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10.11.17.229\disk1\03-04 【決　算】財政状況資料集(H24～)\財政状況資料集(R01年度決算分)\04 提出（市町村→県）\06 2回目（市町村→県）\"/>
    </mc:Choice>
  </mc:AlternateContent>
  <xr:revisionPtr revIDLastSave="0" documentId="13_ncr:1_{9E6DCFD7-640E-4C50-93BF-1E1039E020C3}" xr6:coauthVersionLast="47" xr6:coauthVersionMax="47" xr10:uidLastSave="{00000000-0000-0000-0000-000000000000}"/>
  <bookViews>
    <workbookView xWindow="-108" yWindow="-108" windowWidth="23256" windowHeight="1257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G36" i="10" l="1"/>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AM36" i="10"/>
  <c r="C36" i="10"/>
  <c r="CO35" i="10"/>
  <c r="C34" i="10"/>
  <c r="C35"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 r="BE35" i="10" s="1"/>
  <c r="BE36" i="10" s="1"/>
  <c r="BW34" i="10" l="1"/>
  <c r="BW35" i="10" s="1"/>
  <c r="BW36" i="10" s="1"/>
  <c r="BW37" i="10" s="1"/>
  <c r="BW38" i="10" s="1"/>
  <c r="CO34"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tc={D436D3F0-81C7-406C-A058-494FAFE1E15C}</author>
    <author>tc={C1E6EA92-A623-4233-9703-4CD19A17D3D6}</author>
  </authors>
  <commentList>
    <comment ref="AA71" authorId="0" shapeId="0" xr:uid="{00000000-0006-0000-0200-000001000000}">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「82」ではないでしょうか。</t>
      </text>
    </comment>
    <comment ref="AF71" authorId="1" shapeId="0" xr:uid="{00000000-0006-0000-0200-000002000000}">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「82」ではないでしょうか。</t>
      </text>
    </comment>
  </commentList>
</comments>
</file>

<file path=xl/sharedStrings.xml><?xml version="1.0" encoding="utf-8"?>
<sst xmlns="http://schemas.openxmlformats.org/spreadsheetml/2006/main" count="1110" uniqueCount="607">
  <si>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</si>
  <si>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</si>
  <si>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</si>
  <si>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</si>
  <si>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</si>
  <si>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</si>
  <si>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</si>
  <si>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</si>
  <si>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</si>
  <si>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</si>
  <si>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</si>
  <si>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</si>
  <si>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</si>
  <si>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</si>
  <si>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</si>
  <si>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</si>
  <si>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</si>
  <si>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</si>
  <si>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</si>
  <si>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</si>
  <si>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</si>
  <si>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</si>
  <si>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</si>
  <si>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</si>
  <si>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</si>
  <si>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</si>
  <si>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</si>
  <si>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</si>
  <si>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</si>
  <si>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</si>
  <si>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</si>
  <si>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</si>
  <si>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</si>
  <si>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</si>
  <si>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</si>
  <si>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</si>
  <si>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</si>
  <si>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</si>
  <si>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</si>
  <si>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</si>
  <si>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</si>
  <si>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</si>
  <si>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</si>
  <si>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</si>
  <si>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</si>
  <si>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</si>
  <si>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</si>
  <si>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</si>
  <si>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</si>
  <si>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</si>
  <si>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</si>
  <si>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</si>
  <si>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</si>
  <si>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</si>
  <si>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</si>
  <si>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</si>
  <si>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</si>
  <si>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</si>
  <si>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</si>
  <si>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</si>
  <si>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</si>
  <si>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</si>
  <si>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</si>
  <si>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</si>
  <si>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</si>
  <si>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</si>
  <si>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</si>
  <si>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</si>
  <si>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</si>
  <si>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</si>
  <si>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</si>
  <si>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</si>
  <si>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</si>
  <si>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</si>
  <si>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</si>
  <si>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</si>
  <si>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</si>
  <si>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</si>
  <si>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</si>
  <si>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</si>
  <si>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</si>
  <si>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</si>
  <si>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</si>
  <si>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</si>
  <si>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</si>
  <si>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</si>
  <si>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</si>
  <si>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</si>
  <si>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</si>
  <si>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</si>
  <si>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</si>
  <si>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</si>
  <si>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</si>
  <si>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</si>
  <si>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</si>
  <si>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</si>
  <si>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</si>
  <si>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</si>
  <si>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串間市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</si>
  <si>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</si>
  <si>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</si>
  <si>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</si>
  <si>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</si>
  <si>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</si>
  <si>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</si>
  <si>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</si>
  <si>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</si>
  <si>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</si>
  <si>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</si>
  <si>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</si>
  <si>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</si>
  <si>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</si>
  <si>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</si>
  <si>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</si>
  <si>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</si>
  <si>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</si>
  <si>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</si>
  <si>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</si>
  <si>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</si>
  <si>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</si>
  <si>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</si>
  <si>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</si>
  <si>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</si>
  <si>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</si>
  <si>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</si>
  <si>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</si>
  <si>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</si>
  <si>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</si>
  <si>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</si>
  <si>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</si>
  <si>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</si>
  <si>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</si>
  <si>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</si>
  <si>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</si>
  <si>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</si>
  <si>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</si>
  <si>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</si>
  <si>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</si>
  <si>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</si>
  <si>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</si>
  <si>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</si>
  <si>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</si>
  <si>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</si>
  <si>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</si>
  <si>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</si>
  <si>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</si>
  <si>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</si>
  <si>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</si>
  <si>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</si>
  <si>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5"/>
  </si>
  <si>
    <t>病院事業会計</t>
    <phoneticPr fontId="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</si>
  <si>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</si>
  <si>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</si>
  <si>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</si>
  <si>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</si>
  <si>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</si>
  <si>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</si>
  <si>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</si>
  <si>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</si>
  <si>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</si>
  <si>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</si>
  <si>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</si>
  <si>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</si>
  <si>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</si>
  <si>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</si>
  <si>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</si>
  <si>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</si>
  <si>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</si>
  <si>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</si>
  <si>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</si>
  <si>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</si>
  <si>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</si>
  <si>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</si>
  <si>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</si>
  <si>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</si>
  <si>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</si>
  <si>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</si>
  <si>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</si>
  <si>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</si>
  <si>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</si>
  <si>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</si>
  <si>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</si>
  <si>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</si>
  <si>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</si>
  <si>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</si>
  <si>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</si>
  <si>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</si>
  <si>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</si>
  <si>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</si>
  <si>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</si>
  <si>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</si>
  <si>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</si>
  <si>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</si>
  <si>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</si>
  <si>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</si>
  <si>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</si>
  <si>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</si>
  <si>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</si>
  <si>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</si>
  <si>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</si>
  <si>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</si>
  <si>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</si>
  <si>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</si>
  <si>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</si>
  <si>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</si>
  <si>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</si>
  <si>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</si>
  <si>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</si>
  <si>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</si>
  <si>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</si>
  <si>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</si>
  <si>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</si>
  <si>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宮崎県串間市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</si>
  <si>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</si>
  <si>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</si>
  <si>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</si>
  <si>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</si>
  <si>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</si>
  <si>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</si>
  <si>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</si>
  <si>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</si>
  <si>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</si>
  <si>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</si>
  <si>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</si>
  <si>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</si>
  <si>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</si>
  <si>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</si>
  <si>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</si>
  <si>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</si>
  <si>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</si>
  <si>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</si>
  <si>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</si>
  <si>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</si>
  <si>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</si>
  <si>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</si>
  <si>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</si>
  <si>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</si>
  <si>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</si>
  <si>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</si>
  <si>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</si>
  <si>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</si>
  <si>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</si>
  <si>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</si>
  <si>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</si>
  <si>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</si>
  <si>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</si>
  <si>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</si>
  <si>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</si>
  <si>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</si>
  <si>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</si>
  <si>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</si>
  <si>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</si>
  <si>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</si>
  <si>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</si>
  <si>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</si>
  <si>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</si>
  <si>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</si>
  <si>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</si>
  <si>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</si>
  <si>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</si>
  <si>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</si>
  <si>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</si>
  <si>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</si>
  <si>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</si>
  <si>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</si>
  <si>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</si>
  <si>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</si>
  <si>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</si>
  <si>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</si>
  <si>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</si>
  <si>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</si>
  <si>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</si>
  <si>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</si>
  <si>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</si>
  <si>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</si>
  <si>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</si>
  <si>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</si>
  <si>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</si>
  <si>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</si>
  <si>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</si>
  <si>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</si>
  <si>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</si>
  <si>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</si>
  <si>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</si>
  <si>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</si>
  <si>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</si>
  <si>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</si>
  <si>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</si>
  <si>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</si>
  <si>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</si>
  <si>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</si>
  <si>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</si>
  <si>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</si>
  <si>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</si>
  <si>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</si>
  <si>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</si>
  <si>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</si>
  <si>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</si>
  <si>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</si>
  <si>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</si>
  <si>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</si>
  <si>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</si>
  <si>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</si>
  <si>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</si>
  <si>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</si>
  <si>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</si>
  <si>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</si>
  <si>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</si>
  <si>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</si>
  <si>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</si>
  <si>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</si>
  <si>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</si>
  <si>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</si>
  <si>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</si>
  <si>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</si>
  <si>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</si>
  <si>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</si>
  <si>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</si>
  <si>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</si>
  <si>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</si>
  <si>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</si>
  <si>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</si>
  <si>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</si>
  <si>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</si>
  <si>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</si>
  <si>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</si>
  <si>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</si>
  <si>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</si>
  <si>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</si>
  <si>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</si>
  <si>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</si>
  <si>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</si>
  <si>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</si>
  <si>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</si>
  <si>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</si>
  <si>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</si>
  <si>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</si>
  <si>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</si>
  <si>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下水道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</si>
  <si>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</si>
  <si>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</si>
  <si>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</si>
  <si>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</si>
  <si>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</si>
  <si>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</si>
  <si>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</si>
  <si>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</si>
  <si>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</si>
  <si>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</si>
  <si>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</si>
  <si>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</si>
  <si>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</si>
  <si>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</si>
  <si>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</si>
  <si>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</si>
  <si>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</si>
  <si>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</si>
  <si>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</si>
  <si>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</si>
  <si>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</si>
  <si>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</si>
  <si>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</si>
  <si>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</si>
  <si>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</si>
  <si>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</si>
  <si>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</si>
  <si>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宮崎県串間市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</si>
  <si>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</si>
  <si>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</si>
  <si>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</si>
  <si>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</si>
  <si>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</si>
  <si>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</si>
  <si>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</si>
  <si>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</si>
  <si>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</si>
  <si>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</si>
  <si>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</si>
  <si>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</si>
  <si>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</si>
  <si>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</si>
  <si>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</si>
  <si>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</si>
  <si>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</si>
  <si>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</si>
  <si>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</si>
  <si>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</si>
  <si>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市木診療所特別会計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</si>
  <si>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</si>
  <si>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</si>
  <si>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</si>
  <si>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</si>
  <si>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</si>
  <si>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</si>
  <si>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</si>
  <si>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</si>
  <si>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</si>
  <si>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</si>
  <si>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</si>
  <si>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</si>
  <si>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</si>
  <si>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</si>
  <si>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後期高齢者医療特別会計</t>
    <phoneticPr fontId="5"/>
  </si>
  <si>
    <t>介護保険特別会計（事業勘定）</t>
    <phoneticPr fontId="5"/>
  </si>
  <si>
    <t>水道事業会計</t>
    <phoneticPr fontId="5"/>
  </si>
  <si>
    <t>法適用企業</t>
    <phoneticPr fontId="5"/>
  </si>
  <si>
    <t>農業集落排水事業特別会計</t>
    <phoneticPr fontId="5"/>
  </si>
  <si>
    <t>法非適用企業</t>
    <phoneticPr fontId="5"/>
  </si>
  <si>
    <t>公共下水道事業特別会計</t>
    <phoneticPr fontId="5"/>
  </si>
  <si>
    <t>法非適用企業</t>
    <phoneticPr fontId="5"/>
  </si>
  <si>
    <t>漁業集落排水事業特別会計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</si>
  <si>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</si>
  <si>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</si>
  <si>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</si>
  <si>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</si>
  <si>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</si>
  <si>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</si>
  <si>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</si>
  <si>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</si>
  <si>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</si>
  <si>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</si>
  <si>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</si>
  <si>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</si>
  <si>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</si>
  <si>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</si>
  <si>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</si>
  <si>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</si>
  <si>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</si>
  <si>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</si>
  <si>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</si>
  <si>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</si>
  <si>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</si>
  <si>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</si>
  <si>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</si>
  <si>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</si>
  <si>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</si>
  <si>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</si>
  <si>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</si>
  <si>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</si>
  <si>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</si>
  <si>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</si>
  <si>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</si>
  <si>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</si>
  <si>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</si>
  <si>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</si>
  <si>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</si>
  <si>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</si>
  <si>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</si>
  <si>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</si>
  <si>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</si>
  <si>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</si>
  <si>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</si>
  <si>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</si>
  <si>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</si>
  <si>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</si>
  <si>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</si>
  <si>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</si>
  <si>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</si>
  <si>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</si>
  <si>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</si>
  <si>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</si>
  <si>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</si>
  <si>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</si>
  <si>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</si>
  <si>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</si>
  <si>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</si>
  <si>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</si>
  <si>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</si>
  <si>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</si>
  <si>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</si>
  <si>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</si>
  <si>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</si>
  <si>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農業集落排水事業特別会計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</si>
  <si>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</si>
  <si>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</si>
  <si>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</si>
  <si>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</si>
  <si>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</si>
  <si>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</si>
  <si>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</si>
  <si>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</si>
  <si>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</si>
  <si>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</si>
  <si>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</si>
  <si>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</si>
  <si>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</si>
  <si>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</si>
  <si>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</si>
  <si>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</si>
  <si>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</si>
  <si>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</si>
  <si>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</si>
  <si>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</si>
  <si>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</si>
  <si>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</si>
  <si>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</si>
  <si>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</si>
  <si>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</si>
  <si>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</si>
  <si>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</si>
  <si>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</si>
  <si>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</si>
  <si>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</si>
  <si>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</si>
  <si>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</si>
  <si>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</si>
  <si>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</si>
  <si>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</si>
  <si>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</si>
  <si>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</si>
  <si>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</si>
  <si>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</si>
  <si>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</si>
  <si>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</si>
  <si>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</si>
  <si>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</si>
  <si>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</si>
  <si>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</si>
  <si>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</si>
  <si>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</si>
  <si>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</si>
  <si>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</si>
  <si>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</si>
  <si>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</si>
  <si>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</si>
  <si>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</si>
  <si>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</si>
  <si>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</si>
  <si>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</si>
  <si>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</si>
  <si>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</si>
  <si>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</si>
  <si>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</si>
  <si>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</si>
  <si>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</si>
  <si>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</si>
  <si>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</si>
  <si>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</si>
  <si>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</si>
  <si>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</si>
  <si>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</si>
  <si>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</si>
  <si>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</si>
  <si>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</si>
  <si>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</si>
  <si>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</si>
  <si>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</si>
  <si>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</si>
  <si>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</si>
  <si>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</si>
  <si>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</si>
  <si>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</si>
  <si>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</si>
  <si>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</si>
  <si>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</si>
  <si>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</si>
  <si>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</si>
  <si>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0.10</t>
  </si>
  <si>
    <t>▲ 0.96</t>
  </si>
  <si>
    <t>▲ 2.46</t>
  </si>
  <si>
    <t>病院事業会計</t>
  </si>
  <si>
    <t>▲ 1.97</t>
  </si>
  <si>
    <t>▲ 0.98</t>
  </si>
  <si>
    <t>▲ 3.72</t>
  </si>
  <si>
    <t>水道事業会計</t>
  </si>
  <si>
    <t>一般会計</t>
  </si>
  <si>
    <t>介護保険特別会計（事業勘定）</t>
  </si>
  <si>
    <t>国民健康保険特別会計（事業勘定）</t>
  </si>
  <si>
    <t>公共下水道事業特別会計</t>
  </si>
  <si>
    <t>市木診療所特別会計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</si>
  <si>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</si>
  <si>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</si>
  <si>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</si>
  <si>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</si>
  <si>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</si>
  <si>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</si>
  <si>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</si>
  <si>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</si>
  <si>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</si>
  <si>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日南串間広域不燃物処理組合</t>
    <rPh sb="0" eb="2">
      <t>ニチナン</t>
    </rPh>
    <rPh sb="2" eb="4">
      <t>クシマ</t>
    </rPh>
    <rPh sb="4" eb="6">
      <t>コウイキ</t>
    </rPh>
    <rPh sb="6" eb="9">
      <t>フネンブツ</t>
    </rPh>
    <rPh sb="9" eb="11">
      <t>ショリ</t>
    </rPh>
    <rPh sb="11" eb="13">
      <t>クミアイ</t>
    </rPh>
    <phoneticPr fontId="2"/>
  </si>
  <si>
    <t>南那珂森林組合</t>
    <rPh sb="0" eb="3">
      <t>ミナミナカ</t>
    </rPh>
    <rPh sb="3" eb="5">
      <t>シンリン</t>
    </rPh>
    <rPh sb="5" eb="7">
      <t>クミアイ</t>
    </rPh>
    <phoneticPr fontId="2"/>
  </si>
  <si>
    <t>宮崎県後期高齢者医療広域連合（一般会計）</t>
    <rPh sb="0" eb="3">
      <t>ミヤザキケン</t>
    </rPh>
    <rPh sb="3" eb="5">
      <t>コウキ</t>
    </rPh>
    <rPh sb="5" eb="8">
      <t>コウレイシャ</t>
    </rPh>
    <rPh sb="8" eb="10">
      <t>イリョウ</t>
    </rPh>
    <rPh sb="10" eb="12">
      <t>コウイキ</t>
    </rPh>
    <rPh sb="12" eb="14">
      <t>レンゴウ</t>
    </rPh>
    <rPh sb="15" eb="17">
      <t>イッパン</t>
    </rPh>
    <rPh sb="17" eb="19">
      <t>カイケイ</t>
    </rPh>
    <phoneticPr fontId="2"/>
  </si>
  <si>
    <t>宮崎県市町村総合事務組合（一般会計）</t>
    <rPh sb="0" eb="3">
      <t>ミヤザキケン</t>
    </rPh>
    <rPh sb="3" eb="6">
      <t>シチョウソン</t>
    </rPh>
    <rPh sb="6" eb="8">
      <t>ソウゴウ</t>
    </rPh>
    <rPh sb="8" eb="10">
      <t>ジム</t>
    </rPh>
    <rPh sb="10" eb="12">
      <t>クミアイ</t>
    </rPh>
    <rPh sb="13" eb="15">
      <t>イッパン</t>
    </rPh>
    <rPh sb="15" eb="17">
      <t>カイケイ</t>
    </rPh>
    <phoneticPr fontId="2"/>
  </si>
  <si>
    <t>宮崎県市町村総合事務組合（自治会館管理運営特別会計）</t>
    <rPh sb="0" eb="3">
      <t>ミヤザキケン</t>
    </rPh>
    <rPh sb="3" eb="6">
      <t>シチョウソン</t>
    </rPh>
    <rPh sb="6" eb="8">
      <t>ソウゴウ</t>
    </rPh>
    <rPh sb="8" eb="10">
      <t>ジム</t>
    </rPh>
    <rPh sb="10" eb="12">
      <t>クミアイ</t>
    </rPh>
    <rPh sb="13" eb="15">
      <t>ジチ</t>
    </rPh>
    <rPh sb="15" eb="17">
      <t>カイカン</t>
    </rPh>
    <rPh sb="17" eb="19">
      <t>カンリ</t>
    </rPh>
    <rPh sb="19" eb="21">
      <t>ウンエイ</t>
    </rPh>
    <rPh sb="21" eb="23">
      <t>トクベツ</t>
    </rPh>
    <rPh sb="23" eb="25">
      <t>カイケイ</t>
    </rPh>
    <phoneticPr fontId="2"/>
  </si>
  <si>
    <t>宮崎県後期高齢者医療広域連合（後期高齢者医療特別会計）</t>
    <rPh sb="0" eb="3">
      <t>ミヤザキケン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</si>
  <si>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公共施設等整備資金積立基金</t>
  </si>
  <si>
    <t>退職手当基金</t>
  </si>
  <si>
    <t>過疎自立促進基金</t>
  </si>
  <si>
    <t>地域福祉事業基金</t>
  </si>
  <si>
    <t>がんばっどふるさと応援基金</t>
  </si>
  <si>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</si>
  <si>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</si>
  <si>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</si>
  <si>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</si>
  <si>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</si>
  <si>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</si>
  <si>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</si>
  <si>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</si>
  <si>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</si>
  <si>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</si>
  <si>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</si>
  <si>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と比較して低くなっているものの、将来負担比率は類似団体と同等の数値まで上がっている。当市においては、原則、地方債残高の縮減に向けて元金償還額以下の地方債発行を継続してきたところであるが、平成２７年度以降は大型事業の実施のため、償還額以上の地方債発行を継続しており、将来負担比率及び実質公債費比率の増が見込まれる。</t>
    <rPh sb="28" eb="30">
      <t>ショウライ</t>
    </rPh>
    <rPh sb="30" eb="32">
      <t>フタン</t>
    </rPh>
    <rPh sb="32" eb="34">
      <t>ヒリツ</t>
    </rPh>
    <rPh sb="35" eb="37">
      <t>ルイジ</t>
    </rPh>
    <rPh sb="37" eb="39">
      <t>ダンタイ</t>
    </rPh>
    <rPh sb="40" eb="42">
      <t>ドウトウ</t>
    </rPh>
    <rPh sb="43" eb="45">
      <t>スウチ</t>
    </rPh>
    <rPh sb="47" eb="48">
      <t>ア</t>
    </rPh>
    <phoneticPr fontId="5"/>
  </si>
  <si>
    <t>実質公債費比率</t>
    <phoneticPr fontId="5"/>
  </si>
  <si>
    <t>類似団体内平均値</t>
    <phoneticPr fontId="5"/>
  </si>
  <si>
    <t>実質公債費比率</t>
    <phoneticPr fontId="5"/>
  </si>
  <si>
    <t xml:space="preserve"> </t>
    <phoneticPr fontId="5"/>
  </si>
  <si>
    <t>　有形固定資産減価償却率については、平成２７年度の中学校建て替えにより減少したが、その後は大きな施設更新が行われていないため増加に転じている。今後も人口減少が見込まれるため、公共施設等総合管理計画に基づき、老朽化した施設の除却や民間譲渡等、施設の適正化に取り組むこととしている。
平成２７年度以降、大型事業着手に伴う地方債発行により、地方債残高の増加等を要因として将来負担比率の増加が見込まれ、前年度比１３．９％増となっている。大型事業終了後は、従来の地方債発行額抑制に努め、数値の改善を目指していく。</t>
    <rPh sb="1" eb="3">
      <t>ユウケイ</t>
    </rPh>
    <rPh sb="3" eb="5">
      <t>コテイ</t>
    </rPh>
    <rPh sb="5" eb="7">
      <t>シサン</t>
    </rPh>
    <rPh sb="7" eb="9">
      <t>ゲンカ</t>
    </rPh>
    <rPh sb="9" eb="11">
      <t>ショウキャク</t>
    </rPh>
    <rPh sb="11" eb="12">
      <t>リツ</t>
    </rPh>
    <rPh sb="18" eb="20">
      <t>ヘイセイ</t>
    </rPh>
    <rPh sb="22" eb="24">
      <t>ネンド</t>
    </rPh>
    <rPh sb="25" eb="28">
      <t>チュウガッコウ</t>
    </rPh>
    <rPh sb="28" eb="29">
      <t>タ</t>
    </rPh>
    <rPh sb="30" eb="31">
      <t>カ</t>
    </rPh>
    <rPh sb="35" eb="37">
      <t>ゲンショウ</t>
    </rPh>
    <rPh sb="43" eb="44">
      <t>ゴ</t>
    </rPh>
    <rPh sb="45" eb="46">
      <t>オオ</t>
    </rPh>
    <rPh sb="48" eb="50">
      <t>シセツ</t>
    </rPh>
    <rPh sb="50" eb="52">
      <t>コウシン</t>
    </rPh>
    <rPh sb="53" eb="54">
      <t>オコナ</t>
    </rPh>
    <rPh sb="62" eb="64">
      <t>ゾウカ</t>
    </rPh>
    <rPh sb="65" eb="66">
      <t>テン</t>
    </rPh>
    <rPh sb="71" eb="73">
      <t>コンゴ</t>
    </rPh>
    <rPh sb="74" eb="76">
      <t>ジンコウ</t>
    </rPh>
    <rPh sb="76" eb="78">
      <t>ゲンショウ</t>
    </rPh>
    <rPh sb="79" eb="81">
      <t>ミコ</t>
    </rPh>
    <rPh sb="87" eb="98">
      <t>コウキョウシセツトウソウゴウカンリケイカク</t>
    </rPh>
    <rPh sb="99" eb="100">
      <t>モト</t>
    </rPh>
    <rPh sb="103" eb="106">
      <t>ロウキュウカ</t>
    </rPh>
    <rPh sb="108" eb="110">
      <t>シセツ</t>
    </rPh>
    <rPh sb="111" eb="113">
      <t>ジョキャク</t>
    </rPh>
    <rPh sb="114" eb="116">
      <t>ミンカン</t>
    </rPh>
    <rPh sb="116" eb="118">
      <t>ジョウト</t>
    </rPh>
    <rPh sb="118" eb="119">
      <t>トウ</t>
    </rPh>
    <rPh sb="120" eb="122">
      <t>シセツ</t>
    </rPh>
    <rPh sb="123" eb="126">
      <t>テキセイカ</t>
    </rPh>
    <rPh sb="127" eb="128">
      <t>ト</t>
    </rPh>
    <rPh sb="129" eb="130">
      <t>ク</t>
    </rPh>
    <rPh sb="206" eb="207">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</si>
</sst>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microsoft.com/office/2017/10/relationships/person" Target="persons/perso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87974</c:v>
                </c:pt>
                <c:pt idx="1">
                  <c:v>83280</c:v>
                </c:pt>
                <c:pt idx="2">
                  <c:v>88968</c:v>
                </c:pt>
                <c:pt idx="3">
                  <c:v>85173</c:v>
                </c:pt>
                <c:pt idx="4">
                  <c:v>94081</c:v>
                </c:pt>
              </c:numCache>
            </c:numRef>
          </c:val>
          <c:smooth val="0"/>
          <c:extLst>
            <c:ext xmlns:c16="http://schemas.microsoft.com/office/drawing/2014/chart" uri="{C3380CC4-5D6E-409C-BE32-E72D297353CC}">
              <c16:uniqueId val="{00000000-B509-425F-AF9E-D6BF57C4E59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89729</c:v>
                </c:pt>
                <c:pt idx="1">
                  <c:v>81004</c:v>
                </c:pt>
                <c:pt idx="2">
                  <c:v>69966</c:v>
                </c:pt>
                <c:pt idx="3">
                  <c:v>109913</c:v>
                </c:pt>
                <c:pt idx="4">
                  <c:v>144301</c:v>
                </c:pt>
              </c:numCache>
            </c:numRef>
          </c:val>
          <c:smooth val="0"/>
          <c:extLst>
            <c:ext xmlns:c16="http://schemas.microsoft.com/office/drawing/2014/chart" uri="{C3380CC4-5D6E-409C-BE32-E72D297353CC}">
              <c16:uniqueId val="{00000001-B509-425F-AF9E-D6BF57C4E590}"/>
            </c:ext>
          </c:extLst>
        </c:ser>
        <c:dLbls>
          <c:showLegendKey val="0"/>
          <c:showVal val="0"/>
          <c:showCatName val="0"/>
          <c:showSerName val="0"/>
          <c:showPercent val="0"/>
          <c:showBubbleSize val="0"/>
        </c:dLbls>
        <c:marker val="1"/>
        <c:smooth val="0"/>
        <c:axId val="467284680"/>
        <c:axId val="467287032"/>
      </c:lineChart>
      <c:catAx>
        <c:axId val="4672846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7287032"/>
        <c:crosses val="autoZero"/>
        <c:auto val="1"/>
        <c:lblAlgn val="ctr"/>
        <c:lblOffset val="100"/>
        <c:tickLblSkip val="1"/>
        <c:tickMarkSkip val="1"/>
        <c:noMultiLvlLbl val="0"/>
      </c:catAx>
      <c:valAx>
        <c:axId val="467287032"/>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72846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4.6399999999999997</c:v>
                </c:pt>
                <c:pt idx="1">
                  <c:v>4.97</c:v>
                </c:pt>
                <c:pt idx="2">
                  <c:v>4.5</c:v>
                </c:pt>
                <c:pt idx="3">
                  <c:v>4.5</c:v>
                </c:pt>
                <c:pt idx="4">
                  <c:v>4.58</c:v>
                </c:pt>
              </c:numCache>
            </c:numRef>
          </c:val>
          <c:extLst>
            <c:ext xmlns:c16="http://schemas.microsoft.com/office/drawing/2014/chart" uri="{C3380CC4-5D6E-409C-BE32-E72D297353CC}">
              <c16:uniqueId val="{00000000-35CB-4962-9614-D3380AD5108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23.73</c:v>
                </c:pt>
                <c:pt idx="1">
                  <c:v>24.48</c:v>
                </c:pt>
                <c:pt idx="2">
                  <c:v>25.01</c:v>
                </c:pt>
                <c:pt idx="3">
                  <c:v>24.52</c:v>
                </c:pt>
                <c:pt idx="4">
                  <c:v>22.56</c:v>
                </c:pt>
              </c:numCache>
            </c:numRef>
          </c:val>
          <c:extLst>
            <c:ext xmlns:c16="http://schemas.microsoft.com/office/drawing/2014/chart" uri="{C3380CC4-5D6E-409C-BE32-E72D297353CC}">
              <c16:uniqueId val="{00000001-35CB-4962-9614-D3380AD51087}"/>
            </c:ext>
          </c:extLst>
        </c:ser>
        <c:dLbls>
          <c:showLegendKey val="0"/>
          <c:showVal val="0"/>
          <c:showCatName val="0"/>
          <c:showSerName val="0"/>
          <c:showPercent val="0"/>
          <c:showBubbleSize val="0"/>
        </c:dLbls>
        <c:gapWidth val="250"/>
        <c:overlap val="100"/>
        <c:axId val="467285856"/>
        <c:axId val="4672854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3.31</c:v>
                </c:pt>
                <c:pt idx="1">
                  <c:v>0.54</c:v>
                </c:pt>
                <c:pt idx="2">
                  <c:v>-0.1</c:v>
                </c:pt>
                <c:pt idx="3">
                  <c:v>-0.96</c:v>
                </c:pt>
                <c:pt idx="4">
                  <c:v>-2.46</c:v>
                </c:pt>
              </c:numCache>
            </c:numRef>
          </c:val>
          <c:smooth val="0"/>
          <c:extLst>
            <c:ext xmlns:c16="http://schemas.microsoft.com/office/drawing/2014/chart" uri="{C3380CC4-5D6E-409C-BE32-E72D297353CC}">
              <c16:uniqueId val="{00000002-35CB-4962-9614-D3380AD51087}"/>
            </c:ext>
          </c:extLst>
        </c:ser>
        <c:dLbls>
          <c:showLegendKey val="0"/>
          <c:showVal val="0"/>
          <c:showCatName val="0"/>
          <c:showSerName val="0"/>
          <c:showPercent val="0"/>
          <c:showBubbleSize val="0"/>
        </c:dLbls>
        <c:marker val="1"/>
        <c:smooth val="0"/>
        <c:axId val="467285856"/>
        <c:axId val="467285464"/>
      </c:lineChart>
      <c:catAx>
        <c:axId val="467285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67285464"/>
        <c:crosses val="autoZero"/>
        <c:auto val="1"/>
        <c:lblAlgn val="ctr"/>
        <c:lblOffset val="100"/>
        <c:tickLblSkip val="1"/>
        <c:tickMarkSkip val="1"/>
        <c:noMultiLvlLbl val="0"/>
      </c:catAx>
      <c:valAx>
        <c:axId val="467285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7285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0.11</c:v>
                </c:pt>
                <c:pt idx="2">
                  <c:v>#N/A</c:v>
                </c:pt>
                <c:pt idx="3">
                  <c:v>0.12</c:v>
                </c:pt>
                <c:pt idx="4">
                  <c:v>#N/A</c:v>
                </c:pt>
                <c:pt idx="5">
                  <c:v>2.29</c:v>
                </c:pt>
                <c:pt idx="6">
                  <c:v>#N/A</c:v>
                </c:pt>
                <c:pt idx="7">
                  <c:v>0</c:v>
                </c:pt>
                <c:pt idx="8">
                  <c:v>#N/A</c:v>
                </c:pt>
                <c:pt idx="9">
                  <c:v>0</c:v>
                </c:pt>
              </c:numCache>
            </c:numRef>
          </c:val>
          <c:extLst>
            <c:ext xmlns:c16="http://schemas.microsoft.com/office/drawing/2014/chart" uri="{C3380CC4-5D6E-409C-BE32-E72D297353CC}">
              <c16:uniqueId val="{00000000-DA8B-46A3-9B30-C34271A0BF3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A8B-46A3-9B30-C34271A0BF37}"/>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0.01</c:v>
                </c:pt>
                <c:pt idx="2">
                  <c:v>#N/A</c:v>
                </c:pt>
                <c:pt idx="3">
                  <c:v>0.03</c:v>
                </c:pt>
                <c:pt idx="4">
                  <c:v>#N/A</c:v>
                </c:pt>
                <c:pt idx="5">
                  <c:v>0.01</c:v>
                </c:pt>
                <c:pt idx="6">
                  <c:v>#N/A</c:v>
                </c:pt>
                <c:pt idx="7">
                  <c:v>0</c:v>
                </c:pt>
                <c:pt idx="8">
                  <c:v>#N/A</c:v>
                </c:pt>
                <c:pt idx="9">
                  <c:v>0.01</c:v>
                </c:pt>
              </c:numCache>
            </c:numRef>
          </c:val>
          <c:extLst>
            <c:ext xmlns:c16="http://schemas.microsoft.com/office/drawing/2014/chart" uri="{C3380CC4-5D6E-409C-BE32-E72D297353CC}">
              <c16:uniqueId val="{00000002-DA8B-46A3-9B30-C34271A0BF37}"/>
            </c:ext>
          </c:extLst>
        </c:ser>
        <c:ser>
          <c:idx val="3"/>
          <c:order val="3"/>
          <c:tx>
            <c:strRef>
              <c:f>データシート!$A$30</c:f>
              <c:strCache>
                <c:ptCount val="1"/>
                <c:pt idx="0">
                  <c:v>市木診療所特別会計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0.04</c:v>
                </c:pt>
                <c:pt idx="4">
                  <c:v>#N/A</c:v>
                </c:pt>
                <c:pt idx="5">
                  <c:v>0.05</c:v>
                </c:pt>
                <c:pt idx="6">
                  <c:v>#N/A</c:v>
                </c:pt>
                <c:pt idx="7">
                  <c:v>0</c:v>
                </c:pt>
                <c:pt idx="8">
                  <c:v>#N/A</c:v>
                </c:pt>
                <c:pt idx="9">
                  <c:v>0.03</c:v>
                </c:pt>
              </c:numCache>
            </c:numRef>
          </c:val>
          <c:extLst>
            <c:ext xmlns:c16="http://schemas.microsoft.com/office/drawing/2014/chart" uri="{C3380CC4-5D6E-409C-BE32-E72D297353CC}">
              <c16:uniqueId val="{00000003-DA8B-46A3-9B30-C34271A0BF37}"/>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0.02</c:v>
                </c:pt>
                <c:pt idx="2">
                  <c:v>#N/A</c:v>
                </c:pt>
                <c:pt idx="3">
                  <c:v>0.04</c:v>
                </c:pt>
                <c:pt idx="4">
                  <c:v>#N/A</c:v>
                </c:pt>
                <c:pt idx="5">
                  <c:v>7.0000000000000007E-2</c:v>
                </c:pt>
                <c:pt idx="6">
                  <c:v>#N/A</c:v>
                </c:pt>
                <c:pt idx="7">
                  <c:v>0.01</c:v>
                </c:pt>
                <c:pt idx="8">
                  <c:v>#N/A</c:v>
                </c:pt>
                <c:pt idx="9">
                  <c:v>0.03</c:v>
                </c:pt>
              </c:numCache>
            </c:numRef>
          </c:val>
          <c:extLst>
            <c:ext xmlns:c16="http://schemas.microsoft.com/office/drawing/2014/chart" uri="{C3380CC4-5D6E-409C-BE32-E72D297353CC}">
              <c16:uniqueId val="{00000004-DA8B-46A3-9B30-C34271A0BF37}"/>
            </c:ext>
          </c:extLst>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1.74</c:v>
                </c:pt>
                <c:pt idx="2">
                  <c:v>#N/A</c:v>
                </c:pt>
                <c:pt idx="3">
                  <c:v>1.26</c:v>
                </c:pt>
                <c:pt idx="4">
                  <c:v>#N/A</c:v>
                </c:pt>
                <c:pt idx="5">
                  <c:v>2.09</c:v>
                </c:pt>
                <c:pt idx="6">
                  <c:v>#N/A</c:v>
                </c:pt>
                <c:pt idx="7">
                  <c:v>1.3</c:v>
                </c:pt>
                <c:pt idx="8">
                  <c:v>#N/A</c:v>
                </c:pt>
                <c:pt idx="9">
                  <c:v>0.9</c:v>
                </c:pt>
              </c:numCache>
            </c:numRef>
          </c:val>
          <c:extLst>
            <c:ext xmlns:c16="http://schemas.microsoft.com/office/drawing/2014/chart" uri="{C3380CC4-5D6E-409C-BE32-E72D297353CC}">
              <c16:uniqueId val="{00000005-DA8B-46A3-9B30-C34271A0BF37}"/>
            </c:ext>
          </c:extLst>
        </c:ser>
        <c:ser>
          <c:idx val="6"/>
          <c:order val="6"/>
          <c:tx>
            <c:strRef>
              <c:f>データシート!$A$33</c:f>
              <c:strCache>
                <c:ptCount val="1"/>
                <c:pt idx="0">
                  <c:v>介護保険特別会計（事業勘定）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1.45</c:v>
                </c:pt>
                <c:pt idx="2">
                  <c:v>#N/A</c:v>
                </c:pt>
                <c:pt idx="3">
                  <c:v>1.06</c:v>
                </c:pt>
                <c:pt idx="4">
                  <c:v>#N/A</c:v>
                </c:pt>
                <c:pt idx="5">
                  <c:v>1.45</c:v>
                </c:pt>
                <c:pt idx="6">
                  <c:v>#N/A</c:v>
                </c:pt>
                <c:pt idx="7">
                  <c:v>2.14</c:v>
                </c:pt>
                <c:pt idx="8">
                  <c:v>#N/A</c:v>
                </c:pt>
                <c:pt idx="9">
                  <c:v>1.18</c:v>
                </c:pt>
              </c:numCache>
            </c:numRef>
          </c:val>
          <c:extLst>
            <c:ext xmlns:c16="http://schemas.microsoft.com/office/drawing/2014/chart" uri="{C3380CC4-5D6E-409C-BE32-E72D297353CC}">
              <c16:uniqueId val="{00000006-DA8B-46A3-9B30-C34271A0BF37}"/>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4.6399999999999997</c:v>
                </c:pt>
                <c:pt idx="2">
                  <c:v>#N/A</c:v>
                </c:pt>
                <c:pt idx="3">
                  <c:v>4.92</c:v>
                </c:pt>
                <c:pt idx="4">
                  <c:v>#N/A</c:v>
                </c:pt>
                <c:pt idx="5">
                  <c:v>4.45</c:v>
                </c:pt>
                <c:pt idx="6">
                  <c:v>#N/A</c:v>
                </c:pt>
                <c:pt idx="7">
                  <c:v>4.4800000000000004</c:v>
                </c:pt>
                <c:pt idx="8">
                  <c:v>#N/A</c:v>
                </c:pt>
                <c:pt idx="9">
                  <c:v>4.54</c:v>
                </c:pt>
              </c:numCache>
            </c:numRef>
          </c:val>
          <c:extLst>
            <c:ext xmlns:c16="http://schemas.microsoft.com/office/drawing/2014/chart" uri="{C3380CC4-5D6E-409C-BE32-E72D297353CC}">
              <c16:uniqueId val="{00000007-DA8B-46A3-9B30-C34271A0BF37}"/>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5.13</c:v>
                </c:pt>
                <c:pt idx="2">
                  <c:v>#N/A</c:v>
                </c:pt>
                <c:pt idx="3">
                  <c:v>5.74</c:v>
                </c:pt>
                <c:pt idx="4">
                  <c:v>#N/A</c:v>
                </c:pt>
                <c:pt idx="5">
                  <c:v>6.38</c:v>
                </c:pt>
                <c:pt idx="6">
                  <c:v>#N/A</c:v>
                </c:pt>
                <c:pt idx="7">
                  <c:v>7.26</c:v>
                </c:pt>
                <c:pt idx="8">
                  <c:v>#N/A</c:v>
                </c:pt>
                <c:pt idx="9">
                  <c:v>7.18</c:v>
                </c:pt>
              </c:numCache>
            </c:numRef>
          </c:val>
          <c:extLst>
            <c:ext xmlns:c16="http://schemas.microsoft.com/office/drawing/2014/chart" uri="{C3380CC4-5D6E-409C-BE32-E72D297353CC}">
              <c16:uniqueId val="{00000008-DA8B-46A3-9B30-C34271A0BF37}"/>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2.5299999999999998</c:v>
                </c:pt>
                <c:pt idx="2">
                  <c:v>1.97</c:v>
                </c:pt>
                <c:pt idx="3">
                  <c:v>#N/A</c:v>
                </c:pt>
                <c:pt idx="4">
                  <c:v>#N/A</c:v>
                </c:pt>
                <c:pt idx="5">
                  <c:v>2.34</c:v>
                </c:pt>
                <c:pt idx="6">
                  <c:v>0.98</c:v>
                </c:pt>
                <c:pt idx="7">
                  <c:v>#N/A</c:v>
                </c:pt>
                <c:pt idx="8">
                  <c:v>3.72</c:v>
                </c:pt>
                <c:pt idx="9">
                  <c:v>#N/A</c:v>
                </c:pt>
              </c:numCache>
            </c:numRef>
          </c:val>
          <c:extLst>
            <c:ext xmlns:c16="http://schemas.microsoft.com/office/drawing/2014/chart" uri="{C3380CC4-5D6E-409C-BE32-E72D297353CC}">
              <c16:uniqueId val="{00000009-DA8B-46A3-9B30-C34271A0BF37}"/>
            </c:ext>
          </c:extLst>
        </c:ser>
        <c:dLbls>
          <c:showLegendKey val="0"/>
          <c:showVal val="0"/>
          <c:showCatName val="0"/>
          <c:showSerName val="0"/>
          <c:showPercent val="0"/>
          <c:showBubbleSize val="0"/>
        </c:dLbls>
        <c:gapWidth val="150"/>
        <c:overlap val="100"/>
        <c:axId val="467276840"/>
        <c:axId val="467283504"/>
      </c:barChart>
      <c:catAx>
        <c:axId val="467276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7283504"/>
        <c:crosses val="autoZero"/>
        <c:auto val="1"/>
        <c:lblAlgn val="ctr"/>
        <c:lblOffset val="100"/>
        <c:tickLblSkip val="1"/>
        <c:tickMarkSkip val="1"/>
        <c:noMultiLvlLbl val="0"/>
      </c:catAx>
      <c:valAx>
        <c:axId val="467283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72768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1031</c:v>
                </c:pt>
                <c:pt idx="5">
                  <c:v>978</c:v>
                </c:pt>
                <c:pt idx="8">
                  <c:v>937</c:v>
                </c:pt>
                <c:pt idx="11">
                  <c:v>877</c:v>
                </c:pt>
                <c:pt idx="14">
                  <c:v>839</c:v>
                </c:pt>
              </c:numCache>
            </c:numRef>
          </c:val>
          <c:extLst>
            <c:ext xmlns:c16="http://schemas.microsoft.com/office/drawing/2014/chart" uri="{C3380CC4-5D6E-409C-BE32-E72D297353CC}">
              <c16:uniqueId val="{00000000-9CE9-466E-ABCF-1E570614C67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CE9-466E-ABCF-1E570614C67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2-9CE9-466E-ABCF-1E570614C67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20</c:v>
                </c:pt>
                <c:pt idx="3">
                  <c:v>18</c:v>
                </c:pt>
                <c:pt idx="6">
                  <c:v>14</c:v>
                </c:pt>
                <c:pt idx="9">
                  <c:v>0</c:v>
                </c:pt>
                <c:pt idx="12">
                  <c:v>0</c:v>
                </c:pt>
              </c:numCache>
            </c:numRef>
          </c:val>
          <c:extLst>
            <c:ext xmlns:c16="http://schemas.microsoft.com/office/drawing/2014/chart" uri="{C3380CC4-5D6E-409C-BE32-E72D297353CC}">
              <c16:uniqueId val="{00000003-9CE9-466E-ABCF-1E570614C67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220</c:v>
                </c:pt>
                <c:pt idx="3">
                  <c:v>258</c:v>
                </c:pt>
                <c:pt idx="6">
                  <c:v>257</c:v>
                </c:pt>
                <c:pt idx="9">
                  <c:v>289</c:v>
                </c:pt>
                <c:pt idx="12">
                  <c:v>293</c:v>
                </c:pt>
              </c:numCache>
            </c:numRef>
          </c:val>
          <c:extLst>
            <c:ext xmlns:c16="http://schemas.microsoft.com/office/drawing/2014/chart" uri="{C3380CC4-5D6E-409C-BE32-E72D297353CC}">
              <c16:uniqueId val="{00000004-9CE9-466E-ABCF-1E570614C67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CE9-466E-ABCF-1E570614C67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CE9-466E-ABCF-1E570614C67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1025</c:v>
                </c:pt>
                <c:pt idx="3">
                  <c:v>987</c:v>
                </c:pt>
                <c:pt idx="6">
                  <c:v>969</c:v>
                </c:pt>
                <c:pt idx="9">
                  <c:v>925</c:v>
                </c:pt>
                <c:pt idx="12">
                  <c:v>904</c:v>
                </c:pt>
              </c:numCache>
            </c:numRef>
          </c:val>
          <c:extLst>
            <c:ext xmlns:c16="http://schemas.microsoft.com/office/drawing/2014/chart" uri="{C3380CC4-5D6E-409C-BE32-E72D297353CC}">
              <c16:uniqueId val="{00000007-9CE9-466E-ABCF-1E570614C672}"/>
            </c:ext>
          </c:extLst>
        </c:ser>
        <c:dLbls>
          <c:showLegendKey val="0"/>
          <c:showVal val="0"/>
          <c:showCatName val="0"/>
          <c:showSerName val="0"/>
          <c:showPercent val="0"/>
          <c:showBubbleSize val="0"/>
        </c:dLbls>
        <c:gapWidth val="100"/>
        <c:overlap val="100"/>
        <c:axId val="467279192"/>
        <c:axId val="4672740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235</c:v>
                </c:pt>
                <c:pt idx="2">
                  <c:v>#N/A</c:v>
                </c:pt>
                <c:pt idx="3">
                  <c:v>#N/A</c:v>
                </c:pt>
                <c:pt idx="4">
                  <c:v>286</c:v>
                </c:pt>
                <c:pt idx="5">
                  <c:v>#N/A</c:v>
                </c:pt>
                <c:pt idx="6">
                  <c:v>#N/A</c:v>
                </c:pt>
                <c:pt idx="7">
                  <c:v>303</c:v>
                </c:pt>
                <c:pt idx="8">
                  <c:v>#N/A</c:v>
                </c:pt>
                <c:pt idx="9">
                  <c:v>#N/A</c:v>
                </c:pt>
                <c:pt idx="10">
                  <c:v>337</c:v>
                </c:pt>
                <c:pt idx="11">
                  <c:v>#N/A</c:v>
                </c:pt>
                <c:pt idx="12">
                  <c:v>#N/A</c:v>
                </c:pt>
                <c:pt idx="13">
                  <c:v>358</c:v>
                </c:pt>
                <c:pt idx="14">
                  <c:v>#N/A</c:v>
                </c:pt>
              </c:numCache>
            </c:numRef>
          </c:val>
          <c:smooth val="0"/>
          <c:extLst>
            <c:ext xmlns:c16="http://schemas.microsoft.com/office/drawing/2014/chart" uri="{C3380CC4-5D6E-409C-BE32-E72D297353CC}">
              <c16:uniqueId val="{00000008-9CE9-466E-ABCF-1E570614C672}"/>
            </c:ext>
          </c:extLst>
        </c:ser>
        <c:dLbls>
          <c:showLegendKey val="0"/>
          <c:showVal val="0"/>
          <c:showCatName val="0"/>
          <c:showSerName val="0"/>
          <c:showPercent val="0"/>
          <c:showBubbleSize val="0"/>
        </c:dLbls>
        <c:marker val="1"/>
        <c:smooth val="0"/>
        <c:axId val="467279192"/>
        <c:axId val="467274096"/>
      </c:lineChart>
      <c:catAx>
        <c:axId val="467279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7274096"/>
        <c:crosses val="autoZero"/>
        <c:auto val="1"/>
        <c:lblAlgn val="ctr"/>
        <c:lblOffset val="100"/>
        <c:tickLblSkip val="1"/>
        <c:tickMarkSkip val="1"/>
        <c:noMultiLvlLbl val="0"/>
      </c:catAx>
      <c:valAx>
        <c:axId val="467274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7279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8747</c:v>
                </c:pt>
                <c:pt idx="5">
                  <c:v>8201</c:v>
                </c:pt>
                <c:pt idx="8">
                  <c:v>7674</c:v>
                </c:pt>
                <c:pt idx="11">
                  <c:v>8198</c:v>
                </c:pt>
                <c:pt idx="14">
                  <c:v>8534</c:v>
                </c:pt>
              </c:numCache>
            </c:numRef>
          </c:val>
          <c:extLst>
            <c:ext xmlns:c16="http://schemas.microsoft.com/office/drawing/2014/chart" uri="{C3380CC4-5D6E-409C-BE32-E72D297353CC}">
              <c16:uniqueId val="{00000000-D0F3-484F-B005-34166EEBE67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609</c:v>
                </c:pt>
                <c:pt idx="5">
                  <c:v>571</c:v>
                </c:pt>
                <c:pt idx="8">
                  <c:v>551</c:v>
                </c:pt>
                <c:pt idx="11">
                  <c:v>528</c:v>
                </c:pt>
                <c:pt idx="14">
                  <c:v>453</c:v>
                </c:pt>
              </c:numCache>
            </c:numRef>
          </c:val>
          <c:extLst>
            <c:ext xmlns:c16="http://schemas.microsoft.com/office/drawing/2014/chart" uri="{C3380CC4-5D6E-409C-BE32-E72D297353CC}">
              <c16:uniqueId val="{00000001-D0F3-484F-B005-34166EEBE67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3792</c:v>
                </c:pt>
                <c:pt idx="5">
                  <c:v>3838</c:v>
                </c:pt>
                <c:pt idx="8">
                  <c:v>3838</c:v>
                </c:pt>
                <c:pt idx="11">
                  <c:v>3694</c:v>
                </c:pt>
                <c:pt idx="14">
                  <c:v>3469</c:v>
                </c:pt>
              </c:numCache>
            </c:numRef>
          </c:val>
          <c:extLst>
            <c:ext xmlns:c16="http://schemas.microsoft.com/office/drawing/2014/chart" uri="{C3380CC4-5D6E-409C-BE32-E72D297353CC}">
              <c16:uniqueId val="{00000002-D0F3-484F-B005-34166EEBE67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0F3-484F-B005-34166EEBE67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0F3-484F-B005-34166EEBE67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3</c:v>
                </c:pt>
                <c:pt idx="6">
                  <c:v>3</c:v>
                </c:pt>
                <c:pt idx="9">
                  <c:v>3</c:v>
                </c:pt>
                <c:pt idx="12">
                  <c:v>3</c:v>
                </c:pt>
              </c:numCache>
            </c:numRef>
          </c:val>
          <c:extLst>
            <c:ext xmlns:c16="http://schemas.microsoft.com/office/drawing/2014/chart" uri="{C3380CC4-5D6E-409C-BE32-E72D297353CC}">
              <c16:uniqueId val="{00000005-D0F3-484F-B005-34166EEBE67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1763</c:v>
                </c:pt>
                <c:pt idx="3">
                  <c:v>1757</c:v>
                </c:pt>
                <c:pt idx="6">
                  <c:v>1681</c:v>
                </c:pt>
                <c:pt idx="9">
                  <c:v>1594</c:v>
                </c:pt>
                <c:pt idx="12">
                  <c:v>1606</c:v>
                </c:pt>
              </c:numCache>
            </c:numRef>
          </c:val>
          <c:extLst>
            <c:ext xmlns:c16="http://schemas.microsoft.com/office/drawing/2014/chart" uri="{C3380CC4-5D6E-409C-BE32-E72D297353CC}">
              <c16:uniqueId val="{00000006-D0F3-484F-B005-34166EEBE67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32</c:v>
                </c:pt>
                <c:pt idx="3">
                  <c:v>14</c:v>
                </c:pt>
                <c:pt idx="6">
                  <c:v>0</c:v>
                </c:pt>
                <c:pt idx="9">
                  <c:v>0</c:v>
                </c:pt>
                <c:pt idx="12">
                  <c:v>0</c:v>
                </c:pt>
              </c:numCache>
            </c:numRef>
          </c:val>
          <c:extLst>
            <c:ext xmlns:c16="http://schemas.microsoft.com/office/drawing/2014/chart" uri="{C3380CC4-5D6E-409C-BE32-E72D297353CC}">
              <c16:uniqueId val="{00000007-D0F3-484F-B005-34166EEBE67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3298</c:v>
                </c:pt>
                <c:pt idx="3">
                  <c:v>3302</c:v>
                </c:pt>
                <c:pt idx="6">
                  <c:v>3258</c:v>
                </c:pt>
                <c:pt idx="9">
                  <c:v>2690</c:v>
                </c:pt>
                <c:pt idx="12">
                  <c:v>2785</c:v>
                </c:pt>
              </c:numCache>
            </c:numRef>
          </c:val>
          <c:extLst>
            <c:ext xmlns:c16="http://schemas.microsoft.com/office/drawing/2014/chart" uri="{C3380CC4-5D6E-409C-BE32-E72D297353CC}">
              <c16:uniqueId val="{00000008-D0F3-484F-B005-34166EEBE67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9-D0F3-484F-B005-34166EEBE67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9491</c:v>
                </c:pt>
                <c:pt idx="3">
                  <c:v>9584</c:v>
                </c:pt>
                <c:pt idx="6">
                  <c:v>9598</c:v>
                </c:pt>
                <c:pt idx="9">
                  <c:v>9964</c:v>
                </c:pt>
                <c:pt idx="12">
                  <c:v>10650</c:v>
                </c:pt>
              </c:numCache>
            </c:numRef>
          </c:val>
          <c:extLst>
            <c:ext xmlns:c16="http://schemas.microsoft.com/office/drawing/2014/chart" uri="{C3380CC4-5D6E-409C-BE32-E72D297353CC}">
              <c16:uniqueId val="{0000000A-D0F3-484F-B005-34166EEBE67B}"/>
            </c:ext>
          </c:extLst>
        </c:ser>
        <c:dLbls>
          <c:showLegendKey val="0"/>
          <c:showVal val="0"/>
          <c:showCatName val="0"/>
          <c:showSerName val="0"/>
          <c:showPercent val="0"/>
          <c:showBubbleSize val="0"/>
        </c:dLbls>
        <c:gapWidth val="100"/>
        <c:overlap val="100"/>
        <c:axId val="467273312"/>
        <c:axId val="4672764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1438</c:v>
                </c:pt>
                <c:pt idx="2">
                  <c:v>#N/A</c:v>
                </c:pt>
                <c:pt idx="3">
                  <c:v>#N/A</c:v>
                </c:pt>
                <c:pt idx="4">
                  <c:v>2050</c:v>
                </c:pt>
                <c:pt idx="5">
                  <c:v>#N/A</c:v>
                </c:pt>
                <c:pt idx="6">
                  <c:v>#N/A</c:v>
                </c:pt>
                <c:pt idx="7">
                  <c:v>2478</c:v>
                </c:pt>
                <c:pt idx="8">
                  <c:v>#N/A</c:v>
                </c:pt>
                <c:pt idx="9">
                  <c:v>#N/A</c:v>
                </c:pt>
                <c:pt idx="10">
                  <c:v>1830</c:v>
                </c:pt>
                <c:pt idx="11">
                  <c:v>#N/A</c:v>
                </c:pt>
                <c:pt idx="12">
                  <c:v>#N/A</c:v>
                </c:pt>
                <c:pt idx="13">
                  <c:v>2588</c:v>
                </c:pt>
                <c:pt idx="14">
                  <c:v>#N/A</c:v>
                </c:pt>
              </c:numCache>
            </c:numRef>
          </c:val>
          <c:smooth val="0"/>
          <c:extLst>
            <c:ext xmlns:c16="http://schemas.microsoft.com/office/drawing/2014/chart" uri="{C3380CC4-5D6E-409C-BE32-E72D297353CC}">
              <c16:uniqueId val="{0000000B-D0F3-484F-B005-34166EEBE67B}"/>
            </c:ext>
          </c:extLst>
        </c:ser>
        <c:dLbls>
          <c:showLegendKey val="0"/>
          <c:showVal val="0"/>
          <c:showCatName val="0"/>
          <c:showSerName val="0"/>
          <c:showPercent val="0"/>
          <c:showBubbleSize val="0"/>
        </c:dLbls>
        <c:marker val="1"/>
        <c:smooth val="0"/>
        <c:axId val="467273312"/>
        <c:axId val="467276448"/>
      </c:lineChart>
      <c:catAx>
        <c:axId val="467273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67276448"/>
        <c:crosses val="autoZero"/>
        <c:auto val="1"/>
        <c:lblAlgn val="ctr"/>
        <c:lblOffset val="100"/>
        <c:tickLblSkip val="1"/>
        <c:tickMarkSkip val="1"/>
        <c:noMultiLvlLbl val="0"/>
      </c:catAx>
      <c:valAx>
        <c:axId val="4672764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7273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1682</c:v>
                </c:pt>
                <c:pt idx="1">
                  <c:v>1623</c:v>
                </c:pt>
                <c:pt idx="2">
                  <c:v>1464</c:v>
                </c:pt>
              </c:numCache>
            </c:numRef>
          </c:val>
          <c:extLst>
            <c:ext xmlns:c16="http://schemas.microsoft.com/office/drawing/2014/chart" uri="{C3380CC4-5D6E-409C-BE32-E72D297353CC}">
              <c16:uniqueId val="{00000000-2391-444C-BA84-B8CF10D1518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159</c:v>
                </c:pt>
                <c:pt idx="1">
                  <c:v>159</c:v>
                </c:pt>
                <c:pt idx="2">
                  <c:v>160</c:v>
                </c:pt>
              </c:numCache>
            </c:numRef>
          </c:val>
          <c:extLst>
            <c:ext xmlns:c16="http://schemas.microsoft.com/office/drawing/2014/chart" uri="{C3380CC4-5D6E-409C-BE32-E72D297353CC}">
              <c16:uniqueId val="{00000001-2391-444C-BA84-B8CF10D1518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1874</c:v>
                </c:pt>
                <c:pt idx="1">
                  <c:v>1704</c:v>
                </c:pt>
                <c:pt idx="2">
                  <c:v>1480</c:v>
                </c:pt>
              </c:numCache>
            </c:numRef>
          </c:val>
          <c:extLst>
            <c:ext xmlns:c16="http://schemas.microsoft.com/office/drawing/2014/chart" uri="{C3380CC4-5D6E-409C-BE32-E72D297353CC}">
              <c16:uniqueId val="{00000002-2391-444C-BA84-B8CF10D15184}"/>
            </c:ext>
          </c:extLst>
        </c:ser>
        <c:dLbls>
          <c:showLegendKey val="0"/>
          <c:showVal val="0"/>
          <c:showCatName val="0"/>
          <c:showSerName val="0"/>
          <c:showPercent val="0"/>
          <c:showBubbleSize val="0"/>
        </c:dLbls>
        <c:gapWidth val="120"/>
        <c:overlap val="100"/>
        <c:axId val="467274880"/>
        <c:axId val="467279584"/>
      </c:barChart>
      <c:catAx>
        <c:axId val="467274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67279584"/>
        <c:crosses val="autoZero"/>
        <c:auto val="1"/>
        <c:lblAlgn val="ctr"/>
        <c:lblOffset val="100"/>
        <c:tickLblSkip val="1"/>
        <c:tickMarkSkip val="1"/>
        <c:noMultiLvlLbl val="0"/>
      </c:catAx>
      <c:valAx>
        <c:axId val="4672795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67274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{CB50A201-0B3D-49B2-A1D0-9ED4B0A2CA10}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8484-4037-8449-92DE33570C0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{1EDFB946-139E-44E1-98CE-9CFA0B5C79CC}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484-4037-8449-92DE33570C0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{A22C0F4A-ED19-496D-B703-3EB1D2E8BBC8}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484-4037-8449-92DE33570C0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{2B44314F-405B-40FA-9CF7-A6CD3D8AE648}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484-4037-8449-92DE33570C0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{D3A7E63D-4C6E-4993-8E58-2D44C6D002D5}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484-4037-8449-92DE33570C0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{EC082C87-F622-4F46-B56E-0B8D31F2BDD4}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8484-4037-8449-92DE33570C0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{9D5E9B51-B597-4447-BD24-A3216FA04923}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8484-4037-8449-92DE33570C0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{59FC8C83-C57F-4D02-9CF0-6732AA976E70}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8484-4037-8449-92DE33570C0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{057781AB-F870-4468-9E46-0A589A3704BC}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8484-4037-8449-92DE33570C0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56.5</c:v>
                </c:pt>
                <c:pt idx="8">
                  <c:v>52</c:v>
                </c:pt>
                <c:pt idx="16">
                  <c:v>53.5</c:v>
                </c:pt>
                <c:pt idx="24">
                  <c:v>55.7</c:v>
                </c:pt>
                <c:pt idx="32">
                  <c:v>56.6</c:v>
                </c:pt>
              </c:numCache>
            </c:numRef>
          </c:xVal>
          <c:yVal>
            <c:numRef>
              <c:f>公会計指標分析・財政指標組合せ分析表!$BP$51:$DC$51</c:f>
              <c:numCache>
                <c:formatCode>#,##0.0;"▲ "#,##0.0</c:formatCode>
                <c:ptCount val="40"/>
                <c:pt idx="0">
                  <c:v>24.3</c:v>
                </c:pt>
                <c:pt idx="8">
                  <c:v>35.200000000000003</c:v>
                </c:pt>
                <c:pt idx="16">
                  <c:v>42.6</c:v>
                </c:pt>
                <c:pt idx="24">
                  <c:v>31.7</c:v>
                </c:pt>
                <c:pt idx="32">
                  <c:v>45.6</c:v>
                </c:pt>
              </c:numCache>
            </c:numRef>
          </c:yVal>
          <c:smooth val="0"/>
          <c:extLst>
            <c:ext xmlns:c16="http://schemas.microsoft.com/office/drawing/2014/chart" uri="{C3380CC4-5D6E-409C-BE32-E72D297353CC}">
              <c16:uniqueId val="{00000009-8484-4037-8449-92DE33570C0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{5FF08EA8-BBF6-4C64-A5A7-541018684926}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8484-4037-8449-92DE33570C0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{6A7C44AE-6CB5-455F-A6F4-82A8BCBD2E0C}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484-4037-8449-92DE33570C0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{6899F874-088E-4FB5-8103-998F6ACD8649}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484-4037-8449-92DE33570C0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{AB841749-3D8C-4C1E-8360-C01614788412}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484-4037-8449-92DE33570C0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{48216406-D826-40C6-9CC8-796521B6B690}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484-4037-8449-92DE33570C0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{65231465-3DBF-49E4-B571-0F078419F7AC}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8484-4037-8449-92DE33570C0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{5E2DAA45-E58C-4C64-81FE-1A88269D146D}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8484-4037-8449-92DE33570C0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{FAB28479-6E1B-4562-8D8E-93B7C2A6101B}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8484-4037-8449-92DE33570C0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{861F11C8-59FB-4E03-AE00-F96536340722}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8484-4037-8449-92DE33570C0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58.3</c:v>
                </c:pt>
                <c:pt idx="16">
                  <c:v>59.6</c:v>
                </c:pt>
                <c:pt idx="24">
                  <c:v>60.7</c:v>
                </c:pt>
                <c:pt idx="32">
                  <c:v>62</c:v>
                </c:pt>
              </c:numCache>
            </c:numRef>
          </c:xVal>
          <c:yVal>
            <c:numRef>
              <c:f>公会計指標分析・財政指標組合せ分析表!$BP$55:$DC$55</c:f>
              <c:numCache>
                <c:formatCode>#,##0.0;"▲ "#,##0.0</c:formatCode>
                <c:ptCount val="40"/>
                <c:pt idx="0">
                  <c:v>32.799999999999997</c:v>
                </c:pt>
                <c:pt idx="8">
                  <c:v>54.6</c:v>
                </c:pt>
                <c:pt idx="16">
                  <c:v>53.2</c:v>
                </c:pt>
                <c:pt idx="24">
                  <c:v>47.9</c:v>
                </c:pt>
                <c:pt idx="32">
                  <c:v>49</c:v>
                </c:pt>
              </c:numCache>
            </c:numRef>
          </c:yVal>
          <c:smooth val="0"/>
          <c:extLst>
            <c:ext xmlns:c16="http://schemas.microsoft.com/office/drawing/2014/chart" uri="{C3380CC4-5D6E-409C-BE32-E72D297353CC}">
              <c16:uniqueId val="{00000013-8484-4037-8449-92DE33570C00}"/>
            </c:ext>
          </c:extLst>
        </c:ser>
        <c:dLbls>
          <c:showLegendKey val="0"/>
          <c:showVal val="1"/>
          <c:showCatName val="0"/>
          <c:showSerName val="0"/>
          <c:showPercent val="0"/>
          <c:showBubbleSize val="0"/>
        </c:dLbls>
        <c:axId val="537868016"/>
        <c:axId val="537866056"/>
      </c:scatterChart>
      <c:valAx>
        <c:axId val="537868016"/>
        <c:scaling>
          <c:orientation val="minMax"/>
          <c:max val="63"/>
          <c:min val="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37866056"/>
        <c:crosses val="autoZero"/>
        <c:crossBetween val="midCat"/>
      </c:valAx>
      <c:valAx>
        <c:axId val="537866056"/>
        <c:scaling>
          <c:orientation val="minMax"/>
          <c:max val="6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378680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{270B2962-1A07-4A6C-B426-FAE21F20F2C5}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5F48-4618-9106-1F04FD4ABC2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{57E23681-E8BE-45EB-BBF0-31F4F6D1E94C}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F48-4618-9106-1F04FD4ABC2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{24C78AA4-20C1-440B-B1CB-BE6A4288704B}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F48-4618-9106-1F04FD4ABC2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{9D0E4DD1-302E-4350-B0F1-C8043847E961}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F48-4618-9106-1F04FD4ABC2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{025246F3-2B22-4E42-83E1-ED3DC8C61BF3}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F48-4618-9106-1F04FD4ABC23}"/>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{5FAD90A9-A59E-4DC4-B696-AA4344916663}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5F48-4618-9106-1F04FD4ABC23}"/>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{8B82C4DA-4E60-45FE-AA76-340E80E57CCF}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5F48-4618-9106-1F04FD4ABC23}"/>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{17754ABE-546C-4439-9C92-9A596E3D9449}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5F48-4618-9106-1F04FD4ABC23}"/>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{F18BE5A3-AA56-4232-BF1D-783D1A489BB2}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5F48-4618-9106-1F04FD4ABC2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5.4</c:v>
                </c:pt>
                <c:pt idx="8">
                  <c:v>4.9000000000000004</c:v>
                </c:pt>
                <c:pt idx="16">
                  <c:v>4.5999999999999996</c:v>
                </c:pt>
                <c:pt idx="24">
                  <c:v>5.3</c:v>
                </c:pt>
                <c:pt idx="32">
                  <c:v>5.7</c:v>
                </c:pt>
              </c:numCache>
            </c:numRef>
          </c:xVal>
          <c:yVal>
            <c:numRef>
              <c:f>公会計指標分析・財政指標組合せ分析表!$BP$73:$DC$73</c:f>
              <c:numCache>
                <c:formatCode>#,##0.0;"▲ "#,##0.0</c:formatCode>
                <c:ptCount val="40"/>
                <c:pt idx="0">
                  <c:v>24.3</c:v>
                </c:pt>
                <c:pt idx="8">
                  <c:v>35.200000000000003</c:v>
                </c:pt>
                <c:pt idx="16">
                  <c:v>42.6</c:v>
                </c:pt>
                <c:pt idx="24">
                  <c:v>31.7</c:v>
                </c:pt>
                <c:pt idx="32">
                  <c:v>45.6</c:v>
                </c:pt>
              </c:numCache>
            </c:numRef>
          </c:yVal>
          <c:smooth val="0"/>
          <c:extLst>
            <c:ext xmlns:c16="http://schemas.microsoft.com/office/drawing/2014/chart" uri="{C3380CC4-5D6E-409C-BE32-E72D297353CC}">
              <c16:uniqueId val="{00000009-5F48-4618-9106-1F04FD4ABC2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{948A786D-D370-470A-BA5E-213ACBF336C0}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5F48-4618-9106-1F04FD4ABC2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{07FCB728-9A3E-47B7-B0EA-4C8007BB13A2}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F48-4618-9106-1F04FD4ABC2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{68FF5910-8C7F-42A8-9911-5E486D9CEF5B}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F48-4618-9106-1F04FD4ABC2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{4722E265-DDAB-4725-9737-BC5FB7031AB0}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F48-4618-9106-1F04FD4ABC2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{C1DD0D1D-DBD4-4925-A9AE-1279CFB829C2}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F48-4618-9106-1F04FD4ABC23}"/>
                </c:ext>
              </c:extLst>
            </c:dLbl>
            <c:dLbl>
              <c:idx val="8"/>
              <c:layout>
                <c:manualLayout>
                  <c:x val="0"/>
                  <c:y val="-5.285781902545827E-3"/>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{1235F569-5332-424A-9F80-CAD83507A60C}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5F48-4618-9106-1F04FD4ABC23}"/>
                </c:ext>
              </c:extLst>
            </c:dLbl>
            <c:dLbl>
              <c:idx val="16"/>
              <c:layout>
                <c:manualLayout>
                  <c:x val="0"/>
                  <c:y val="5.285781902545827E-3"/>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{A268C28B-D495-4883-A565-6887F3234364}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5F48-4618-9106-1F04FD4ABC23}"/>
                </c:ext>
              </c:extLst>
            </c:dLbl>
            <c:dLbl>
              <c:idx val="24"/>
              <c:layout>
                <c:manualLayout>
                  <c:x val="0"/>
                  <c:y val="8.2075433572138499E-3"/>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{3B686DAE-C10A-4058-A6F8-FF4204198EC8}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5F48-4618-9106-1F04FD4ABC23}"/>
                </c:ext>
              </c:extLst>
            </c:dLbl>
            <c:dLbl>
              <c:idx val="32"/>
              <c:layout>
                <c:manualLayout>
                  <c:x val="0"/>
                  <c:y val="-8.2075433572138898E-3"/>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{8D352408-C9ED-4A62-B55D-C6FEED6E3C20}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5F48-4618-9106-1F04FD4ABC2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10</c:v>
                </c:pt>
                <c:pt idx="16">
                  <c:v>9.8000000000000007</c:v>
                </c:pt>
                <c:pt idx="24">
                  <c:v>9.6</c:v>
                </c:pt>
                <c:pt idx="32">
                  <c:v>9.5</c:v>
                </c:pt>
              </c:numCache>
            </c:numRef>
          </c:xVal>
          <c:yVal>
            <c:numRef>
              <c:f>公会計指標分析・財政指標組合せ分析表!$BP$77:$DC$77</c:f>
              <c:numCache>
                <c:formatCode>#,##0.0;"▲ "#,##0.0</c:formatCode>
                <c:ptCount val="40"/>
                <c:pt idx="0">
                  <c:v>32.799999999999997</c:v>
                </c:pt>
                <c:pt idx="8">
                  <c:v>54.6</c:v>
                </c:pt>
                <c:pt idx="16">
                  <c:v>53.2</c:v>
                </c:pt>
                <c:pt idx="24">
                  <c:v>47.9</c:v>
                </c:pt>
                <c:pt idx="32">
                  <c:v>49</c:v>
                </c:pt>
              </c:numCache>
            </c:numRef>
          </c:yVal>
          <c:smooth val="0"/>
          <c:extLst>
            <c:ext xmlns:c16="http://schemas.microsoft.com/office/drawing/2014/chart" uri="{C3380CC4-5D6E-409C-BE32-E72D297353CC}">
              <c16:uniqueId val="{00000013-5F48-4618-9106-1F04FD4ABC23}"/>
            </c:ext>
          </c:extLst>
        </c:ser>
        <c:dLbls>
          <c:showLegendKey val="0"/>
          <c:showVal val="1"/>
          <c:showCatName val="0"/>
          <c:showSerName val="0"/>
          <c:showPercent val="0"/>
          <c:showBubbleSize val="0"/>
        </c:dLbls>
        <c:axId val="537866448"/>
        <c:axId val="537866840"/>
      </c:scatterChart>
      <c:valAx>
        <c:axId val="537866448"/>
        <c:scaling>
          <c:orientation val="minMax"/>
          <c:max val="10.5"/>
          <c:min val="4.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37866840"/>
        <c:crosses val="autoZero"/>
        <c:crossBetween val="midCat"/>
      </c:valAx>
      <c:valAx>
        <c:axId val="537866840"/>
        <c:scaling>
          <c:orientation val="minMax"/>
          <c:max val="6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3786644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宮崎県串間市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地方債元利償還金については、発行額を償還額以内に抑えてきたことから年々減少してきているが、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近年、</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複数の大型事業により、平成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年度以降は償還額以上の発行を行っている。そのため、今後は償還額が増加することが見込まれ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大型事業が令和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年度に完了予定のため、完了後は、償還額以下の発行に</a:t>
          </a:r>
          <a:r>
            <a:rPr kumimoji="1" lang="ja-JP" altLang="en-US" sz="1100">
              <a:solidFill>
                <a:srgbClr val="FF0000"/>
              </a:solidFill>
              <a:effectLst/>
              <a:latin typeface="ＭＳ ゴシック" panose="020B0609070205080204" pitchFamily="49" charset="-128"/>
              <a:ea typeface="ＭＳ ゴシック" panose="020B0609070205080204" pitchFamily="49" charset="-128"/>
              <a:cs typeface="+mn-cs"/>
            </a:rPr>
            <a:t>努め</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、交付税算入率の高い起債を行っていく。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該当なし</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宮崎県串間市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将来負担比率の分子は前年度と比較し</a:t>
          </a:r>
          <a:r>
            <a:rPr lang="en-US" altLang="ja-JP"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758</a:t>
          </a:r>
          <a:r>
            <a:rPr lang="ja-JP" altLang="en-US" sz="1100" b="0" i="0" u="none" strike="noStrike">
              <a:solidFill>
                <a:schemeClr val="tx1"/>
              </a:solidFill>
              <a:effectLst/>
              <a:latin typeface="ＭＳ ゴシック" panose="020B0609070205080204" pitchFamily="49" charset="-128"/>
              <a:ea typeface="ＭＳ ゴシック" panose="020B0609070205080204" pitchFamily="49" charset="-128"/>
              <a:cs typeface="+mn-cs"/>
            </a:rPr>
            <a:t>百万円</a:t>
          </a:r>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増加したが、これは基準財政需要額算入見込額は増加したものの、地方債現在高の増加及び充当可能基金の減少が大きかったことによるものである。</a:t>
          </a:r>
          <a:r>
            <a:rPr lang="ja-JP" altLang="en-US" sz="1400">
              <a:latin typeface="ＭＳ ゴシック" panose="020B0609070205080204" pitchFamily="49" charset="-128"/>
              <a:ea typeface="ＭＳ ゴシック" panose="020B0609070205080204" pitchFamily="49" charset="-128"/>
            </a:rPr>
            <a:t> </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宮崎県串間市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財政調整基金や公共施設整備資金積立基金等を大型事業等の臨時的な財政需要に対し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充当したことによる減少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が主な要因となっている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中期財政収支見通しでは、人口減少による市税の減、社会保障費の増大による扶助費の増、近年続く大型事業の増により、減少傾向にある。可能な限り、歳出抑制に努める。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地域福祉事業基金：高齢者保健福祉の増進を図る。</a:t>
          </a:r>
          <a:endParaRPr lang="ja-JP" altLang="ja-JP" sz="1400">
            <a:effectLst/>
            <a:latin typeface="ＭＳ ゴシック" panose="020B0609070205080204" pitchFamily="49" charset="-128"/>
            <a:ea typeface="ＭＳ ゴシック" panose="020B0609070205080204" pitchFamily="49" charset="-128"/>
          </a:endParaRPr>
        </a:p>
        <a:p>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がんばっどふるさと応援基金：豊かな自然環境を次世代に引き継ぎ、誰もが快適に住むことのできるまちに発展することを願い寄附された寄附金を魅力あるまちづくりに関する事業に充てる財源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退職手当基金：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年度末に退職した職員に対する退職手当の財源として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5,400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万円を充当したことによる減少</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がんばっどふるさと応援基金：寄附金から返礼事務費等を差引いた</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万円を積み立てた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一方、</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魅力あるまちづくりに関する事業の財源として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万円充当したことにより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1,900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万円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公共施設等整備資金積立基金：公共施設等総合管理計画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及び公共施設等個別計画</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に基づく施設統廃合等の工事や維持補修費が増加する見込みである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今後、本庁舎改修経費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の積立て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を行うため、</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取崩し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必要最少限</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とする。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大型事業等の臨時的経費に対し充当を行ったことから約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15,900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万円減少した。</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％程度となるように他の特定目的基金をできるだけ活用していくこととしているが、地方財残高も増加していく傾向にあるため、さらなる経常経費の削減に努める。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預金利子、基金運用益の積立て</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被災公共施設等の用途廃止等に伴う一括償還等に備え、利子等の積立てを行う。</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0756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4516100" y="190500"/>
          <a:ext cx="33591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4512925" y="215900"/>
          <a:ext cx="334327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4538325" y="241300"/>
          <a:ext cx="328612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宮崎県串間市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2122150"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2147550"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2172950" y="241300"/>
          <a:ext cx="2178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2545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55245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68592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18,176
18,075
295.17
13,890,744
13,587,017
297,007
6,489,880
10,649,960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281940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11480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583247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45.6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696595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11480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589597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9445625"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9658350"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9658350" y="1219200"/>
          <a:ext cx="113347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9658350" y="1562100"/>
          <a:ext cx="125095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955357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955357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959802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9518650" y="1562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959802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9518650" y="1943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098550" y="4254500"/>
          <a:ext cx="36131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719439" y="4624642"/>
          <a:ext cx="1466496"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284214" y="4607971"/>
          <a:ext cx="71184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46609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46609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59563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59563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73787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73787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098550" y="4953000"/>
          <a:ext cx="36131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4949825"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4949825"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49974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市では、平成２８年度に公共施設等総合管理計画を策定し、今後４０年間で延床面積を約６０％圧縮するという目標を掲げ、新規設備の抑制、既存施設の複合化・除却を進める方針である。また、令和２年度には公共施設等個別施設計画を策定し、これに基づき施設の適正化と効率的な管理運営を行っていく。</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有形固定資産減価償却率については、平成２７年度の中学校建て替え以降、大規模な施設更新等を行っていないため、前年度と比較すると０．９％の増となっている。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0795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098550" y="7112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710086"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098550" y="66802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710086"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098550" y="62484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75185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098550" y="58166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75185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098550" y="53848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75185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098550" y="4953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75185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00000000-0008-0000-0D00-00003E000000}"/>
            </a:ext>
          </a:extLst>
        </xdr:cNvPr>
        <xdr:cNvSpPr/>
      </xdr:nvSpPr>
      <xdr:spPr>
        <a:xfrm>
          <a:off x="1098550" y="4953000"/>
          <a:ext cx="36131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136144</xdr:rowOff>
    </xdr:from>
    <xdr:to>
      <xdr:col>23</xdr:col>
      <xdr:colOff>85090</xdr:colOff>
      <xdr:row>33</xdr:row>
      <xdr:rowOff>39243</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flipV="1">
          <a:off x="4074795" y="5365369"/>
          <a:ext cx="1270" cy="1103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64" name="有形固定資産減価償却率最小値テキスト">
          <a:extLst>
            <a:ext uri="{FF2B5EF4-FFF2-40B4-BE49-F238E27FC236}">
              <a16:creationId xmlns:a16="http://schemas.microsoft.com/office/drawing/2014/main" id="{00000000-0008-0000-0D00-000040000000}"/>
            </a:ext>
          </a:extLst>
        </xdr:cNvPr>
        <xdr:cNvSpPr txBox="1"/>
      </xdr:nvSpPr>
      <xdr:spPr>
        <a:xfrm>
          <a:off x="4127500" y="647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3987800" y="646861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82821</xdr:rowOff>
    </xdr:from>
    <xdr:ext cx="405111" cy="259045"/>
    <xdr:sp macro="" textlink="">
      <xdr:nvSpPr>
        <xdr:cNvPr id="66" name="有形固定資産減価償却率最大値テキスト">
          <a:extLst>
            <a:ext uri="{FF2B5EF4-FFF2-40B4-BE49-F238E27FC236}">
              <a16:creationId xmlns:a16="http://schemas.microsoft.com/office/drawing/2014/main" id="{00000000-0008-0000-0D00-000042000000}"/>
            </a:ext>
          </a:extLst>
        </xdr:cNvPr>
        <xdr:cNvSpPr txBox="1"/>
      </xdr:nvSpPr>
      <xdr:spPr>
        <a:xfrm>
          <a:off x="4127500" y="514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136144</xdr:rowOff>
    </xdr:from>
    <xdr:to>
      <xdr:col>23</xdr:col>
      <xdr:colOff>174625</xdr:colOff>
      <xdr:row>26</xdr:row>
      <xdr:rowOff>136144</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3987800" y="536536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43832</xdr:rowOff>
    </xdr:from>
    <xdr:ext cx="405111" cy="259045"/>
    <xdr:sp macro="" textlink="">
      <xdr:nvSpPr>
        <xdr:cNvPr id="68" name="有形固定資産減価償却率平均値テキスト">
          <a:extLst>
            <a:ext uri="{FF2B5EF4-FFF2-40B4-BE49-F238E27FC236}">
              <a16:creationId xmlns:a16="http://schemas.microsoft.com/office/drawing/2014/main" id="{00000000-0008-0000-0D00-000044000000}"/>
            </a:ext>
          </a:extLst>
        </xdr:cNvPr>
        <xdr:cNvSpPr txBox="1"/>
      </xdr:nvSpPr>
      <xdr:spPr>
        <a:xfrm>
          <a:off x="4127500" y="5787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69" name="フローチャート: 判断 68">
          <a:extLst>
            <a:ext uri="{FF2B5EF4-FFF2-40B4-BE49-F238E27FC236}">
              <a16:creationId xmlns:a16="http://schemas.microsoft.com/office/drawing/2014/main" id="{00000000-0008-0000-0D00-000045000000}"/>
            </a:ext>
          </a:extLst>
        </xdr:cNvPr>
        <xdr:cNvSpPr/>
      </xdr:nvSpPr>
      <xdr:spPr>
        <a:xfrm>
          <a:off x="40259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37338</xdr:rowOff>
    </xdr:from>
    <xdr:to>
      <xdr:col>19</xdr:col>
      <xdr:colOff>187325</xdr:colOff>
      <xdr:row>29</xdr:row>
      <xdr:rowOff>138938</xdr:rowOff>
    </xdr:to>
    <xdr:sp macro="" textlink="">
      <xdr:nvSpPr>
        <xdr:cNvPr id="70" name="フローチャート: 判断 69">
          <a:extLst>
            <a:ext uri="{FF2B5EF4-FFF2-40B4-BE49-F238E27FC236}">
              <a16:creationId xmlns:a16="http://schemas.microsoft.com/office/drawing/2014/main" id="{00000000-0008-0000-0D00-000046000000}"/>
            </a:ext>
          </a:extLst>
        </xdr:cNvPr>
        <xdr:cNvSpPr/>
      </xdr:nvSpPr>
      <xdr:spPr>
        <a:xfrm>
          <a:off x="3429000" y="578091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13589</xdr:rowOff>
    </xdr:from>
    <xdr:to>
      <xdr:col>15</xdr:col>
      <xdr:colOff>187325</xdr:colOff>
      <xdr:row>29</xdr:row>
      <xdr:rowOff>115189</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2781300" y="575716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156972</xdr:rowOff>
    </xdr:from>
    <xdr:to>
      <xdr:col>11</xdr:col>
      <xdr:colOff>187325</xdr:colOff>
      <xdr:row>29</xdr:row>
      <xdr:rowOff>87122</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2133600" y="572909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163449</xdr:rowOff>
    </xdr:from>
    <xdr:to>
      <xdr:col>7</xdr:col>
      <xdr:colOff>187325</xdr:colOff>
      <xdr:row>29</xdr:row>
      <xdr:rowOff>93599</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1485900" y="573557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D00-00004A000000}"/>
            </a:ext>
          </a:extLst>
        </xdr:cNvPr>
        <xdr:cNvSpPr txBox="1"/>
      </xdr:nvSpPr>
      <xdr:spPr>
        <a:xfrm>
          <a:off x="392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33305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26828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20351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138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120269</xdr:rowOff>
    </xdr:from>
    <xdr:to>
      <xdr:col>23</xdr:col>
      <xdr:colOff>136525</xdr:colOff>
      <xdr:row>29</xdr:row>
      <xdr:rowOff>50419</xdr:rowOff>
    </xdr:to>
    <xdr:sp macro="" textlink="">
      <xdr:nvSpPr>
        <xdr:cNvPr id="79" name="楕円 78">
          <a:extLst>
            <a:ext uri="{FF2B5EF4-FFF2-40B4-BE49-F238E27FC236}">
              <a16:creationId xmlns:a16="http://schemas.microsoft.com/office/drawing/2014/main" id="{00000000-0008-0000-0D00-00004F000000}"/>
            </a:ext>
          </a:extLst>
        </xdr:cNvPr>
        <xdr:cNvSpPr/>
      </xdr:nvSpPr>
      <xdr:spPr>
        <a:xfrm>
          <a:off x="4025900" y="569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143146</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D00-000050000000}"/>
            </a:ext>
          </a:extLst>
        </xdr:cNvPr>
        <xdr:cNvSpPr txBox="1"/>
      </xdr:nvSpPr>
      <xdr:spPr>
        <a:xfrm>
          <a:off x="4127500" y="554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100838</xdr:rowOff>
    </xdr:from>
    <xdr:to>
      <xdr:col>19</xdr:col>
      <xdr:colOff>187325</xdr:colOff>
      <xdr:row>29</xdr:row>
      <xdr:rowOff>30988</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3429000" y="567296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151638</xdr:rowOff>
    </xdr:from>
    <xdr:to>
      <xdr:col>23</xdr:col>
      <xdr:colOff>85725</xdr:colOff>
      <xdr:row>28</xdr:row>
      <xdr:rowOff>171069</xdr:rowOff>
    </xdr:to>
    <xdr:cxnSp macro="">
      <xdr:nvCxnSpPr>
        <xdr:cNvPr id="82" name="直線コネクタ 81">
          <a:extLst>
            <a:ext uri="{FF2B5EF4-FFF2-40B4-BE49-F238E27FC236}">
              <a16:creationId xmlns:a16="http://schemas.microsoft.com/office/drawing/2014/main" id="{00000000-0008-0000-0D00-000052000000}"/>
            </a:ext>
          </a:extLst>
        </xdr:cNvPr>
        <xdr:cNvCxnSpPr/>
      </xdr:nvCxnSpPr>
      <xdr:spPr>
        <a:xfrm>
          <a:off x="3479800" y="5723763"/>
          <a:ext cx="5969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53340</xdr:rowOff>
    </xdr:from>
    <xdr:to>
      <xdr:col>15</xdr:col>
      <xdr:colOff>187325</xdr:colOff>
      <xdr:row>28</xdr:row>
      <xdr:rowOff>154940</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2781300" y="562546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104140</xdr:rowOff>
    </xdr:from>
    <xdr:to>
      <xdr:col>19</xdr:col>
      <xdr:colOff>136525</xdr:colOff>
      <xdr:row>28</xdr:row>
      <xdr:rowOff>151638</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2832100" y="5676265"/>
          <a:ext cx="6477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20955</xdr:rowOff>
    </xdr:from>
    <xdr:to>
      <xdr:col>11</xdr:col>
      <xdr:colOff>187325</xdr:colOff>
      <xdr:row>28</xdr:row>
      <xdr:rowOff>122555</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2133600" y="559308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71755</xdr:rowOff>
    </xdr:from>
    <xdr:to>
      <xdr:col>15</xdr:col>
      <xdr:colOff>136525</xdr:colOff>
      <xdr:row>28</xdr:row>
      <xdr:rowOff>104140</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2184400" y="5643880"/>
          <a:ext cx="6477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118110</xdr:rowOff>
    </xdr:from>
    <xdr:to>
      <xdr:col>7</xdr:col>
      <xdr:colOff>187325</xdr:colOff>
      <xdr:row>29</xdr:row>
      <xdr:rowOff>48260</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1485900" y="569023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71755</xdr:rowOff>
    </xdr:from>
    <xdr:to>
      <xdr:col>11</xdr:col>
      <xdr:colOff>136525</xdr:colOff>
      <xdr:row>28</xdr:row>
      <xdr:rowOff>168910</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flipV="1">
          <a:off x="1536700" y="5643880"/>
          <a:ext cx="6477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130065</xdr:rowOff>
    </xdr:from>
    <xdr:ext cx="405111" cy="259045"/>
    <xdr:sp macro="" textlink="">
      <xdr:nvSpPr>
        <xdr:cNvPr id="89" name="n_1aveValue有形固定資産減価償却率">
          <a:extLst>
            <a:ext uri="{FF2B5EF4-FFF2-40B4-BE49-F238E27FC236}">
              <a16:creationId xmlns:a16="http://schemas.microsoft.com/office/drawing/2014/main" id="{00000000-0008-0000-0D00-000059000000}"/>
            </a:ext>
          </a:extLst>
        </xdr:cNvPr>
        <xdr:cNvSpPr txBox="1"/>
      </xdr:nvSpPr>
      <xdr:spPr>
        <a:xfrm>
          <a:off x="3293119" y="5873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106316</xdr:rowOff>
    </xdr:from>
    <xdr:ext cx="405111" cy="259045"/>
    <xdr:sp macro="" textlink="">
      <xdr:nvSpPr>
        <xdr:cNvPr id="90" name="n_2aveValue有形固定資産減価償却率">
          <a:extLst>
            <a:ext uri="{FF2B5EF4-FFF2-40B4-BE49-F238E27FC236}">
              <a16:creationId xmlns:a16="http://schemas.microsoft.com/office/drawing/2014/main" id="{00000000-0008-0000-0D00-00005A000000}"/>
            </a:ext>
          </a:extLst>
        </xdr:cNvPr>
        <xdr:cNvSpPr txBox="1"/>
      </xdr:nvSpPr>
      <xdr:spPr>
        <a:xfrm>
          <a:off x="2658119" y="58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78249</xdr:rowOff>
    </xdr:from>
    <xdr:ext cx="405111" cy="259045"/>
    <xdr:sp macro="" textlink="">
      <xdr:nvSpPr>
        <xdr:cNvPr id="91" name="n_3aveValue有形固定資産減価償却率">
          <a:extLst>
            <a:ext uri="{FF2B5EF4-FFF2-40B4-BE49-F238E27FC236}">
              <a16:creationId xmlns:a16="http://schemas.microsoft.com/office/drawing/2014/main" id="{00000000-0008-0000-0D00-00005B000000}"/>
            </a:ext>
          </a:extLst>
        </xdr:cNvPr>
        <xdr:cNvSpPr txBox="1"/>
      </xdr:nvSpPr>
      <xdr:spPr>
        <a:xfrm>
          <a:off x="2010419" y="5821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84726</xdr:rowOff>
    </xdr:from>
    <xdr:ext cx="405111" cy="259045"/>
    <xdr:sp macro="" textlink="">
      <xdr:nvSpPr>
        <xdr:cNvPr id="92" name="n_4aveValue有形固定資産減価償却率">
          <a:extLst>
            <a:ext uri="{FF2B5EF4-FFF2-40B4-BE49-F238E27FC236}">
              <a16:creationId xmlns:a16="http://schemas.microsoft.com/office/drawing/2014/main" id="{00000000-0008-0000-0D00-00005C000000}"/>
            </a:ext>
          </a:extLst>
        </xdr:cNvPr>
        <xdr:cNvSpPr txBox="1"/>
      </xdr:nvSpPr>
      <xdr:spPr>
        <a:xfrm>
          <a:off x="1362719" y="5828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47515</xdr:rowOff>
    </xdr:from>
    <xdr:ext cx="405111" cy="259045"/>
    <xdr:sp macro="" textlink="">
      <xdr:nvSpPr>
        <xdr:cNvPr id="93" name="n_1mainValue有形固定資産減価償却率">
          <a:extLst>
            <a:ext uri="{FF2B5EF4-FFF2-40B4-BE49-F238E27FC236}">
              <a16:creationId xmlns:a16="http://schemas.microsoft.com/office/drawing/2014/main" id="{00000000-0008-0000-0D00-00005D000000}"/>
            </a:ext>
          </a:extLst>
        </xdr:cNvPr>
        <xdr:cNvSpPr txBox="1"/>
      </xdr:nvSpPr>
      <xdr:spPr>
        <a:xfrm>
          <a:off x="3293119" y="5448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17</xdr:rowOff>
    </xdr:from>
    <xdr:ext cx="405111" cy="259045"/>
    <xdr:sp macro="" textlink="">
      <xdr:nvSpPr>
        <xdr:cNvPr id="94" name="n_2mainValue有形固定資産減価償却率">
          <a:extLst>
            <a:ext uri="{FF2B5EF4-FFF2-40B4-BE49-F238E27FC236}">
              <a16:creationId xmlns:a16="http://schemas.microsoft.com/office/drawing/2014/main" id="{00000000-0008-0000-0D00-00005E000000}"/>
            </a:ext>
          </a:extLst>
        </xdr:cNvPr>
        <xdr:cNvSpPr txBox="1"/>
      </xdr:nvSpPr>
      <xdr:spPr>
        <a:xfrm>
          <a:off x="2658119" y="5400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139082</xdr:rowOff>
    </xdr:from>
    <xdr:ext cx="405111" cy="259045"/>
    <xdr:sp macro="" textlink="">
      <xdr:nvSpPr>
        <xdr:cNvPr id="95" name="n_3mainValue有形固定資産減価償却率">
          <a:extLst>
            <a:ext uri="{FF2B5EF4-FFF2-40B4-BE49-F238E27FC236}">
              <a16:creationId xmlns:a16="http://schemas.microsoft.com/office/drawing/2014/main" id="{00000000-0008-0000-0D00-00005F000000}"/>
            </a:ext>
          </a:extLst>
        </xdr:cNvPr>
        <xdr:cNvSpPr txBox="1"/>
      </xdr:nvSpPr>
      <xdr:spPr>
        <a:xfrm>
          <a:off x="2010419" y="5368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64787</xdr:rowOff>
    </xdr:from>
    <xdr:ext cx="405111" cy="259045"/>
    <xdr:sp macro="" textlink="">
      <xdr:nvSpPr>
        <xdr:cNvPr id="96" name="n_4mainValue有形固定資産減価償却率">
          <a:extLst>
            <a:ext uri="{FF2B5EF4-FFF2-40B4-BE49-F238E27FC236}">
              <a16:creationId xmlns:a16="http://schemas.microsoft.com/office/drawing/2014/main" id="{00000000-0008-0000-0D00-000060000000}"/>
            </a:ext>
          </a:extLst>
        </xdr:cNvPr>
        <xdr:cNvSpPr txBox="1"/>
      </xdr:nvSpPr>
      <xdr:spPr>
        <a:xfrm>
          <a:off x="1362719" y="5465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9645650" y="4254500"/>
          <a:ext cx="35845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0544443" y="4624642"/>
          <a:ext cx="891639"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1760740" y="4607971"/>
          <a:ext cx="81489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32080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32080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45034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45034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5897225"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5897225"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9645650" y="4953000"/>
          <a:ext cx="358457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3468350"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3468350"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00000000-0008-0000-0D00-00006D000000}"/>
            </a:ext>
          </a:extLst>
        </xdr:cNvPr>
        <xdr:cNvSpPr txBox="1"/>
      </xdr:nvSpPr>
      <xdr:spPr>
        <a:xfrm>
          <a:off x="135445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令和元年度債務償還比率６８５．７％となっており、前年度と比較し５２．７％増となっているが、この主な要因は道の駅建設等の大型事業による地方債が増加したことによるものである。大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型事業終了後は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地方債残高縮減に努めていく必要がある。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960755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00000000-0008-0000-0D00-00006F000000}"/>
            </a:ext>
          </a:extLst>
        </xdr:cNvPr>
        <xdr:cNvCxnSpPr/>
      </xdr:nvCxnSpPr>
      <xdr:spPr>
        <a:xfrm>
          <a:off x="9645650" y="7112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917552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9645650" y="6803572"/>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917552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9645650" y="649514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917552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9645650" y="6186714"/>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92286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9645650" y="5878286"/>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92286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9645650" y="556985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92286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9645650" y="5261428"/>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93312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9645650" y="4953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D00-00007E000000}"/>
            </a:ext>
          </a:extLst>
        </xdr:cNvPr>
        <xdr:cNvSpPr/>
      </xdr:nvSpPr>
      <xdr:spPr>
        <a:xfrm>
          <a:off x="9645650" y="4953000"/>
          <a:ext cx="358457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61027</xdr:rowOff>
    </xdr:from>
    <xdr:to>
      <xdr:col>76</xdr:col>
      <xdr:colOff>21589</xdr:colOff>
      <xdr:row>34</xdr:row>
      <xdr:rowOff>142294</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flipV="1">
          <a:off x="12593320" y="5461702"/>
          <a:ext cx="1269" cy="128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146121</xdr:rowOff>
    </xdr:from>
    <xdr:ext cx="560923" cy="259045"/>
    <xdr:sp macro="" textlink="">
      <xdr:nvSpPr>
        <xdr:cNvPr id="128" name="債務償還比率最小値テキスト">
          <a:extLst>
            <a:ext uri="{FF2B5EF4-FFF2-40B4-BE49-F238E27FC236}">
              <a16:creationId xmlns:a16="http://schemas.microsoft.com/office/drawing/2014/main" id="{00000000-0008-0000-0D00-000080000000}"/>
            </a:ext>
          </a:extLst>
        </xdr:cNvPr>
        <xdr:cNvSpPr txBox="1"/>
      </xdr:nvSpPr>
      <xdr:spPr>
        <a:xfrm>
          <a:off x="12646025" y="67469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142294</xdr:rowOff>
    </xdr:from>
    <xdr:to>
      <xdr:col>76</xdr:col>
      <xdr:colOff>111125</xdr:colOff>
      <xdr:row>34</xdr:row>
      <xdr:rowOff>142294</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2534900" y="674311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7704</xdr:rowOff>
    </xdr:from>
    <xdr:ext cx="469744" cy="259045"/>
    <xdr:sp macro="" textlink="">
      <xdr:nvSpPr>
        <xdr:cNvPr id="130" name="債務償還比率最大値テキスト">
          <a:extLst>
            <a:ext uri="{FF2B5EF4-FFF2-40B4-BE49-F238E27FC236}">
              <a16:creationId xmlns:a16="http://schemas.microsoft.com/office/drawing/2014/main" id="{00000000-0008-0000-0D00-000082000000}"/>
            </a:ext>
          </a:extLst>
        </xdr:cNvPr>
        <xdr:cNvSpPr txBox="1"/>
      </xdr:nvSpPr>
      <xdr:spPr>
        <a:xfrm>
          <a:off x="12646025" y="523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61027</xdr:rowOff>
    </xdr:from>
    <xdr:to>
      <xdr:col>76</xdr:col>
      <xdr:colOff>111125</xdr:colOff>
      <xdr:row>27</xdr:row>
      <xdr:rowOff>61027</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2534900" y="546170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9736</xdr:rowOff>
    </xdr:from>
    <xdr:ext cx="469744" cy="259045"/>
    <xdr:sp macro="" textlink="">
      <xdr:nvSpPr>
        <xdr:cNvPr id="132" name="債務償還比率平均値テキスト">
          <a:extLst>
            <a:ext uri="{FF2B5EF4-FFF2-40B4-BE49-F238E27FC236}">
              <a16:creationId xmlns:a16="http://schemas.microsoft.com/office/drawing/2014/main" id="{00000000-0008-0000-0D00-000084000000}"/>
            </a:ext>
          </a:extLst>
        </xdr:cNvPr>
        <xdr:cNvSpPr txBox="1"/>
      </xdr:nvSpPr>
      <xdr:spPr>
        <a:xfrm>
          <a:off x="12646025" y="5924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31309</xdr:rowOff>
    </xdr:from>
    <xdr:to>
      <xdr:col>76</xdr:col>
      <xdr:colOff>73025</xdr:colOff>
      <xdr:row>30</xdr:row>
      <xdr:rowOff>132909</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2573000" y="594633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8279</xdr:rowOff>
    </xdr:from>
    <xdr:to>
      <xdr:col>72</xdr:col>
      <xdr:colOff>123825</xdr:colOff>
      <xdr:row>30</xdr:row>
      <xdr:rowOff>109879</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1947525"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168523</xdr:rowOff>
    </xdr:from>
    <xdr:to>
      <xdr:col>68</xdr:col>
      <xdr:colOff>123825</xdr:colOff>
      <xdr:row>30</xdr:row>
      <xdr:rowOff>98673</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1299825"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147139</xdr:rowOff>
    </xdr:from>
    <xdr:to>
      <xdr:col>64</xdr:col>
      <xdr:colOff>123825</xdr:colOff>
      <xdr:row>30</xdr:row>
      <xdr:rowOff>77289</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0652125"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45563</xdr:rowOff>
    </xdr:from>
    <xdr:to>
      <xdr:col>60</xdr:col>
      <xdr:colOff>123825</xdr:colOff>
      <xdr:row>29</xdr:row>
      <xdr:rowOff>147163</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0004425" y="5789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244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18491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12014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0553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990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569</xdr:rowOff>
    </xdr:from>
    <xdr:to>
      <xdr:col>76</xdr:col>
      <xdr:colOff>73025</xdr:colOff>
      <xdr:row>30</xdr:row>
      <xdr:rowOff>102169</xdr:rowOff>
    </xdr:to>
    <xdr:sp macro="" textlink="">
      <xdr:nvSpPr>
        <xdr:cNvPr id="143" name="楕円 142">
          <a:extLst>
            <a:ext uri="{FF2B5EF4-FFF2-40B4-BE49-F238E27FC236}">
              <a16:creationId xmlns:a16="http://schemas.microsoft.com/office/drawing/2014/main" id="{00000000-0008-0000-0D00-00008F000000}"/>
            </a:ext>
          </a:extLst>
        </xdr:cNvPr>
        <xdr:cNvSpPr/>
      </xdr:nvSpPr>
      <xdr:spPr>
        <a:xfrm>
          <a:off x="12573000" y="591559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23446</xdr:rowOff>
    </xdr:from>
    <xdr:ext cx="469744" cy="259045"/>
    <xdr:sp macro="" textlink="">
      <xdr:nvSpPr>
        <xdr:cNvPr id="144" name="債務償還比率該当値テキスト">
          <a:extLst>
            <a:ext uri="{FF2B5EF4-FFF2-40B4-BE49-F238E27FC236}">
              <a16:creationId xmlns:a16="http://schemas.microsoft.com/office/drawing/2014/main" id="{00000000-0008-0000-0D00-000090000000}"/>
            </a:ext>
          </a:extLst>
        </xdr:cNvPr>
        <xdr:cNvSpPr txBox="1"/>
      </xdr:nvSpPr>
      <xdr:spPr>
        <a:xfrm>
          <a:off x="12646025" y="5767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117838</xdr:rowOff>
    </xdr:from>
    <xdr:to>
      <xdr:col>72</xdr:col>
      <xdr:colOff>123825</xdr:colOff>
      <xdr:row>30</xdr:row>
      <xdr:rowOff>47988</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1947525" y="586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168638</xdr:rowOff>
    </xdr:from>
    <xdr:to>
      <xdr:col>76</xdr:col>
      <xdr:colOff>22225</xdr:colOff>
      <xdr:row>30</xdr:row>
      <xdr:rowOff>51369</xdr:rowOff>
    </xdr:to>
    <xdr:cxnSp macro="">
      <xdr:nvCxnSpPr>
        <xdr:cNvPr id="146" name="直線コネクタ 145">
          <a:extLst>
            <a:ext uri="{FF2B5EF4-FFF2-40B4-BE49-F238E27FC236}">
              <a16:creationId xmlns:a16="http://schemas.microsoft.com/office/drawing/2014/main" id="{00000000-0008-0000-0D00-000092000000}"/>
            </a:ext>
          </a:extLst>
        </xdr:cNvPr>
        <xdr:cNvCxnSpPr/>
      </xdr:nvCxnSpPr>
      <xdr:spPr>
        <a:xfrm>
          <a:off x="11998325" y="5912213"/>
          <a:ext cx="596900" cy="54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127091</xdr:rowOff>
    </xdr:from>
    <xdr:to>
      <xdr:col>68</xdr:col>
      <xdr:colOff>123825</xdr:colOff>
      <xdr:row>30</xdr:row>
      <xdr:rowOff>57241</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1299825" y="587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168638</xdr:rowOff>
    </xdr:from>
    <xdr:to>
      <xdr:col>72</xdr:col>
      <xdr:colOff>73025</xdr:colOff>
      <xdr:row>30</xdr:row>
      <xdr:rowOff>6441</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flipV="1">
          <a:off x="11350625" y="5912213"/>
          <a:ext cx="6477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72191</xdr:rowOff>
    </xdr:from>
    <xdr:to>
      <xdr:col>64</xdr:col>
      <xdr:colOff>123825</xdr:colOff>
      <xdr:row>30</xdr:row>
      <xdr:rowOff>2341</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0652125" y="581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122991</xdr:rowOff>
    </xdr:from>
    <xdr:to>
      <xdr:col>68</xdr:col>
      <xdr:colOff>73025</xdr:colOff>
      <xdr:row>30</xdr:row>
      <xdr:rowOff>6441</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a:off x="10702925" y="5866566"/>
          <a:ext cx="647700" cy="54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164683</xdr:rowOff>
    </xdr:from>
    <xdr:to>
      <xdr:col>60</xdr:col>
      <xdr:colOff>123825</xdr:colOff>
      <xdr:row>29</xdr:row>
      <xdr:rowOff>94833</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0004425" y="573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44033</xdr:rowOff>
    </xdr:from>
    <xdr:to>
      <xdr:col>64</xdr:col>
      <xdr:colOff>73025</xdr:colOff>
      <xdr:row>29</xdr:row>
      <xdr:rowOff>122991</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a:off x="10055225" y="5787608"/>
          <a:ext cx="647700" cy="7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101006</xdr:rowOff>
    </xdr:from>
    <xdr:ext cx="469744" cy="259045"/>
    <xdr:sp macro="" textlink="">
      <xdr:nvSpPr>
        <xdr:cNvPr id="153" name="n_1aveValue債務償還比率">
          <a:extLst>
            <a:ext uri="{FF2B5EF4-FFF2-40B4-BE49-F238E27FC236}">
              <a16:creationId xmlns:a16="http://schemas.microsoft.com/office/drawing/2014/main" id="{00000000-0008-0000-0D00-000099000000}"/>
            </a:ext>
          </a:extLst>
        </xdr:cNvPr>
        <xdr:cNvSpPr txBox="1"/>
      </xdr:nvSpPr>
      <xdr:spPr>
        <a:xfrm>
          <a:off x="11779327" y="601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89800</xdr:rowOff>
    </xdr:from>
    <xdr:ext cx="469744" cy="259045"/>
    <xdr:sp macro="" textlink="">
      <xdr:nvSpPr>
        <xdr:cNvPr id="154" name="n_2aveValue債務償還比率">
          <a:extLst>
            <a:ext uri="{FF2B5EF4-FFF2-40B4-BE49-F238E27FC236}">
              <a16:creationId xmlns:a16="http://schemas.microsoft.com/office/drawing/2014/main" id="{00000000-0008-0000-0D00-00009A000000}"/>
            </a:ext>
          </a:extLst>
        </xdr:cNvPr>
        <xdr:cNvSpPr txBox="1"/>
      </xdr:nvSpPr>
      <xdr:spPr>
        <a:xfrm>
          <a:off x="11144327" y="600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68416</xdr:rowOff>
    </xdr:from>
    <xdr:ext cx="469744" cy="259045"/>
    <xdr:sp macro="" textlink="">
      <xdr:nvSpPr>
        <xdr:cNvPr id="155" name="n_3aveValue債務償還比率">
          <a:extLst>
            <a:ext uri="{FF2B5EF4-FFF2-40B4-BE49-F238E27FC236}">
              <a16:creationId xmlns:a16="http://schemas.microsoft.com/office/drawing/2014/main" id="{00000000-0008-0000-0D00-00009B000000}"/>
            </a:ext>
          </a:extLst>
        </xdr:cNvPr>
        <xdr:cNvSpPr txBox="1"/>
      </xdr:nvSpPr>
      <xdr:spPr>
        <a:xfrm>
          <a:off x="10496627" y="598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138290</xdr:rowOff>
    </xdr:from>
    <xdr:ext cx="469744" cy="259045"/>
    <xdr:sp macro="" textlink="">
      <xdr:nvSpPr>
        <xdr:cNvPr id="156" name="n_4aveValue債務償還比率">
          <a:extLst>
            <a:ext uri="{FF2B5EF4-FFF2-40B4-BE49-F238E27FC236}">
              <a16:creationId xmlns:a16="http://schemas.microsoft.com/office/drawing/2014/main" id="{00000000-0008-0000-0D00-00009C000000}"/>
            </a:ext>
          </a:extLst>
        </xdr:cNvPr>
        <xdr:cNvSpPr txBox="1"/>
      </xdr:nvSpPr>
      <xdr:spPr>
        <a:xfrm>
          <a:off x="9848927" y="588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64515</xdr:rowOff>
    </xdr:from>
    <xdr:ext cx="469744" cy="259045"/>
    <xdr:sp macro="" textlink="">
      <xdr:nvSpPr>
        <xdr:cNvPr id="157" name="n_1mainValue債務償還比率">
          <a:extLst>
            <a:ext uri="{FF2B5EF4-FFF2-40B4-BE49-F238E27FC236}">
              <a16:creationId xmlns:a16="http://schemas.microsoft.com/office/drawing/2014/main" id="{00000000-0008-0000-0D00-00009D000000}"/>
            </a:ext>
          </a:extLst>
        </xdr:cNvPr>
        <xdr:cNvSpPr txBox="1"/>
      </xdr:nvSpPr>
      <xdr:spPr>
        <a:xfrm>
          <a:off x="11779327" y="563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73768</xdr:rowOff>
    </xdr:from>
    <xdr:ext cx="469744" cy="259045"/>
    <xdr:sp macro="" textlink="">
      <xdr:nvSpPr>
        <xdr:cNvPr id="158" name="n_2mainValue債務償還比率">
          <a:extLst>
            <a:ext uri="{FF2B5EF4-FFF2-40B4-BE49-F238E27FC236}">
              <a16:creationId xmlns:a16="http://schemas.microsoft.com/office/drawing/2014/main" id="{00000000-0008-0000-0D00-00009E000000}"/>
            </a:ext>
          </a:extLst>
        </xdr:cNvPr>
        <xdr:cNvSpPr txBox="1"/>
      </xdr:nvSpPr>
      <xdr:spPr>
        <a:xfrm>
          <a:off x="11144327" y="5645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18868</xdr:rowOff>
    </xdr:from>
    <xdr:ext cx="469744" cy="259045"/>
    <xdr:sp macro="" textlink="">
      <xdr:nvSpPr>
        <xdr:cNvPr id="159" name="n_3mainValue債務償還比率">
          <a:extLst>
            <a:ext uri="{FF2B5EF4-FFF2-40B4-BE49-F238E27FC236}">
              <a16:creationId xmlns:a16="http://schemas.microsoft.com/office/drawing/2014/main" id="{00000000-0008-0000-0D00-00009F000000}"/>
            </a:ext>
          </a:extLst>
        </xdr:cNvPr>
        <xdr:cNvSpPr txBox="1"/>
      </xdr:nvSpPr>
      <xdr:spPr>
        <a:xfrm>
          <a:off x="10496627" y="5590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111360</xdr:rowOff>
    </xdr:from>
    <xdr:ext cx="469744" cy="259045"/>
    <xdr:sp macro="" textlink="">
      <xdr:nvSpPr>
        <xdr:cNvPr id="160" name="n_4mainValue債務償還比率">
          <a:extLst>
            <a:ext uri="{FF2B5EF4-FFF2-40B4-BE49-F238E27FC236}">
              <a16:creationId xmlns:a16="http://schemas.microsoft.com/office/drawing/2014/main" id="{00000000-0008-0000-0D00-0000A0000000}"/>
            </a:ext>
          </a:extLst>
        </xdr:cNvPr>
        <xdr:cNvSpPr txBox="1"/>
      </xdr:nvSpPr>
      <xdr:spPr>
        <a:xfrm>
          <a:off x="9848927" y="551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D00-0000A1000000}"/>
            </a:ext>
          </a:extLst>
        </xdr:cNvPr>
        <xdr:cNvSpPr/>
      </xdr:nvSpPr>
      <xdr:spPr>
        <a:xfrm>
          <a:off x="1098550" y="800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0000000-0008-0000-0D00-0000A2000000}"/>
            </a:ext>
          </a:extLst>
        </xdr:cNvPr>
        <xdr:cNvSpPr/>
      </xdr:nvSpPr>
      <xdr:spPr>
        <a:xfrm>
          <a:off x="1098550" y="1181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0000000-0008-0000-0D00-0000A3000000}"/>
            </a:ext>
          </a:extLst>
        </xdr:cNvPr>
        <xdr:cNvSpPr txBox="1"/>
      </xdr:nvSpPr>
      <xdr:spPr>
        <a:xfrm>
          <a:off x="8001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0000000-0008-0000-0D00-0000A4000000}"/>
            </a:ext>
          </a:extLst>
        </xdr:cNvPr>
        <xdr:cNvSpPr txBox="1"/>
      </xdr:nvSpPr>
      <xdr:spPr>
        <a:xfrm>
          <a:off x="59563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8001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59563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宮崎県串間市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18,176
18,075
295.17
13,890,744
13,587,017
297,007
6,489,880
10,649,960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45.6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611822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12775"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662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6477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66246"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6477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208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6477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208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6477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208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6477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208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6477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36591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E00-000039000000}"/>
            </a:ext>
          </a:extLst>
        </xdr:cNvPr>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1089</xdr:rowOff>
    </xdr:from>
    <xdr:to>
      <xdr:col>24</xdr:col>
      <xdr:colOff>62865</xdr:colOff>
      <xdr:row>42</xdr:row>
      <xdr:rowOff>87630</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flipV="1">
          <a:off x="3949065" y="5830389"/>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E00-00003B000000}"/>
            </a:ext>
          </a:extLst>
        </xdr:cNvPr>
        <xdr:cNvSpPr txBox="1"/>
      </xdr:nvSpPr>
      <xdr:spPr>
        <a:xfrm>
          <a:off x="39878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3889375" y="728853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119216</xdr:rowOff>
    </xdr:from>
    <xdr:ext cx="405111" cy="259045"/>
    <xdr:sp macro="" textlink="">
      <xdr:nvSpPr>
        <xdr:cNvPr id="61" name="【道路】&#10;有形固定資産減価償却率最大値テキスト">
          <a:extLst>
            <a:ext uri="{FF2B5EF4-FFF2-40B4-BE49-F238E27FC236}">
              <a16:creationId xmlns:a16="http://schemas.microsoft.com/office/drawing/2014/main" id="{00000000-0008-0000-0E00-00003D000000}"/>
            </a:ext>
          </a:extLst>
        </xdr:cNvPr>
        <xdr:cNvSpPr txBox="1"/>
      </xdr:nvSpPr>
      <xdr:spPr>
        <a:xfrm>
          <a:off x="3987800" y="560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1089</xdr:rowOff>
    </xdr:from>
    <xdr:to>
      <xdr:col>24</xdr:col>
      <xdr:colOff>152400</xdr:colOff>
      <xdr:row>34</xdr:row>
      <xdr:rowOff>1089</xdr:rowOff>
    </xdr:to>
    <xdr:cxnSp macro="">
      <xdr:nvCxnSpPr>
        <xdr:cNvPr id="62" name="直線コネクタ 61">
          <a:extLst>
            <a:ext uri="{FF2B5EF4-FFF2-40B4-BE49-F238E27FC236}">
              <a16:creationId xmlns:a16="http://schemas.microsoft.com/office/drawing/2014/main" id="{00000000-0008-0000-0E00-00003E000000}"/>
            </a:ext>
          </a:extLst>
        </xdr:cNvPr>
        <xdr:cNvCxnSpPr/>
      </xdr:nvCxnSpPr>
      <xdr:spPr>
        <a:xfrm>
          <a:off x="3889375" y="583038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111596</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E00-00003F000000}"/>
            </a:ext>
          </a:extLst>
        </xdr:cNvPr>
        <xdr:cNvSpPr txBox="1"/>
      </xdr:nvSpPr>
      <xdr:spPr>
        <a:xfrm>
          <a:off x="3987800" y="662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8989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3203575" y="66090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71120</xdr:rowOff>
    </xdr:from>
    <xdr:to>
      <xdr:col>15</xdr:col>
      <xdr:colOff>101600</xdr:colOff>
      <xdr:row>39</xdr:row>
      <xdr:rowOff>1270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2428875"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68275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61323</xdr:rowOff>
    </xdr:from>
    <xdr:to>
      <xdr:col>6</xdr:col>
      <xdr:colOff>38100</xdr:colOff>
      <xdr:row>38</xdr:row>
      <xdr:rowOff>162923</xdr:rowOff>
    </xdr:to>
    <xdr:sp macro="" textlink="">
      <xdr:nvSpPr>
        <xdr:cNvPr id="68" name="フローチャート: 判断 67">
          <a:extLst>
            <a:ext uri="{FF2B5EF4-FFF2-40B4-BE49-F238E27FC236}">
              <a16:creationId xmlns:a16="http://schemas.microsoft.com/office/drawing/2014/main" id="{00000000-0008-0000-0E00-000044000000}"/>
            </a:ext>
          </a:extLst>
        </xdr:cNvPr>
        <xdr:cNvSpPr/>
      </xdr:nvSpPr>
      <xdr:spPr>
        <a:xfrm>
          <a:off x="936625" y="657642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E00-000049000000}"/>
            </a:ext>
          </a:extLst>
        </xdr:cNvPr>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27033</xdr:rowOff>
    </xdr:from>
    <xdr:to>
      <xdr:col>24</xdr:col>
      <xdr:colOff>114300</xdr:colOff>
      <xdr:row>38</xdr:row>
      <xdr:rowOff>128633</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3898900" y="654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49910</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E00-00004B000000}"/>
            </a:ext>
          </a:extLst>
        </xdr:cNvPr>
        <xdr:cNvSpPr txBox="1"/>
      </xdr:nvSpPr>
      <xdr:spPr>
        <a:xfrm>
          <a:off x="3987800" y="6393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170724</xdr:rowOff>
    </xdr:from>
    <xdr:to>
      <xdr:col>20</xdr:col>
      <xdr:colOff>38100</xdr:colOff>
      <xdr:row>38</xdr:row>
      <xdr:rowOff>100874</xdr:rowOff>
    </xdr:to>
    <xdr:sp macro="" textlink="">
      <xdr:nvSpPr>
        <xdr:cNvPr id="76" name="楕円 75">
          <a:extLst>
            <a:ext uri="{FF2B5EF4-FFF2-40B4-BE49-F238E27FC236}">
              <a16:creationId xmlns:a16="http://schemas.microsoft.com/office/drawing/2014/main" id="{00000000-0008-0000-0E00-00004C000000}"/>
            </a:ext>
          </a:extLst>
        </xdr:cNvPr>
        <xdr:cNvSpPr/>
      </xdr:nvSpPr>
      <xdr:spPr>
        <a:xfrm>
          <a:off x="3203575" y="651437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50074</xdr:rowOff>
    </xdr:from>
    <xdr:to>
      <xdr:col>24</xdr:col>
      <xdr:colOff>63500</xdr:colOff>
      <xdr:row>38</xdr:row>
      <xdr:rowOff>77833</xdr:rowOff>
    </xdr:to>
    <xdr:cxnSp macro="">
      <xdr:nvCxnSpPr>
        <xdr:cNvPr id="77" name="直線コネクタ 76">
          <a:extLst>
            <a:ext uri="{FF2B5EF4-FFF2-40B4-BE49-F238E27FC236}">
              <a16:creationId xmlns:a16="http://schemas.microsoft.com/office/drawing/2014/main" id="{00000000-0008-0000-0E00-00004D000000}"/>
            </a:ext>
          </a:extLst>
        </xdr:cNvPr>
        <xdr:cNvCxnSpPr/>
      </xdr:nvCxnSpPr>
      <xdr:spPr>
        <a:xfrm>
          <a:off x="3235325" y="6565174"/>
          <a:ext cx="714375"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103777</xdr:rowOff>
    </xdr:from>
    <xdr:to>
      <xdr:col>15</xdr:col>
      <xdr:colOff>101600</xdr:colOff>
      <xdr:row>38</xdr:row>
      <xdr:rowOff>33927</xdr:rowOff>
    </xdr:to>
    <xdr:sp macro="" textlink="">
      <xdr:nvSpPr>
        <xdr:cNvPr id="78" name="楕円 77">
          <a:extLst>
            <a:ext uri="{FF2B5EF4-FFF2-40B4-BE49-F238E27FC236}">
              <a16:creationId xmlns:a16="http://schemas.microsoft.com/office/drawing/2014/main" id="{00000000-0008-0000-0E00-00004E000000}"/>
            </a:ext>
          </a:extLst>
        </xdr:cNvPr>
        <xdr:cNvSpPr/>
      </xdr:nvSpPr>
      <xdr:spPr>
        <a:xfrm>
          <a:off x="2428875" y="644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154577</xdr:rowOff>
    </xdr:from>
    <xdr:to>
      <xdr:col>19</xdr:col>
      <xdr:colOff>177800</xdr:colOff>
      <xdr:row>38</xdr:row>
      <xdr:rowOff>50074</xdr:rowOff>
    </xdr:to>
    <xdr:cxnSp macro="">
      <xdr:nvCxnSpPr>
        <xdr:cNvPr id="79" name="直線コネクタ 78">
          <a:extLst>
            <a:ext uri="{FF2B5EF4-FFF2-40B4-BE49-F238E27FC236}">
              <a16:creationId xmlns:a16="http://schemas.microsoft.com/office/drawing/2014/main" id="{00000000-0008-0000-0E00-00004F000000}"/>
            </a:ext>
          </a:extLst>
        </xdr:cNvPr>
        <xdr:cNvCxnSpPr/>
      </xdr:nvCxnSpPr>
      <xdr:spPr>
        <a:xfrm>
          <a:off x="2479675" y="6498227"/>
          <a:ext cx="75565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71120</xdr:rowOff>
    </xdr:from>
    <xdr:to>
      <xdr:col>10</xdr:col>
      <xdr:colOff>165100</xdr:colOff>
      <xdr:row>38</xdr:row>
      <xdr:rowOff>1270</xdr:rowOff>
    </xdr:to>
    <xdr:sp macro="" textlink="">
      <xdr:nvSpPr>
        <xdr:cNvPr id="80" name="楕円 79">
          <a:extLst>
            <a:ext uri="{FF2B5EF4-FFF2-40B4-BE49-F238E27FC236}">
              <a16:creationId xmlns:a16="http://schemas.microsoft.com/office/drawing/2014/main" id="{00000000-0008-0000-0E00-000050000000}"/>
            </a:ext>
          </a:extLst>
        </xdr:cNvPr>
        <xdr:cNvSpPr/>
      </xdr:nvSpPr>
      <xdr:spPr>
        <a:xfrm>
          <a:off x="168275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121920</xdr:rowOff>
    </xdr:from>
    <xdr:to>
      <xdr:col>15</xdr:col>
      <xdr:colOff>50800</xdr:colOff>
      <xdr:row>37</xdr:row>
      <xdr:rowOff>154577</xdr:rowOff>
    </xdr:to>
    <xdr:cxnSp macro="">
      <xdr:nvCxnSpPr>
        <xdr:cNvPr id="81" name="直線コネクタ 80">
          <a:extLst>
            <a:ext uri="{FF2B5EF4-FFF2-40B4-BE49-F238E27FC236}">
              <a16:creationId xmlns:a16="http://schemas.microsoft.com/office/drawing/2014/main" id="{00000000-0008-0000-0E00-000051000000}"/>
            </a:ext>
          </a:extLst>
        </xdr:cNvPr>
        <xdr:cNvCxnSpPr/>
      </xdr:nvCxnSpPr>
      <xdr:spPr>
        <a:xfrm>
          <a:off x="1733550" y="6465570"/>
          <a:ext cx="74612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15257</xdr:rowOff>
    </xdr:from>
    <xdr:ext cx="405111" cy="259045"/>
    <xdr:sp macro="" textlink="">
      <xdr:nvSpPr>
        <xdr:cNvPr id="82" name="n_1aveValue【道路】&#10;有形固定資産減価償却率">
          <a:extLst>
            <a:ext uri="{FF2B5EF4-FFF2-40B4-BE49-F238E27FC236}">
              <a16:creationId xmlns:a16="http://schemas.microsoft.com/office/drawing/2014/main" id="{00000000-0008-0000-0E00-000052000000}"/>
            </a:ext>
          </a:extLst>
        </xdr:cNvPr>
        <xdr:cNvSpPr txBox="1"/>
      </xdr:nvSpPr>
      <xdr:spPr>
        <a:xfrm>
          <a:off x="306769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163847</xdr:rowOff>
    </xdr:from>
    <xdr:ext cx="405111" cy="259045"/>
    <xdr:sp macro="" textlink="">
      <xdr:nvSpPr>
        <xdr:cNvPr id="83" name="n_2aveValue【道路】&#10;有形固定資産減価償却率">
          <a:extLst>
            <a:ext uri="{FF2B5EF4-FFF2-40B4-BE49-F238E27FC236}">
              <a16:creationId xmlns:a16="http://schemas.microsoft.com/office/drawing/2014/main" id="{00000000-0008-0000-0E00-000053000000}"/>
            </a:ext>
          </a:extLst>
        </xdr:cNvPr>
        <xdr:cNvSpPr txBox="1"/>
      </xdr:nvSpPr>
      <xdr:spPr>
        <a:xfrm>
          <a:off x="230569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152417</xdr:rowOff>
    </xdr:from>
    <xdr:ext cx="405111" cy="259045"/>
    <xdr:sp macro="" textlink="">
      <xdr:nvSpPr>
        <xdr:cNvPr id="84" name="n_3aveValue【道路】&#10;有形固定資産減価償却率">
          <a:extLst>
            <a:ext uri="{FF2B5EF4-FFF2-40B4-BE49-F238E27FC236}">
              <a16:creationId xmlns:a16="http://schemas.microsoft.com/office/drawing/2014/main" id="{00000000-0008-0000-0E00-000054000000}"/>
            </a:ext>
          </a:extLst>
        </xdr:cNvPr>
        <xdr:cNvSpPr txBox="1"/>
      </xdr:nvSpPr>
      <xdr:spPr>
        <a:xfrm>
          <a:off x="1559569"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8000</xdr:rowOff>
    </xdr:from>
    <xdr:ext cx="405111" cy="259045"/>
    <xdr:sp macro="" textlink="">
      <xdr:nvSpPr>
        <xdr:cNvPr id="85" name="n_4aveValue【道路】&#10;有形固定資産減価償却率">
          <a:extLst>
            <a:ext uri="{FF2B5EF4-FFF2-40B4-BE49-F238E27FC236}">
              <a16:creationId xmlns:a16="http://schemas.microsoft.com/office/drawing/2014/main" id="{00000000-0008-0000-0E00-000055000000}"/>
            </a:ext>
          </a:extLst>
        </xdr:cNvPr>
        <xdr:cNvSpPr txBox="1"/>
      </xdr:nvSpPr>
      <xdr:spPr>
        <a:xfrm>
          <a:off x="813444" y="635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117401</xdr:rowOff>
    </xdr:from>
    <xdr:ext cx="405111" cy="259045"/>
    <xdr:sp macro="" textlink="">
      <xdr:nvSpPr>
        <xdr:cNvPr id="86" name="n_1mainValue【道路】&#10;有形固定資産減価償却率">
          <a:extLst>
            <a:ext uri="{FF2B5EF4-FFF2-40B4-BE49-F238E27FC236}">
              <a16:creationId xmlns:a16="http://schemas.microsoft.com/office/drawing/2014/main" id="{00000000-0008-0000-0E00-000056000000}"/>
            </a:ext>
          </a:extLst>
        </xdr:cNvPr>
        <xdr:cNvSpPr txBox="1"/>
      </xdr:nvSpPr>
      <xdr:spPr>
        <a:xfrm>
          <a:off x="306769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50454</xdr:rowOff>
    </xdr:from>
    <xdr:ext cx="405111" cy="259045"/>
    <xdr:sp macro="" textlink="">
      <xdr:nvSpPr>
        <xdr:cNvPr id="87" name="n_2mainValue【道路】&#10;有形固定資産減価償却率">
          <a:extLst>
            <a:ext uri="{FF2B5EF4-FFF2-40B4-BE49-F238E27FC236}">
              <a16:creationId xmlns:a16="http://schemas.microsoft.com/office/drawing/2014/main" id="{00000000-0008-0000-0E00-000057000000}"/>
            </a:ext>
          </a:extLst>
        </xdr:cNvPr>
        <xdr:cNvSpPr txBox="1"/>
      </xdr:nvSpPr>
      <xdr:spPr>
        <a:xfrm>
          <a:off x="2305694" y="622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17797</xdr:rowOff>
    </xdr:from>
    <xdr:ext cx="405111" cy="259045"/>
    <xdr:sp macro="" textlink="">
      <xdr:nvSpPr>
        <xdr:cNvPr id="88" name="n_3mainValue【道路】&#10;有形固定資産減価償却率">
          <a:extLst>
            <a:ext uri="{FF2B5EF4-FFF2-40B4-BE49-F238E27FC236}">
              <a16:creationId xmlns:a16="http://schemas.microsoft.com/office/drawing/2014/main" id="{00000000-0008-0000-0E00-000058000000}"/>
            </a:ext>
          </a:extLst>
        </xdr:cNvPr>
        <xdr:cNvSpPr txBox="1"/>
      </xdr:nvSpPr>
      <xdr:spPr>
        <a:xfrm>
          <a:off x="1559569"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55943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5632450" y="716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52224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5632450" y="670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517735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5632450" y="624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5122756"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5632450" y="579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5122756"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5122756"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a:extLst>
            <a:ext uri="{FF2B5EF4-FFF2-40B4-BE49-F238E27FC236}">
              <a16:creationId xmlns:a16="http://schemas.microsoft.com/office/drawing/2014/main" id="{00000000-0008-0000-0E00-00006D000000}"/>
            </a:ext>
          </a:extLst>
        </xdr:cNvPr>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114897</xdr:rowOff>
    </xdr:from>
    <xdr:to>
      <xdr:col>54</xdr:col>
      <xdr:colOff>189865</xdr:colOff>
      <xdr:row>41</xdr:row>
      <xdr:rowOff>115190</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flipV="1">
          <a:off x="8905240" y="5772747"/>
          <a:ext cx="0" cy="137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119017</xdr:rowOff>
    </xdr:from>
    <xdr:ext cx="469744" cy="259045"/>
    <xdr:sp macro="" textlink="">
      <xdr:nvSpPr>
        <xdr:cNvPr id="111" name="【道路】&#10;一人当たり延長最小値テキスト">
          <a:extLst>
            <a:ext uri="{FF2B5EF4-FFF2-40B4-BE49-F238E27FC236}">
              <a16:creationId xmlns:a16="http://schemas.microsoft.com/office/drawing/2014/main" id="{00000000-0008-0000-0E00-00006F000000}"/>
            </a:ext>
          </a:extLst>
        </xdr:cNvPr>
        <xdr:cNvSpPr txBox="1"/>
      </xdr:nvSpPr>
      <xdr:spPr>
        <a:xfrm>
          <a:off x="8943975" y="71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115190</xdr:rowOff>
    </xdr:from>
    <xdr:to>
      <xdr:col>55</xdr:col>
      <xdr:colOff>88900</xdr:colOff>
      <xdr:row>41</xdr:row>
      <xdr:rowOff>115190</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a:off x="8845550" y="714464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61574</xdr:rowOff>
    </xdr:from>
    <xdr:ext cx="599010" cy="259045"/>
    <xdr:sp macro="" textlink="">
      <xdr:nvSpPr>
        <xdr:cNvPr id="113" name="【道路】&#10;一人当たり延長最大値テキスト">
          <a:extLst>
            <a:ext uri="{FF2B5EF4-FFF2-40B4-BE49-F238E27FC236}">
              <a16:creationId xmlns:a16="http://schemas.microsoft.com/office/drawing/2014/main" id="{00000000-0008-0000-0E00-000071000000}"/>
            </a:ext>
          </a:extLst>
        </xdr:cNvPr>
        <xdr:cNvSpPr txBox="1"/>
      </xdr:nvSpPr>
      <xdr:spPr>
        <a:xfrm>
          <a:off x="8943975" y="5547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114897</xdr:rowOff>
    </xdr:from>
    <xdr:to>
      <xdr:col>55</xdr:col>
      <xdr:colOff>88900</xdr:colOff>
      <xdr:row>33</xdr:row>
      <xdr:rowOff>114897</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a:off x="8845550" y="577274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170403</xdr:rowOff>
    </xdr:from>
    <xdr:ext cx="534377" cy="259045"/>
    <xdr:sp macro="" textlink="">
      <xdr:nvSpPr>
        <xdr:cNvPr id="115" name="【道路】&#10;一人当たり延長平均値テキスト">
          <a:extLst>
            <a:ext uri="{FF2B5EF4-FFF2-40B4-BE49-F238E27FC236}">
              <a16:creationId xmlns:a16="http://schemas.microsoft.com/office/drawing/2014/main" id="{00000000-0008-0000-0E00-000073000000}"/>
            </a:ext>
          </a:extLst>
        </xdr:cNvPr>
        <xdr:cNvSpPr txBox="1"/>
      </xdr:nvSpPr>
      <xdr:spPr>
        <a:xfrm>
          <a:off x="8943975" y="6856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20526</xdr:rowOff>
    </xdr:from>
    <xdr:to>
      <xdr:col>55</xdr:col>
      <xdr:colOff>50800</xdr:colOff>
      <xdr:row>40</xdr:row>
      <xdr:rowOff>122126</xdr:rowOff>
    </xdr:to>
    <xdr:sp macro="" textlink="">
      <xdr:nvSpPr>
        <xdr:cNvPr id="116" name="フローチャート: 判断 115">
          <a:extLst>
            <a:ext uri="{FF2B5EF4-FFF2-40B4-BE49-F238E27FC236}">
              <a16:creationId xmlns:a16="http://schemas.microsoft.com/office/drawing/2014/main" id="{00000000-0008-0000-0E00-000074000000}"/>
            </a:ext>
          </a:extLst>
        </xdr:cNvPr>
        <xdr:cNvSpPr/>
      </xdr:nvSpPr>
      <xdr:spPr>
        <a:xfrm>
          <a:off x="8883650" y="687852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26552</xdr:rowOff>
    </xdr:from>
    <xdr:to>
      <xdr:col>50</xdr:col>
      <xdr:colOff>165100</xdr:colOff>
      <xdr:row>40</xdr:row>
      <xdr:rowOff>128152</xdr:rowOff>
    </xdr:to>
    <xdr:sp macro="" textlink="">
      <xdr:nvSpPr>
        <xdr:cNvPr id="117" name="フローチャート: 判断 116">
          <a:extLst>
            <a:ext uri="{FF2B5EF4-FFF2-40B4-BE49-F238E27FC236}">
              <a16:creationId xmlns:a16="http://schemas.microsoft.com/office/drawing/2014/main" id="{00000000-0008-0000-0E00-000075000000}"/>
            </a:ext>
          </a:extLst>
        </xdr:cNvPr>
        <xdr:cNvSpPr/>
      </xdr:nvSpPr>
      <xdr:spPr>
        <a:xfrm>
          <a:off x="8159750" y="688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40954</xdr:rowOff>
    </xdr:from>
    <xdr:to>
      <xdr:col>46</xdr:col>
      <xdr:colOff>38100</xdr:colOff>
      <xdr:row>40</xdr:row>
      <xdr:rowOff>142554</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7413625" y="689895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38238</xdr:rowOff>
    </xdr:from>
    <xdr:to>
      <xdr:col>41</xdr:col>
      <xdr:colOff>101600</xdr:colOff>
      <xdr:row>40</xdr:row>
      <xdr:rowOff>139838</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6638925" y="68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162596</xdr:rowOff>
    </xdr:from>
    <xdr:to>
      <xdr:col>36</xdr:col>
      <xdr:colOff>165100</xdr:colOff>
      <xdr:row>40</xdr:row>
      <xdr:rowOff>92746</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5892800" y="6849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E00-000079000000}"/>
            </a:ext>
          </a:extLst>
        </xdr:cNvPr>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E00-00007A000000}"/>
            </a:ext>
          </a:extLst>
        </xdr:cNvPr>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15607</xdr:rowOff>
    </xdr:from>
    <xdr:to>
      <xdr:col>55</xdr:col>
      <xdr:colOff>50800</xdr:colOff>
      <xdr:row>40</xdr:row>
      <xdr:rowOff>117207</xdr:rowOff>
    </xdr:to>
    <xdr:sp macro="" textlink="">
      <xdr:nvSpPr>
        <xdr:cNvPr id="126" name="楕円 125">
          <a:extLst>
            <a:ext uri="{FF2B5EF4-FFF2-40B4-BE49-F238E27FC236}">
              <a16:creationId xmlns:a16="http://schemas.microsoft.com/office/drawing/2014/main" id="{00000000-0008-0000-0E00-00007E000000}"/>
            </a:ext>
          </a:extLst>
        </xdr:cNvPr>
        <xdr:cNvSpPr/>
      </xdr:nvSpPr>
      <xdr:spPr>
        <a:xfrm>
          <a:off x="8883650" y="687360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38484</xdr:rowOff>
    </xdr:from>
    <xdr:ext cx="534377" cy="259045"/>
    <xdr:sp macro="" textlink="">
      <xdr:nvSpPr>
        <xdr:cNvPr id="127" name="【道路】&#10;一人当たり延長該当値テキスト">
          <a:extLst>
            <a:ext uri="{FF2B5EF4-FFF2-40B4-BE49-F238E27FC236}">
              <a16:creationId xmlns:a16="http://schemas.microsoft.com/office/drawing/2014/main" id="{00000000-0008-0000-0E00-00007F000000}"/>
            </a:ext>
          </a:extLst>
        </xdr:cNvPr>
        <xdr:cNvSpPr txBox="1"/>
      </xdr:nvSpPr>
      <xdr:spPr>
        <a:xfrm>
          <a:off x="8943975" y="672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21431</xdr:rowOff>
    </xdr:from>
    <xdr:to>
      <xdr:col>50</xdr:col>
      <xdr:colOff>165100</xdr:colOff>
      <xdr:row>40</xdr:row>
      <xdr:rowOff>123031</xdr:rowOff>
    </xdr:to>
    <xdr:sp macro="" textlink="">
      <xdr:nvSpPr>
        <xdr:cNvPr id="128" name="楕円 127">
          <a:extLst>
            <a:ext uri="{FF2B5EF4-FFF2-40B4-BE49-F238E27FC236}">
              <a16:creationId xmlns:a16="http://schemas.microsoft.com/office/drawing/2014/main" id="{00000000-0008-0000-0E00-000080000000}"/>
            </a:ext>
          </a:extLst>
        </xdr:cNvPr>
        <xdr:cNvSpPr/>
      </xdr:nvSpPr>
      <xdr:spPr>
        <a:xfrm>
          <a:off x="8159750" y="687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66407</xdr:rowOff>
    </xdr:from>
    <xdr:to>
      <xdr:col>55</xdr:col>
      <xdr:colOff>0</xdr:colOff>
      <xdr:row>40</xdr:row>
      <xdr:rowOff>72231</xdr:rowOff>
    </xdr:to>
    <xdr:cxnSp macro="">
      <xdr:nvCxnSpPr>
        <xdr:cNvPr id="129" name="直線コネクタ 128">
          <a:extLst>
            <a:ext uri="{FF2B5EF4-FFF2-40B4-BE49-F238E27FC236}">
              <a16:creationId xmlns:a16="http://schemas.microsoft.com/office/drawing/2014/main" id="{00000000-0008-0000-0E00-000081000000}"/>
            </a:ext>
          </a:extLst>
        </xdr:cNvPr>
        <xdr:cNvCxnSpPr/>
      </xdr:nvCxnSpPr>
      <xdr:spPr>
        <a:xfrm flipV="1">
          <a:off x="8210550" y="6924407"/>
          <a:ext cx="695325" cy="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35120</xdr:rowOff>
    </xdr:from>
    <xdr:to>
      <xdr:col>46</xdr:col>
      <xdr:colOff>38100</xdr:colOff>
      <xdr:row>40</xdr:row>
      <xdr:rowOff>136720</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7413625" y="689312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72231</xdr:rowOff>
    </xdr:from>
    <xdr:to>
      <xdr:col>50</xdr:col>
      <xdr:colOff>114300</xdr:colOff>
      <xdr:row>40</xdr:row>
      <xdr:rowOff>85920</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flipV="1">
          <a:off x="7445375" y="6930231"/>
          <a:ext cx="765175" cy="1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39116</xdr:rowOff>
    </xdr:from>
    <xdr:to>
      <xdr:col>41</xdr:col>
      <xdr:colOff>101600</xdr:colOff>
      <xdr:row>40</xdr:row>
      <xdr:rowOff>140716</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6638925" y="689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85920</xdr:rowOff>
    </xdr:from>
    <xdr:to>
      <xdr:col>45</xdr:col>
      <xdr:colOff>177800</xdr:colOff>
      <xdr:row>40</xdr:row>
      <xdr:rowOff>89916</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6689725" y="6943920"/>
          <a:ext cx="755650" cy="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119279</xdr:rowOff>
    </xdr:from>
    <xdr:ext cx="534377" cy="259045"/>
    <xdr:sp macro="" textlink="">
      <xdr:nvSpPr>
        <xdr:cNvPr id="134" name="n_1aveValue【道路】&#10;一人当たり延長">
          <a:extLst>
            <a:ext uri="{FF2B5EF4-FFF2-40B4-BE49-F238E27FC236}">
              <a16:creationId xmlns:a16="http://schemas.microsoft.com/office/drawing/2014/main" id="{00000000-0008-0000-0E00-000086000000}"/>
            </a:ext>
          </a:extLst>
        </xdr:cNvPr>
        <xdr:cNvSpPr txBox="1"/>
      </xdr:nvSpPr>
      <xdr:spPr>
        <a:xfrm>
          <a:off x="7959236" y="697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133681</xdr:rowOff>
    </xdr:from>
    <xdr:ext cx="534377" cy="259045"/>
    <xdr:sp macro="" textlink="">
      <xdr:nvSpPr>
        <xdr:cNvPr id="135" name="n_2aveValue【道路】&#10;一人当たり延長">
          <a:extLst>
            <a:ext uri="{FF2B5EF4-FFF2-40B4-BE49-F238E27FC236}">
              <a16:creationId xmlns:a16="http://schemas.microsoft.com/office/drawing/2014/main" id="{00000000-0008-0000-0E00-000087000000}"/>
            </a:ext>
          </a:extLst>
        </xdr:cNvPr>
        <xdr:cNvSpPr txBox="1"/>
      </xdr:nvSpPr>
      <xdr:spPr>
        <a:xfrm>
          <a:off x="7225811" y="699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156365</xdr:rowOff>
    </xdr:from>
    <xdr:ext cx="534377" cy="259045"/>
    <xdr:sp macro="" textlink="">
      <xdr:nvSpPr>
        <xdr:cNvPr id="136" name="n_3aveValue【道路】&#10;一人当たり延長">
          <a:extLst>
            <a:ext uri="{FF2B5EF4-FFF2-40B4-BE49-F238E27FC236}">
              <a16:creationId xmlns:a16="http://schemas.microsoft.com/office/drawing/2014/main" id="{00000000-0008-0000-0E00-000088000000}"/>
            </a:ext>
          </a:extLst>
        </xdr:cNvPr>
        <xdr:cNvSpPr txBox="1"/>
      </xdr:nvSpPr>
      <xdr:spPr>
        <a:xfrm>
          <a:off x="6479686" y="667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109273</xdr:rowOff>
    </xdr:from>
    <xdr:ext cx="534377" cy="259045"/>
    <xdr:sp macro="" textlink="">
      <xdr:nvSpPr>
        <xdr:cNvPr id="137" name="n_4aveValue【道路】&#10;一人当たり延長">
          <a:extLst>
            <a:ext uri="{FF2B5EF4-FFF2-40B4-BE49-F238E27FC236}">
              <a16:creationId xmlns:a16="http://schemas.microsoft.com/office/drawing/2014/main" id="{00000000-0008-0000-0E00-000089000000}"/>
            </a:ext>
          </a:extLst>
        </xdr:cNvPr>
        <xdr:cNvSpPr txBox="1"/>
      </xdr:nvSpPr>
      <xdr:spPr>
        <a:xfrm>
          <a:off x="5704986" y="662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139558</xdr:rowOff>
    </xdr:from>
    <xdr:ext cx="534377" cy="259045"/>
    <xdr:sp macro="" textlink="">
      <xdr:nvSpPr>
        <xdr:cNvPr id="138" name="n_1mainValue【道路】&#10;一人当たり延長">
          <a:extLst>
            <a:ext uri="{FF2B5EF4-FFF2-40B4-BE49-F238E27FC236}">
              <a16:creationId xmlns:a16="http://schemas.microsoft.com/office/drawing/2014/main" id="{00000000-0008-0000-0E00-00008A000000}"/>
            </a:ext>
          </a:extLst>
        </xdr:cNvPr>
        <xdr:cNvSpPr txBox="1"/>
      </xdr:nvSpPr>
      <xdr:spPr>
        <a:xfrm>
          <a:off x="7959236" y="6654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153247</xdr:rowOff>
    </xdr:from>
    <xdr:ext cx="534377" cy="259045"/>
    <xdr:sp macro="" textlink="">
      <xdr:nvSpPr>
        <xdr:cNvPr id="139" name="n_2mainValue【道路】&#10;一人当たり延長">
          <a:extLst>
            <a:ext uri="{FF2B5EF4-FFF2-40B4-BE49-F238E27FC236}">
              <a16:creationId xmlns:a16="http://schemas.microsoft.com/office/drawing/2014/main" id="{00000000-0008-0000-0E00-00008B000000}"/>
            </a:ext>
          </a:extLst>
        </xdr:cNvPr>
        <xdr:cNvSpPr txBox="1"/>
      </xdr:nvSpPr>
      <xdr:spPr>
        <a:xfrm>
          <a:off x="7225811" y="666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131843</xdr:rowOff>
    </xdr:from>
    <xdr:ext cx="534377" cy="259045"/>
    <xdr:sp macro="" textlink="">
      <xdr:nvSpPr>
        <xdr:cNvPr id="140" name="n_3mainValue【道路】&#10;一人当たり延長">
          <a:extLst>
            <a:ext uri="{FF2B5EF4-FFF2-40B4-BE49-F238E27FC236}">
              <a16:creationId xmlns:a16="http://schemas.microsoft.com/office/drawing/2014/main" id="{00000000-0008-0000-0E00-00008C000000}"/>
            </a:ext>
          </a:extLst>
        </xdr:cNvPr>
        <xdr:cNvSpPr txBox="1"/>
      </xdr:nvSpPr>
      <xdr:spPr>
        <a:xfrm>
          <a:off x="6479686" y="698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a:extLst>
            <a:ext uri="{FF2B5EF4-FFF2-40B4-BE49-F238E27FC236}">
              <a16:creationId xmlns:a16="http://schemas.microsoft.com/office/drawing/2014/main" id="{00000000-0008-0000-0E00-00008D000000}"/>
            </a:ext>
          </a:extLst>
        </xdr:cNvPr>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a:extLst>
            <a:ext uri="{FF2B5EF4-FFF2-40B4-BE49-F238E27FC236}">
              <a16:creationId xmlns:a16="http://schemas.microsoft.com/office/drawing/2014/main" id="{00000000-0008-0000-0E00-00008E000000}"/>
            </a:ext>
          </a:extLst>
        </xdr:cNvPr>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a:extLst>
            <a:ext uri="{FF2B5EF4-FFF2-40B4-BE49-F238E27FC236}">
              <a16:creationId xmlns:a16="http://schemas.microsoft.com/office/drawing/2014/main" id="{00000000-0008-0000-0E00-00008F000000}"/>
            </a:ext>
          </a:extLst>
        </xdr:cNvPr>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a:extLst>
            <a:ext uri="{FF2B5EF4-FFF2-40B4-BE49-F238E27FC236}">
              <a16:creationId xmlns:a16="http://schemas.microsoft.com/office/drawing/2014/main" id="{00000000-0008-0000-0E00-000090000000}"/>
            </a:ext>
          </a:extLst>
        </xdr:cNvPr>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a:extLst>
            <a:ext uri="{FF2B5EF4-FFF2-40B4-BE49-F238E27FC236}">
              <a16:creationId xmlns:a16="http://schemas.microsoft.com/office/drawing/2014/main" id="{00000000-0008-0000-0E00-000091000000}"/>
            </a:ext>
          </a:extLst>
        </xdr:cNvPr>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a:extLst>
            <a:ext uri="{FF2B5EF4-FFF2-40B4-BE49-F238E27FC236}">
              <a16:creationId xmlns:a16="http://schemas.microsoft.com/office/drawing/2014/main" id="{00000000-0008-0000-0E00-000095000000}"/>
            </a:ext>
          </a:extLst>
        </xdr:cNvPr>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a:extLst>
            <a:ext uri="{FF2B5EF4-FFF2-40B4-BE49-F238E27FC236}">
              <a16:creationId xmlns:a16="http://schemas.microsoft.com/office/drawing/2014/main" id="{00000000-0008-0000-0E00-000096000000}"/>
            </a:ext>
          </a:extLst>
        </xdr:cNvPr>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a:extLst>
            <a:ext uri="{FF2B5EF4-FFF2-40B4-BE49-F238E27FC236}">
              <a16:creationId xmlns:a16="http://schemas.microsoft.com/office/drawing/2014/main" id="{00000000-0008-0000-0E00-000097000000}"/>
            </a:ext>
          </a:extLst>
        </xdr:cNvPr>
        <xdr:cNvSpPr txBox="1"/>
      </xdr:nvSpPr>
      <xdr:spPr>
        <a:xfrm>
          <a:off x="2662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a:extLst>
            <a:ext uri="{FF2B5EF4-FFF2-40B4-BE49-F238E27FC236}">
              <a16:creationId xmlns:a16="http://schemas.microsoft.com/office/drawing/2014/main" id="{00000000-0008-0000-0E00-000098000000}"/>
            </a:ext>
          </a:extLst>
        </xdr:cNvPr>
        <xdr:cNvCxnSpPr/>
      </xdr:nvCxnSpPr>
      <xdr:spPr>
        <a:xfrm>
          <a:off x="6477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3" name="テキスト ボックス 152">
          <a:extLst>
            <a:ext uri="{FF2B5EF4-FFF2-40B4-BE49-F238E27FC236}">
              <a16:creationId xmlns:a16="http://schemas.microsoft.com/office/drawing/2014/main" id="{00000000-0008-0000-0E00-000099000000}"/>
            </a:ext>
          </a:extLst>
        </xdr:cNvPr>
        <xdr:cNvSpPr txBox="1"/>
      </xdr:nvSpPr>
      <xdr:spPr>
        <a:xfrm>
          <a:off x="3208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a:extLst>
            <a:ext uri="{FF2B5EF4-FFF2-40B4-BE49-F238E27FC236}">
              <a16:creationId xmlns:a16="http://schemas.microsoft.com/office/drawing/2014/main" id="{00000000-0008-0000-0E00-00009A000000}"/>
            </a:ext>
          </a:extLst>
        </xdr:cNvPr>
        <xdr:cNvCxnSpPr/>
      </xdr:nvCxnSpPr>
      <xdr:spPr>
        <a:xfrm>
          <a:off x="6477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a:extLst>
            <a:ext uri="{FF2B5EF4-FFF2-40B4-BE49-F238E27FC236}">
              <a16:creationId xmlns:a16="http://schemas.microsoft.com/office/drawing/2014/main" id="{00000000-0008-0000-0E00-00009B000000}"/>
            </a:ext>
          </a:extLst>
        </xdr:cNvPr>
        <xdr:cNvSpPr txBox="1"/>
      </xdr:nvSpPr>
      <xdr:spPr>
        <a:xfrm>
          <a:off x="3208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a:extLst>
            <a:ext uri="{FF2B5EF4-FFF2-40B4-BE49-F238E27FC236}">
              <a16:creationId xmlns:a16="http://schemas.microsoft.com/office/drawing/2014/main" id="{00000000-0008-0000-0E00-00009C000000}"/>
            </a:ext>
          </a:extLst>
        </xdr:cNvPr>
        <xdr:cNvCxnSpPr/>
      </xdr:nvCxnSpPr>
      <xdr:spPr>
        <a:xfrm>
          <a:off x="6477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3208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6477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3208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6477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36591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a:extLst>
            <a:ext uri="{FF2B5EF4-FFF2-40B4-BE49-F238E27FC236}">
              <a16:creationId xmlns:a16="http://schemas.microsoft.com/office/drawing/2014/main" id="{00000000-0008-0000-0E00-0000A3000000}"/>
            </a:ext>
          </a:extLst>
        </xdr:cNvPr>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127635</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flipV="1">
          <a:off x="3949065" y="9589770"/>
          <a:ext cx="0" cy="151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65" name="【橋りょう・トンネル】&#10;有形固定資産減価償却率最小値テキスト">
          <a:extLst>
            <a:ext uri="{FF2B5EF4-FFF2-40B4-BE49-F238E27FC236}">
              <a16:creationId xmlns:a16="http://schemas.microsoft.com/office/drawing/2014/main" id="{00000000-0008-0000-0E00-0000A5000000}"/>
            </a:ext>
          </a:extLst>
        </xdr:cNvPr>
        <xdr:cNvSpPr txBox="1"/>
      </xdr:nvSpPr>
      <xdr:spPr>
        <a:xfrm>
          <a:off x="39878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a:off x="3889375" y="1110043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67" name="【橋りょう・トンネル】&#10;有形固定資産減価償却率最大値テキスト">
          <a:extLst>
            <a:ext uri="{FF2B5EF4-FFF2-40B4-BE49-F238E27FC236}">
              <a16:creationId xmlns:a16="http://schemas.microsoft.com/office/drawing/2014/main" id="{00000000-0008-0000-0E00-0000A7000000}"/>
            </a:ext>
          </a:extLst>
        </xdr:cNvPr>
        <xdr:cNvSpPr txBox="1"/>
      </xdr:nvSpPr>
      <xdr:spPr>
        <a:xfrm>
          <a:off x="3987800" y="936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68" name="直線コネクタ 167">
          <a:extLst>
            <a:ext uri="{FF2B5EF4-FFF2-40B4-BE49-F238E27FC236}">
              <a16:creationId xmlns:a16="http://schemas.microsoft.com/office/drawing/2014/main" id="{00000000-0008-0000-0E00-0000A8000000}"/>
            </a:ext>
          </a:extLst>
        </xdr:cNvPr>
        <xdr:cNvCxnSpPr/>
      </xdr:nvCxnSpPr>
      <xdr:spPr>
        <a:xfrm>
          <a:off x="3889375" y="958977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146702</xdr:rowOff>
    </xdr:from>
    <xdr:ext cx="405111" cy="259045"/>
    <xdr:sp macro="" textlink="">
      <xdr:nvSpPr>
        <xdr:cNvPr id="169" name="【橋りょう・トンネル】&#10;有形固定資産減価償却率平均値テキスト">
          <a:extLst>
            <a:ext uri="{FF2B5EF4-FFF2-40B4-BE49-F238E27FC236}">
              <a16:creationId xmlns:a16="http://schemas.microsoft.com/office/drawing/2014/main" id="{00000000-0008-0000-0E00-0000A9000000}"/>
            </a:ext>
          </a:extLst>
        </xdr:cNvPr>
        <xdr:cNvSpPr txBox="1"/>
      </xdr:nvSpPr>
      <xdr:spPr>
        <a:xfrm>
          <a:off x="3987800" y="10605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168275</xdr:rowOff>
    </xdr:from>
    <xdr:to>
      <xdr:col>24</xdr:col>
      <xdr:colOff>114300</xdr:colOff>
      <xdr:row>62</xdr:row>
      <xdr:rowOff>98425</xdr:rowOff>
    </xdr:to>
    <xdr:sp macro="" textlink="">
      <xdr:nvSpPr>
        <xdr:cNvPr id="170" name="フローチャート: 判断 169">
          <a:extLst>
            <a:ext uri="{FF2B5EF4-FFF2-40B4-BE49-F238E27FC236}">
              <a16:creationId xmlns:a16="http://schemas.microsoft.com/office/drawing/2014/main" id="{00000000-0008-0000-0E00-0000AA000000}"/>
            </a:ext>
          </a:extLst>
        </xdr:cNvPr>
        <xdr:cNvSpPr/>
      </xdr:nvSpPr>
      <xdr:spPr>
        <a:xfrm>
          <a:off x="3898900" y="106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141605</xdr:rowOff>
    </xdr:from>
    <xdr:to>
      <xdr:col>20</xdr:col>
      <xdr:colOff>38100</xdr:colOff>
      <xdr:row>62</xdr:row>
      <xdr:rowOff>71755</xdr:rowOff>
    </xdr:to>
    <xdr:sp macro="" textlink="">
      <xdr:nvSpPr>
        <xdr:cNvPr id="171" name="フローチャート: 判断 170">
          <a:extLst>
            <a:ext uri="{FF2B5EF4-FFF2-40B4-BE49-F238E27FC236}">
              <a16:creationId xmlns:a16="http://schemas.microsoft.com/office/drawing/2014/main" id="{00000000-0008-0000-0E00-0000AB000000}"/>
            </a:ext>
          </a:extLst>
        </xdr:cNvPr>
        <xdr:cNvSpPr/>
      </xdr:nvSpPr>
      <xdr:spPr>
        <a:xfrm>
          <a:off x="3203575" y="1060005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113030</xdr:rowOff>
    </xdr:from>
    <xdr:to>
      <xdr:col>15</xdr:col>
      <xdr:colOff>101600</xdr:colOff>
      <xdr:row>62</xdr:row>
      <xdr:rowOff>43180</xdr:rowOff>
    </xdr:to>
    <xdr:sp macro="" textlink="">
      <xdr:nvSpPr>
        <xdr:cNvPr id="172" name="フローチャート: 判断 171">
          <a:extLst>
            <a:ext uri="{FF2B5EF4-FFF2-40B4-BE49-F238E27FC236}">
              <a16:creationId xmlns:a16="http://schemas.microsoft.com/office/drawing/2014/main" id="{00000000-0008-0000-0E00-0000AC000000}"/>
            </a:ext>
          </a:extLst>
        </xdr:cNvPr>
        <xdr:cNvSpPr/>
      </xdr:nvSpPr>
      <xdr:spPr>
        <a:xfrm>
          <a:off x="2428875"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73" name="フローチャート: 判断 172">
          <a:extLst>
            <a:ext uri="{FF2B5EF4-FFF2-40B4-BE49-F238E27FC236}">
              <a16:creationId xmlns:a16="http://schemas.microsoft.com/office/drawing/2014/main" id="{00000000-0008-0000-0E00-0000AD000000}"/>
            </a:ext>
          </a:extLst>
        </xdr:cNvPr>
        <xdr:cNvSpPr/>
      </xdr:nvSpPr>
      <xdr:spPr>
        <a:xfrm>
          <a:off x="168275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153035</xdr:rowOff>
    </xdr:from>
    <xdr:to>
      <xdr:col>6</xdr:col>
      <xdr:colOff>38100</xdr:colOff>
      <xdr:row>62</xdr:row>
      <xdr:rowOff>83185</xdr:rowOff>
    </xdr:to>
    <xdr:sp macro="" textlink="">
      <xdr:nvSpPr>
        <xdr:cNvPr id="174" name="フローチャート: 判断 173">
          <a:extLst>
            <a:ext uri="{FF2B5EF4-FFF2-40B4-BE49-F238E27FC236}">
              <a16:creationId xmlns:a16="http://schemas.microsoft.com/office/drawing/2014/main" id="{00000000-0008-0000-0E00-0000AE000000}"/>
            </a:ext>
          </a:extLst>
        </xdr:cNvPr>
        <xdr:cNvSpPr/>
      </xdr:nvSpPr>
      <xdr:spPr>
        <a:xfrm>
          <a:off x="936625" y="1061148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E00-0000AF000000}"/>
            </a:ext>
          </a:extLst>
        </xdr:cNvPr>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E00-0000B0000000}"/>
            </a:ext>
          </a:extLst>
        </xdr:cNvPr>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E00-0000B1000000}"/>
            </a:ext>
          </a:extLst>
        </xdr:cNvPr>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E00-0000B2000000}"/>
            </a:ext>
          </a:extLst>
        </xdr:cNvPr>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E00-0000B3000000}"/>
            </a:ext>
          </a:extLst>
        </xdr:cNvPr>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153035</xdr:rowOff>
    </xdr:from>
    <xdr:to>
      <xdr:col>24</xdr:col>
      <xdr:colOff>114300</xdr:colOff>
      <xdr:row>62</xdr:row>
      <xdr:rowOff>83185</xdr:rowOff>
    </xdr:to>
    <xdr:sp macro="" textlink="">
      <xdr:nvSpPr>
        <xdr:cNvPr id="180" name="楕円 179">
          <a:extLst>
            <a:ext uri="{FF2B5EF4-FFF2-40B4-BE49-F238E27FC236}">
              <a16:creationId xmlns:a16="http://schemas.microsoft.com/office/drawing/2014/main" id="{00000000-0008-0000-0E00-0000B4000000}"/>
            </a:ext>
          </a:extLst>
        </xdr:cNvPr>
        <xdr:cNvSpPr/>
      </xdr:nvSpPr>
      <xdr:spPr>
        <a:xfrm>
          <a:off x="38989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4462</xdr:rowOff>
    </xdr:from>
    <xdr:ext cx="405111" cy="259045"/>
    <xdr:sp macro="" textlink="">
      <xdr:nvSpPr>
        <xdr:cNvPr id="181" name="【橋りょう・トンネル】&#10;有形固定資産減価償却率該当値テキスト">
          <a:extLst>
            <a:ext uri="{FF2B5EF4-FFF2-40B4-BE49-F238E27FC236}">
              <a16:creationId xmlns:a16="http://schemas.microsoft.com/office/drawing/2014/main" id="{00000000-0008-0000-0E00-0000B5000000}"/>
            </a:ext>
          </a:extLst>
        </xdr:cNvPr>
        <xdr:cNvSpPr txBox="1"/>
      </xdr:nvSpPr>
      <xdr:spPr>
        <a:xfrm>
          <a:off x="3987800" y="10462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126365</xdr:rowOff>
    </xdr:from>
    <xdr:to>
      <xdr:col>20</xdr:col>
      <xdr:colOff>38100</xdr:colOff>
      <xdr:row>62</xdr:row>
      <xdr:rowOff>56515</xdr:rowOff>
    </xdr:to>
    <xdr:sp macro="" textlink="">
      <xdr:nvSpPr>
        <xdr:cNvPr id="182" name="楕円 181">
          <a:extLst>
            <a:ext uri="{FF2B5EF4-FFF2-40B4-BE49-F238E27FC236}">
              <a16:creationId xmlns:a16="http://schemas.microsoft.com/office/drawing/2014/main" id="{00000000-0008-0000-0E00-0000B6000000}"/>
            </a:ext>
          </a:extLst>
        </xdr:cNvPr>
        <xdr:cNvSpPr/>
      </xdr:nvSpPr>
      <xdr:spPr>
        <a:xfrm>
          <a:off x="3203575" y="1058481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5715</xdr:rowOff>
    </xdr:from>
    <xdr:to>
      <xdr:col>24</xdr:col>
      <xdr:colOff>63500</xdr:colOff>
      <xdr:row>62</xdr:row>
      <xdr:rowOff>32385</xdr:rowOff>
    </xdr:to>
    <xdr:cxnSp macro="">
      <xdr:nvCxnSpPr>
        <xdr:cNvPr id="183" name="直線コネクタ 182">
          <a:extLst>
            <a:ext uri="{FF2B5EF4-FFF2-40B4-BE49-F238E27FC236}">
              <a16:creationId xmlns:a16="http://schemas.microsoft.com/office/drawing/2014/main" id="{00000000-0008-0000-0E00-0000B7000000}"/>
            </a:ext>
          </a:extLst>
        </xdr:cNvPr>
        <xdr:cNvCxnSpPr/>
      </xdr:nvCxnSpPr>
      <xdr:spPr>
        <a:xfrm>
          <a:off x="3235325" y="10635615"/>
          <a:ext cx="714375"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42545</xdr:rowOff>
    </xdr:from>
    <xdr:to>
      <xdr:col>15</xdr:col>
      <xdr:colOff>101600</xdr:colOff>
      <xdr:row>61</xdr:row>
      <xdr:rowOff>144145</xdr:rowOff>
    </xdr:to>
    <xdr:sp macro="" textlink="">
      <xdr:nvSpPr>
        <xdr:cNvPr id="184" name="楕円 183">
          <a:extLst>
            <a:ext uri="{FF2B5EF4-FFF2-40B4-BE49-F238E27FC236}">
              <a16:creationId xmlns:a16="http://schemas.microsoft.com/office/drawing/2014/main" id="{00000000-0008-0000-0E00-0000B8000000}"/>
            </a:ext>
          </a:extLst>
        </xdr:cNvPr>
        <xdr:cNvSpPr/>
      </xdr:nvSpPr>
      <xdr:spPr>
        <a:xfrm>
          <a:off x="2428875" y="1050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93345</xdr:rowOff>
    </xdr:from>
    <xdr:to>
      <xdr:col>19</xdr:col>
      <xdr:colOff>177800</xdr:colOff>
      <xdr:row>62</xdr:row>
      <xdr:rowOff>5715</xdr:rowOff>
    </xdr:to>
    <xdr:cxnSp macro="">
      <xdr:nvCxnSpPr>
        <xdr:cNvPr id="185" name="直線コネクタ 184">
          <a:extLst>
            <a:ext uri="{FF2B5EF4-FFF2-40B4-BE49-F238E27FC236}">
              <a16:creationId xmlns:a16="http://schemas.microsoft.com/office/drawing/2014/main" id="{00000000-0008-0000-0E00-0000B9000000}"/>
            </a:ext>
          </a:extLst>
        </xdr:cNvPr>
        <xdr:cNvCxnSpPr/>
      </xdr:nvCxnSpPr>
      <xdr:spPr>
        <a:xfrm>
          <a:off x="2479675" y="10551795"/>
          <a:ext cx="75565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10160</xdr:rowOff>
    </xdr:from>
    <xdr:to>
      <xdr:col>10</xdr:col>
      <xdr:colOff>165100</xdr:colOff>
      <xdr:row>61</xdr:row>
      <xdr:rowOff>111760</xdr:rowOff>
    </xdr:to>
    <xdr:sp macro="" textlink="">
      <xdr:nvSpPr>
        <xdr:cNvPr id="186" name="楕円 185">
          <a:extLst>
            <a:ext uri="{FF2B5EF4-FFF2-40B4-BE49-F238E27FC236}">
              <a16:creationId xmlns:a16="http://schemas.microsoft.com/office/drawing/2014/main" id="{00000000-0008-0000-0E00-0000BA000000}"/>
            </a:ext>
          </a:extLst>
        </xdr:cNvPr>
        <xdr:cNvSpPr/>
      </xdr:nvSpPr>
      <xdr:spPr>
        <a:xfrm>
          <a:off x="168275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60960</xdr:rowOff>
    </xdr:from>
    <xdr:to>
      <xdr:col>15</xdr:col>
      <xdr:colOff>50800</xdr:colOff>
      <xdr:row>61</xdr:row>
      <xdr:rowOff>93345</xdr:rowOff>
    </xdr:to>
    <xdr:cxnSp macro="">
      <xdr:nvCxnSpPr>
        <xdr:cNvPr id="187" name="直線コネクタ 186">
          <a:extLst>
            <a:ext uri="{FF2B5EF4-FFF2-40B4-BE49-F238E27FC236}">
              <a16:creationId xmlns:a16="http://schemas.microsoft.com/office/drawing/2014/main" id="{00000000-0008-0000-0E00-0000BB000000}"/>
            </a:ext>
          </a:extLst>
        </xdr:cNvPr>
        <xdr:cNvCxnSpPr/>
      </xdr:nvCxnSpPr>
      <xdr:spPr>
        <a:xfrm>
          <a:off x="1733550" y="10519410"/>
          <a:ext cx="746125"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62882</xdr:rowOff>
    </xdr:from>
    <xdr:ext cx="405111" cy="259045"/>
    <xdr:sp macro="" textlink="">
      <xdr:nvSpPr>
        <xdr:cNvPr id="188" name="n_1aveValue【橋りょう・トンネル】&#10;有形固定資産減価償却率">
          <a:extLst>
            <a:ext uri="{FF2B5EF4-FFF2-40B4-BE49-F238E27FC236}">
              <a16:creationId xmlns:a16="http://schemas.microsoft.com/office/drawing/2014/main" id="{00000000-0008-0000-0E00-0000BC000000}"/>
            </a:ext>
          </a:extLst>
        </xdr:cNvPr>
        <xdr:cNvSpPr txBox="1"/>
      </xdr:nvSpPr>
      <xdr:spPr>
        <a:xfrm>
          <a:off x="3067694"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34307</xdr:rowOff>
    </xdr:from>
    <xdr:ext cx="405111" cy="259045"/>
    <xdr:sp macro="" textlink="">
      <xdr:nvSpPr>
        <xdr:cNvPr id="189" name="n_2aveValue【橋りょう・トンネル】&#10;有形固定資産減価償却率">
          <a:extLst>
            <a:ext uri="{FF2B5EF4-FFF2-40B4-BE49-F238E27FC236}">
              <a16:creationId xmlns:a16="http://schemas.microsoft.com/office/drawing/2014/main" id="{00000000-0008-0000-0E00-0000BD000000}"/>
            </a:ext>
          </a:extLst>
        </xdr:cNvPr>
        <xdr:cNvSpPr txBox="1"/>
      </xdr:nvSpPr>
      <xdr:spPr>
        <a:xfrm>
          <a:off x="230569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5732</xdr:rowOff>
    </xdr:from>
    <xdr:ext cx="405111" cy="259045"/>
    <xdr:sp macro="" textlink="">
      <xdr:nvSpPr>
        <xdr:cNvPr id="190" name="n_3aveValue【橋りょう・トンネル】&#10;有形固定資産減価償却率">
          <a:extLst>
            <a:ext uri="{FF2B5EF4-FFF2-40B4-BE49-F238E27FC236}">
              <a16:creationId xmlns:a16="http://schemas.microsoft.com/office/drawing/2014/main" id="{00000000-0008-0000-0E00-0000BE000000}"/>
            </a:ext>
          </a:extLst>
        </xdr:cNvPr>
        <xdr:cNvSpPr txBox="1"/>
      </xdr:nvSpPr>
      <xdr:spPr>
        <a:xfrm>
          <a:off x="1559569"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99712</xdr:rowOff>
    </xdr:from>
    <xdr:ext cx="405111" cy="259045"/>
    <xdr:sp macro="" textlink="">
      <xdr:nvSpPr>
        <xdr:cNvPr id="191" name="n_4aveValue【橋りょう・トンネル】&#10;有形固定資産減価償却率">
          <a:extLst>
            <a:ext uri="{FF2B5EF4-FFF2-40B4-BE49-F238E27FC236}">
              <a16:creationId xmlns:a16="http://schemas.microsoft.com/office/drawing/2014/main" id="{00000000-0008-0000-0E00-0000BF000000}"/>
            </a:ext>
          </a:extLst>
        </xdr:cNvPr>
        <xdr:cNvSpPr txBox="1"/>
      </xdr:nvSpPr>
      <xdr:spPr>
        <a:xfrm>
          <a:off x="813444" y="10386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73042</xdr:rowOff>
    </xdr:from>
    <xdr:ext cx="405111" cy="259045"/>
    <xdr:sp macro="" textlink="">
      <xdr:nvSpPr>
        <xdr:cNvPr id="192" name="n_1mainValue【橋りょう・トンネル】&#10;有形固定資産減価償却率">
          <a:extLst>
            <a:ext uri="{FF2B5EF4-FFF2-40B4-BE49-F238E27FC236}">
              <a16:creationId xmlns:a16="http://schemas.microsoft.com/office/drawing/2014/main" id="{00000000-0008-0000-0E00-0000C0000000}"/>
            </a:ext>
          </a:extLst>
        </xdr:cNvPr>
        <xdr:cNvSpPr txBox="1"/>
      </xdr:nvSpPr>
      <xdr:spPr>
        <a:xfrm>
          <a:off x="3067694" y="10360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160672</xdr:rowOff>
    </xdr:from>
    <xdr:ext cx="405111" cy="259045"/>
    <xdr:sp macro="" textlink="">
      <xdr:nvSpPr>
        <xdr:cNvPr id="193" name="n_2mainValue【橋りょう・トンネル】&#10;有形固定資産減価償却率">
          <a:extLst>
            <a:ext uri="{FF2B5EF4-FFF2-40B4-BE49-F238E27FC236}">
              <a16:creationId xmlns:a16="http://schemas.microsoft.com/office/drawing/2014/main" id="{00000000-0008-0000-0E00-0000C1000000}"/>
            </a:ext>
          </a:extLst>
        </xdr:cNvPr>
        <xdr:cNvSpPr txBox="1"/>
      </xdr:nvSpPr>
      <xdr:spPr>
        <a:xfrm>
          <a:off x="2305694" y="10276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128287</xdr:rowOff>
    </xdr:from>
    <xdr:ext cx="405111" cy="259045"/>
    <xdr:sp macro="" textlink="">
      <xdr:nvSpPr>
        <xdr:cNvPr id="194" name="n_3mainValue【橋りょう・トンネル】&#10;有形固定資産減価償却率">
          <a:extLst>
            <a:ext uri="{FF2B5EF4-FFF2-40B4-BE49-F238E27FC236}">
              <a16:creationId xmlns:a16="http://schemas.microsoft.com/office/drawing/2014/main" id="{00000000-0008-0000-0E00-0000C2000000}"/>
            </a:ext>
          </a:extLst>
        </xdr:cNvPr>
        <xdr:cNvSpPr txBox="1"/>
      </xdr:nvSpPr>
      <xdr:spPr>
        <a:xfrm>
          <a:off x="1559569" y="10243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a:extLst>
            <a:ext uri="{FF2B5EF4-FFF2-40B4-BE49-F238E27FC236}">
              <a16:creationId xmlns:a16="http://schemas.microsoft.com/office/drawing/2014/main" id="{00000000-0008-0000-0E00-0000C3000000}"/>
            </a:ext>
          </a:extLst>
        </xdr:cNvPr>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a:extLst>
            <a:ext uri="{FF2B5EF4-FFF2-40B4-BE49-F238E27FC236}">
              <a16:creationId xmlns:a16="http://schemas.microsoft.com/office/drawing/2014/main" id="{00000000-0008-0000-0E00-0000C4000000}"/>
            </a:ext>
          </a:extLst>
        </xdr:cNvPr>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a:extLst>
            <a:ext uri="{FF2B5EF4-FFF2-40B4-BE49-F238E27FC236}">
              <a16:creationId xmlns:a16="http://schemas.microsoft.com/office/drawing/2014/main" id="{00000000-0008-0000-0E00-0000C5000000}"/>
            </a:ext>
          </a:extLst>
        </xdr:cNvPr>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a:extLst>
            <a:ext uri="{FF2B5EF4-FFF2-40B4-BE49-F238E27FC236}">
              <a16:creationId xmlns:a16="http://schemas.microsoft.com/office/drawing/2014/main" id="{00000000-0008-0000-0E00-0000C6000000}"/>
            </a:ext>
          </a:extLst>
        </xdr:cNvPr>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a:extLst>
            <a:ext uri="{FF2B5EF4-FFF2-40B4-BE49-F238E27FC236}">
              <a16:creationId xmlns:a16="http://schemas.microsoft.com/office/drawing/2014/main" id="{00000000-0008-0000-0E00-0000C7000000}"/>
            </a:ext>
          </a:extLst>
        </xdr:cNvPr>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a:extLst>
            <a:ext uri="{FF2B5EF4-FFF2-40B4-BE49-F238E27FC236}">
              <a16:creationId xmlns:a16="http://schemas.microsoft.com/office/drawing/2014/main" id="{00000000-0008-0000-0E00-0000C8000000}"/>
            </a:ext>
          </a:extLst>
        </xdr:cNvPr>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a:extLst>
            <a:ext uri="{FF2B5EF4-FFF2-40B4-BE49-F238E27FC236}">
              <a16:creationId xmlns:a16="http://schemas.microsoft.com/office/drawing/2014/main" id="{00000000-0008-0000-0E00-0000C9000000}"/>
            </a:ext>
          </a:extLst>
        </xdr:cNvPr>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a:extLst>
            <a:ext uri="{FF2B5EF4-FFF2-40B4-BE49-F238E27FC236}">
              <a16:creationId xmlns:a16="http://schemas.microsoft.com/office/drawing/2014/main" id="{00000000-0008-0000-0E00-0000CA000000}"/>
            </a:ext>
          </a:extLst>
        </xdr:cNvPr>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a:extLst>
            <a:ext uri="{FF2B5EF4-FFF2-40B4-BE49-F238E27FC236}">
              <a16:creationId xmlns:a16="http://schemas.microsoft.com/office/drawing/2014/main" id="{00000000-0008-0000-0E00-0000CB000000}"/>
            </a:ext>
          </a:extLst>
        </xdr:cNvPr>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a:extLst>
            <a:ext uri="{FF2B5EF4-FFF2-40B4-BE49-F238E27FC236}">
              <a16:creationId xmlns:a16="http://schemas.microsoft.com/office/drawing/2014/main" id="{00000000-0008-0000-0E00-0000CC000000}"/>
            </a:ext>
          </a:extLst>
        </xdr:cNvPr>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5" name="直線コネクタ 204">
          <a:extLst>
            <a:ext uri="{FF2B5EF4-FFF2-40B4-BE49-F238E27FC236}">
              <a16:creationId xmlns:a16="http://schemas.microsoft.com/office/drawing/2014/main" id="{00000000-0008-0000-0E00-0000CD000000}"/>
            </a:ext>
          </a:extLst>
        </xdr:cNvPr>
        <xdr:cNvCxnSpPr/>
      </xdr:nvCxnSpPr>
      <xdr:spPr>
        <a:xfrm>
          <a:off x="5632450" y="1097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6" name="テキスト ボックス 205">
          <a:extLst>
            <a:ext uri="{FF2B5EF4-FFF2-40B4-BE49-F238E27FC236}">
              <a16:creationId xmlns:a16="http://schemas.microsoft.com/office/drawing/2014/main" id="{00000000-0008-0000-0E00-0000CE000000}"/>
            </a:ext>
          </a:extLst>
        </xdr:cNvPr>
        <xdr:cNvSpPr txBox="1"/>
      </xdr:nvSpPr>
      <xdr:spPr>
        <a:xfrm>
          <a:off x="5412239"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7" name="直線コネクタ 206">
          <a:extLst>
            <a:ext uri="{FF2B5EF4-FFF2-40B4-BE49-F238E27FC236}">
              <a16:creationId xmlns:a16="http://schemas.microsoft.com/office/drawing/2014/main" id="{00000000-0008-0000-0E00-0000CF000000}"/>
            </a:ext>
          </a:extLst>
        </xdr:cNvPr>
        <xdr:cNvCxnSpPr/>
      </xdr:nvCxnSpPr>
      <xdr:spPr>
        <a:xfrm>
          <a:off x="5632450" y="1051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8" name="テキスト ボックス 207">
          <a:extLst>
            <a:ext uri="{FF2B5EF4-FFF2-40B4-BE49-F238E27FC236}">
              <a16:creationId xmlns:a16="http://schemas.microsoft.com/office/drawing/2014/main" id="{00000000-0008-0000-0E00-0000D0000000}"/>
            </a:ext>
          </a:extLst>
        </xdr:cNvPr>
        <xdr:cNvSpPr txBox="1"/>
      </xdr:nvSpPr>
      <xdr:spPr>
        <a:xfrm>
          <a:off x="5122756"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9" name="直線コネクタ 208">
          <a:extLst>
            <a:ext uri="{FF2B5EF4-FFF2-40B4-BE49-F238E27FC236}">
              <a16:creationId xmlns:a16="http://schemas.microsoft.com/office/drawing/2014/main" id="{00000000-0008-0000-0E00-0000D1000000}"/>
            </a:ext>
          </a:extLst>
        </xdr:cNvPr>
        <xdr:cNvCxnSpPr/>
      </xdr:nvCxnSpPr>
      <xdr:spPr>
        <a:xfrm>
          <a:off x="5632450" y="1005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0" name="テキスト ボックス 209">
          <a:extLst>
            <a:ext uri="{FF2B5EF4-FFF2-40B4-BE49-F238E27FC236}">
              <a16:creationId xmlns:a16="http://schemas.microsoft.com/office/drawing/2014/main" id="{00000000-0008-0000-0E00-0000D2000000}"/>
            </a:ext>
          </a:extLst>
        </xdr:cNvPr>
        <xdr:cNvSpPr txBox="1"/>
      </xdr:nvSpPr>
      <xdr:spPr>
        <a:xfrm>
          <a:off x="5032603"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1" name="直線コネクタ 210">
          <a:extLst>
            <a:ext uri="{FF2B5EF4-FFF2-40B4-BE49-F238E27FC236}">
              <a16:creationId xmlns:a16="http://schemas.microsoft.com/office/drawing/2014/main" id="{00000000-0008-0000-0E00-0000D3000000}"/>
            </a:ext>
          </a:extLst>
        </xdr:cNvPr>
        <xdr:cNvCxnSpPr/>
      </xdr:nvCxnSpPr>
      <xdr:spPr>
        <a:xfrm>
          <a:off x="5632450" y="960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12" name="テキスト ボックス 211">
          <a:extLst>
            <a:ext uri="{FF2B5EF4-FFF2-40B4-BE49-F238E27FC236}">
              <a16:creationId xmlns:a16="http://schemas.microsoft.com/office/drawing/2014/main" id="{00000000-0008-0000-0E00-0000D4000000}"/>
            </a:ext>
          </a:extLst>
        </xdr:cNvPr>
        <xdr:cNvSpPr txBox="1"/>
      </xdr:nvSpPr>
      <xdr:spPr>
        <a:xfrm>
          <a:off x="5032603"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a:extLst>
            <a:ext uri="{FF2B5EF4-FFF2-40B4-BE49-F238E27FC236}">
              <a16:creationId xmlns:a16="http://schemas.microsoft.com/office/drawing/2014/main" id="{00000000-0008-0000-0E00-0000D5000000}"/>
            </a:ext>
          </a:extLst>
        </xdr:cNvPr>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5032603"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a:extLst>
            <a:ext uri="{FF2B5EF4-FFF2-40B4-BE49-F238E27FC236}">
              <a16:creationId xmlns:a16="http://schemas.microsoft.com/office/drawing/2014/main" id="{00000000-0008-0000-0E00-0000D7000000}"/>
            </a:ext>
          </a:extLst>
        </xdr:cNvPr>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52705</xdr:rowOff>
    </xdr:from>
    <xdr:to>
      <xdr:col>54</xdr:col>
      <xdr:colOff>189865</xdr:colOff>
      <xdr:row>63</xdr:row>
      <xdr:rowOff>170380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flipV="1">
          <a:off x="8905240" y="9482455"/>
          <a:ext cx="0" cy="1489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2757</xdr:rowOff>
    </xdr:from>
    <xdr:ext cx="469744" cy="259045"/>
    <xdr:sp macro="" textlink="">
      <xdr:nvSpPr>
        <xdr:cNvPr id="217" name="【橋りょう・トンネル】&#10;一人当たり有形固定資産（償却資産）額最小値テキスト">
          <a:extLst>
            <a:ext uri="{FF2B5EF4-FFF2-40B4-BE49-F238E27FC236}">
              <a16:creationId xmlns:a16="http://schemas.microsoft.com/office/drawing/2014/main" id="{00000000-0008-0000-0E00-0000D9000000}"/>
            </a:ext>
          </a:extLst>
        </xdr:cNvPr>
        <xdr:cNvSpPr txBox="1"/>
      </xdr:nvSpPr>
      <xdr:spPr>
        <a:xfrm>
          <a:off x="8943975" y="1097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170380</xdr:rowOff>
    </xdr:from>
    <xdr:to>
      <xdr:col>55</xdr:col>
      <xdr:colOff>88900</xdr:colOff>
      <xdr:row>63</xdr:row>
      <xdr:rowOff>170380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8845550" y="1097173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170832</xdr:rowOff>
    </xdr:from>
    <xdr:ext cx="690189" cy="259045"/>
    <xdr:sp macro="" textlink="">
      <xdr:nvSpPr>
        <xdr:cNvPr id="219" name="【橋りょう・トンネル】&#10;一人当たり有形固定資産（償却資産）額最大値テキスト">
          <a:extLst>
            <a:ext uri="{FF2B5EF4-FFF2-40B4-BE49-F238E27FC236}">
              <a16:creationId xmlns:a16="http://schemas.microsoft.com/office/drawing/2014/main" id="{00000000-0008-0000-0E00-0000DB000000}"/>
            </a:ext>
          </a:extLst>
        </xdr:cNvPr>
        <xdr:cNvSpPr txBox="1"/>
      </xdr:nvSpPr>
      <xdr:spPr>
        <a:xfrm>
          <a:off x="8943975" y="92576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52705</xdr:rowOff>
    </xdr:from>
    <xdr:to>
      <xdr:col>55</xdr:col>
      <xdr:colOff>88900</xdr:colOff>
      <xdr:row>55</xdr:row>
      <xdr:rowOff>52705</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8845550" y="948245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107228</xdr:rowOff>
    </xdr:from>
    <xdr:ext cx="599010" cy="259045"/>
    <xdr:sp macro="" textlink="">
      <xdr:nvSpPr>
        <xdr:cNvPr id="221" name="【橋りょう・トンネル】&#10;一人当たり有形固定資産（償却資産）額平均値テキスト">
          <a:extLst>
            <a:ext uri="{FF2B5EF4-FFF2-40B4-BE49-F238E27FC236}">
              <a16:creationId xmlns:a16="http://schemas.microsoft.com/office/drawing/2014/main" id="{00000000-0008-0000-0E00-0000DD000000}"/>
            </a:ext>
          </a:extLst>
        </xdr:cNvPr>
        <xdr:cNvSpPr txBox="1"/>
      </xdr:nvSpPr>
      <xdr:spPr>
        <a:xfrm>
          <a:off x="8943975" y="105656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128801</xdr:rowOff>
    </xdr:from>
    <xdr:to>
      <xdr:col>55</xdr:col>
      <xdr:colOff>50800</xdr:colOff>
      <xdr:row>62</xdr:row>
      <xdr:rowOff>58951</xdr:rowOff>
    </xdr:to>
    <xdr:sp macro="" textlink="">
      <xdr:nvSpPr>
        <xdr:cNvPr id="222" name="フローチャート: 判断 221">
          <a:extLst>
            <a:ext uri="{FF2B5EF4-FFF2-40B4-BE49-F238E27FC236}">
              <a16:creationId xmlns:a16="http://schemas.microsoft.com/office/drawing/2014/main" id="{00000000-0008-0000-0E00-0000DE000000}"/>
            </a:ext>
          </a:extLst>
        </xdr:cNvPr>
        <xdr:cNvSpPr/>
      </xdr:nvSpPr>
      <xdr:spPr>
        <a:xfrm>
          <a:off x="8883650" y="1058725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128346</xdr:rowOff>
    </xdr:from>
    <xdr:to>
      <xdr:col>50</xdr:col>
      <xdr:colOff>165100</xdr:colOff>
      <xdr:row>62</xdr:row>
      <xdr:rowOff>58496</xdr:rowOff>
    </xdr:to>
    <xdr:sp macro="" textlink="">
      <xdr:nvSpPr>
        <xdr:cNvPr id="223" name="フローチャート: 判断 222">
          <a:extLst>
            <a:ext uri="{FF2B5EF4-FFF2-40B4-BE49-F238E27FC236}">
              <a16:creationId xmlns:a16="http://schemas.microsoft.com/office/drawing/2014/main" id="{00000000-0008-0000-0E00-0000DF000000}"/>
            </a:ext>
          </a:extLst>
        </xdr:cNvPr>
        <xdr:cNvSpPr/>
      </xdr:nvSpPr>
      <xdr:spPr>
        <a:xfrm>
          <a:off x="8159750" y="1058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137719</xdr:rowOff>
    </xdr:from>
    <xdr:to>
      <xdr:col>46</xdr:col>
      <xdr:colOff>38100</xdr:colOff>
      <xdr:row>62</xdr:row>
      <xdr:rowOff>67869</xdr:rowOff>
    </xdr:to>
    <xdr:sp macro="" textlink="">
      <xdr:nvSpPr>
        <xdr:cNvPr id="224" name="フローチャート: 判断 223">
          <a:extLst>
            <a:ext uri="{FF2B5EF4-FFF2-40B4-BE49-F238E27FC236}">
              <a16:creationId xmlns:a16="http://schemas.microsoft.com/office/drawing/2014/main" id="{00000000-0008-0000-0E00-0000E0000000}"/>
            </a:ext>
          </a:extLst>
        </xdr:cNvPr>
        <xdr:cNvSpPr/>
      </xdr:nvSpPr>
      <xdr:spPr>
        <a:xfrm>
          <a:off x="7413625" y="1059616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147317</xdr:rowOff>
    </xdr:from>
    <xdr:to>
      <xdr:col>41</xdr:col>
      <xdr:colOff>101600</xdr:colOff>
      <xdr:row>62</xdr:row>
      <xdr:rowOff>77467</xdr:rowOff>
    </xdr:to>
    <xdr:sp macro="" textlink="">
      <xdr:nvSpPr>
        <xdr:cNvPr id="225" name="フローチャート: 判断 224">
          <a:extLst>
            <a:ext uri="{FF2B5EF4-FFF2-40B4-BE49-F238E27FC236}">
              <a16:creationId xmlns:a16="http://schemas.microsoft.com/office/drawing/2014/main" id="{00000000-0008-0000-0E00-0000E1000000}"/>
            </a:ext>
          </a:extLst>
        </xdr:cNvPr>
        <xdr:cNvSpPr/>
      </xdr:nvSpPr>
      <xdr:spPr>
        <a:xfrm>
          <a:off x="6638925"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43093</xdr:rowOff>
    </xdr:from>
    <xdr:to>
      <xdr:col>36</xdr:col>
      <xdr:colOff>165100</xdr:colOff>
      <xdr:row>62</xdr:row>
      <xdr:rowOff>144693</xdr:rowOff>
    </xdr:to>
    <xdr:sp macro="" textlink="">
      <xdr:nvSpPr>
        <xdr:cNvPr id="226" name="フローチャート: 判断 225">
          <a:extLst>
            <a:ext uri="{FF2B5EF4-FFF2-40B4-BE49-F238E27FC236}">
              <a16:creationId xmlns:a16="http://schemas.microsoft.com/office/drawing/2014/main" id="{00000000-0008-0000-0E00-0000E2000000}"/>
            </a:ext>
          </a:extLst>
        </xdr:cNvPr>
        <xdr:cNvSpPr/>
      </xdr:nvSpPr>
      <xdr:spPr>
        <a:xfrm>
          <a:off x="5892800" y="1067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00000000-0008-0000-0E00-0000E5000000}"/>
            </a:ext>
          </a:extLst>
        </xdr:cNvPr>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00000000-0008-0000-0E00-0000E6000000}"/>
            </a:ext>
          </a:extLst>
        </xdr:cNvPr>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00000000-0008-0000-0E00-0000E7000000}"/>
            </a:ext>
          </a:extLst>
        </xdr:cNvPr>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132111</xdr:rowOff>
    </xdr:from>
    <xdr:to>
      <xdr:col>55</xdr:col>
      <xdr:colOff>50800</xdr:colOff>
      <xdr:row>60</xdr:row>
      <xdr:rowOff>62261</xdr:rowOff>
    </xdr:to>
    <xdr:sp macro="" textlink="">
      <xdr:nvSpPr>
        <xdr:cNvPr id="232" name="楕円 231">
          <a:extLst>
            <a:ext uri="{FF2B5EF4-FFF2-40B4-BE49-F238E27FC236}">
              <a16:creationId xmlns:a16="http://schemas.microsoft.com/office/drawing/2014/main" id="{00000000-0008-0000-0E00-0000E8000000}"/>
            </a:ext>
          </a:extLst>
        </xdr:cNvPr>
        <xdr:cNvSpPr/>
      </xdr:nvSpPr>
      <xdr:spPr>
        <a:xfrm>
          <a:off x="8883650" y="1024766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154988</xdr:rowOff>
    </xdr:from>
    <xdr:ext cx="599010" cy="259045"/>
    <xdr:sp macro="" textlink="">
      <xdr:nvSpPr>
        <xdr:cNvPr id="233" name="【橋りょう・トンネル】&#10;一人当たり有形固定資産（償却資産）額該当値テキスト">
          <a:extLst>
            <a:ext uri="{FF2B5EF4-FFF2-40B4-BE49-F238E27FC236}">
              <a16:creationId xmlns:a16="http://schemas.microsoft.com/office/drawing/2014/main" id="{00000000-0008-0000-0E00-0000E9000000}"/>
            </a:ext>
          </a:extLst>
        </xdr:cNvPr>
        <xdr:cNvSpPr txBox="1"/>
      </xdr:nvSpPr>
      <xdr:spPr>
        <a:xfrm>
          <a:off x="8943975" y="10099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149579</xdr:rowOff>
    </xdr:from>
    <xdr:to>
      <xdr:col>50</xdr:col>
      <xdr:colOff>165100</xdr:colOff>
      <xdr:row>60</xdr:row>
      <xdr:rowOff>79729</xdr:rowOff>
    </xdr:to>
    <xdr:sp macro="" textlink="">
      <xdr:nvSpPr>
        <xdr:cNvPr id="234" name="楕円 233">
          <a:extLst>
            <a:ext uri="{FF2B5EF4-FFF2-40B4-BE49-F238E27FC236}">
              <a16:creationId xmlns:a16="http://schemas.microsoft.com/office/drawing/2014/main" id="{00000000-0008-0000-0E00-0000EA000000}"/>
            </a:ext>
          </a:extLst>
        </xdr:cNvPr>
        <xdr:cNvSpPr/>
      </xdr:nvSpPr>
      <xdr:spPr>
        <a:xfrm>
          <a:off x="8159750" y="1026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11461</xdr:rowOff>
    </xdr:from>
    <xdr:to>
      <xdr:col>55</xdr:col>
      <xdr:colOff>0</xdr:colOff>
      <xdr:row>60</xdr:row>
      <xdr:rowOff>28929</xdr:rowOff>
    </xdr:to>
    <xdr:cxnSp macro="">
      <xdr:nvCxnSpPr>
        <xdr:cNvPr id="235" name="直線コネクタ 234">
          <a:extLst>
            <a:ext uri="{FF2B5EF4-FFF2-40B4-BE49-F238E27FC236}">
              <a16:creationId xmlns:a16="http://schemas.microsoft.com/office/drawing/2014/main" id="{00000000-0008-0000-0E00-0000EB000000}"/>
            </a:ext>
          </a:extLst>
        </xdr:cNvPr>
        <xdr:cNvCxnSpPr/>
      </xdr:nvCxnSpPr>
      <xdr:spPr>
        <a:xfrm flipV="1">
          <a:off x="8210550" y="10298461"/>
          <a:ext cx="695325" cy="1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34672</xdr:rowOff>
    </xdr:from>
    <xdr:to>
      <xdr:col>46</xdr:col>
      <xdr:colOff>38100</xdr:colOff>
      <xdr:row>63</xdr:row>
      <xdr:rowOff>136272</xdr:rowOff>
    </xdr:to>
    <xdr:sp macro="" textlink="">
      <xdr:nvSpPr>
        <xdr:cNvPr id="236" name="楕円 235">
          <a:extLst>
            <a:ext uri="{FF2B5EF4-FFF2-40B4-BE49-F238E27FC236}">
              <a16:creationId xmlns:a16="http://schemas.microsoft.com/office/drawing/2014/main" id="{00000000-0008-0000-0E00-0000EC000000}"/>
            </a:ext>
          </a:extLst>
        </xdr:cNvPr>
        <xdr:cNvSpPr/>
      </xdr:nvSpPr>
      <xdr:spPr>
        <a:xfrm>
          <a:off x="7413625" y="1083602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28929</xdr:rowOff>
    </xdr:from>
    <xdr:to>
      <xdr:col>50</xdr:col>
      <xdr:colOff>114300</xdr:colOff>
      <xdr:row>63</xdr:row>
      <xdr:rowOff>85472</xdr:rowOff>
    </xdr:to>
    <xdr:cxnSp macro="">
      <xdr:nvCxnSpPr>
        <xdr:cNvPr id="237" name="直線コネクタ 236">
          <a:extLst>
            <a:ext uri="{FF2B5EF4-FFF2-40B4-BE49-F238E27FC236}">
              <a16:creationId xmlns:a16="http://schemas.microsoft.com/office/drawing/2014/main" id="{00000000-0008-0000-0E00-0000ED000000}"/>
            </a:ext>
          </a:extLst>
        </xdr:cNvPr>
        <xdr:cNvCxnSpPr/>
      </xdr:nvCxnSpPr>
      <xdr:spPr>
        <a:xfrm flipV="1">
          <a:off x="7445375" y="10315929"/>
          <a:ext cx="765175" cy="570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36230</xdr:rowOff>
    </xdr:from>
    <xdr:to>
      <xdr:col>41</xdr:col>
      <xdr:colOff>101600</xdr:colOff>
      <xdr:row>63</xdr:row>
      <xdr:rowOff>137830</xdr:rowOff>
    </xdr:to>
    <xdr:sp macro="" textlink="">
      <xdr:nvSpPr>
        <xdr:cNvPr id="238" name="楕円 237">
          <a:extLst>
            <a:ext uri="{FF2B5EF4-FFF2-40B4-BE49-F238E27FC236}">
              <a16:creationId xmlns:a16="http://schemas.microsoft.com/office/drawing/2014/main" id="{00000000-0008-0000-0E00-0000EE000000}"/>
            </a:ext>
          </a:extLst>
        </xdr:cNvPr>
        <xdr:cNvSpPr/>
      </xdr:nvSpPr>
      <xdr:spPr>
        <a:xfrm>
          <a:off x="6638925" y="108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85472</xdr:rowOff>
    </xdr:from>
    <xdr:to>
      <xdr:col>45</xdr:col>
      <xdr:colOff>177800</xdr:colOff>
      <xdr:row>63</xdr:row>
      <xdr:rowOff>87030</xdr:rowOff>
    </xdr:to>
    <xdr:cxnSp macro="">
      <xdr:nvCxnSpPr>
        <xdr:cNvPr id="239" name="直線コネクタ 238">
          <a:extLst>
            <a:ext uri="{FF2B5EF4-FFF2-40B4-BE49-F238E27FC236}">
              <a16:creationId xmlns:a16="http://schemas.microsoft.com/office/drawing/2014/main" id="{00000000-0008-0000-0E00-0000EF000000}"/>
            </a:ext>
          </a:extLst>
        </xdr:cNvPr>
        <xdr:cNvCxnSpPr/>
      </xdr:nvCxnSpPr>
      <xdr:spPr>
        <a:xfrm flipV="1">
          <a:off x="6689725" y="10886822"/>
          <a:ext cx="755650" cy="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49623</xdr:rowOff>
    </xdr:from>
    <xdr:ext cx="599010" cy="259045"/>
    <xdr:sp macro="" textlink="">
      <xdr:nvSpPr>
        <xdr:cNvPr id="240" name="n_1aveValue【橋りょう・トンネル】&#10;一人当たり有形固定資産（償却資産）額">
          <a:extLst>
            <a:ext uri="{FF2B5EF4-FFF2-40B4-BE49-F238E27FC236}">
              <a16:creationId xmlns:a16="http://schemas.microsoft.com/office/drawing/2014/main" id="{00000000-0008-0000-0E00-0000F0000000}"/>
            </a:ext>
          </a:extLst>
        </xdr:cNvPr>
        <xdr:cNvSpPr txBox="1"/>
      </xdr:nvSpPr>
      <xdr:spPr>
        <a:xfrm>
          <a:off x="7936445" y="1067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84396</xdr:rowOff>
    </xdr:from>
    <xdr:ext cx="599010" cy="259045"/>
    <xdr:sp macro="" textlink="">
      <xdr:nvSpPr>
        <xdr:cNvPr id="241" name="n_2aveValue【橋りょう・トンネル】&#10;一人当たり有形固定資産（償却資産）額">
          <a:extLst>
            <a:ext uri="{FF2B5EF4-FFF2-40B4-BE49-F238E27FC236}">
              <a16:creationId xmlns:a16="http://schemas.microsoft.com/office/drawing/2014/main" id="{00000000-0008-0000-0E00-0000F1000000}"/>
            </a:ext>
          </a:extLst>
        </xdr:cNvPr>
        <xdr:cNvSpPr txBox="1"/>
      </xdr:nvSpPr>
      <xdr:spPr>
        <a:xfrm>
          <a:off x="7193495" y="1037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93994</xdr:rowOff>
    </xdr:from>
    <xdr:ext cx="599010" cy="259045"/>
    <xdr:sp macro="" textlink="">
      <xdr:nvSpPr>
        <xdr:cNvPr id="242" name="n_3aveValue【橋りょう・トンネル】&#10;一人当たり有形固定資産（償却資産）額">
          <a:extLst>
            <a:ext uri="{FF2B5EF4-FFF2-40B4-BE49-F238E27FC236}">
              <a16:creationId xmlns:a16="http://schemas.microsoft.com/office/drawing/2014/main" id="{00000000-0008-0000-0E00-0000F2000000}"/>
            </a:ext>
          </a:extLst>
        </xdr:cNvPr>
        <xdr:cNvSpPr txBox="1"/>
      </xdr:nvSpPr>
      <xdr:spPr>
        <a:xfrm>
          <a:off x="6447370"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161220</xdr:rowOff>
    </xdr:from>
    <xdr:ext cx="599010" cy="259045"/>
    <xdr:sp macro="" textlink="">
      <xdr:nvSpPr>
        <xdr:cNvPr id="243" name="n_4aveValue【橋りょう・トンネル】&#10;一人当たり有形固定資産（償却資産）額">
          <a:extLst>
            <a:ext uri="{FF2B5EF4-FFF2-40B4-BE49-F238E27FC236}">
              <a16:creationId xmlns:a16="http://schemas.microsoft.com/office/drawing/2014/main" id="{00000000-0008-0000-0E00-0000F3000000}"/>
            </a:ext>
          </a:extLst>
        </xdr:cNvPr>
        <xdr:cNvSpPr txBox="1"/>
      </xdr:nvSpPr>
      <xdr:spPr>
        <a:xfrm>
          <a:off x="5672670" y="10448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96256</xdr:rowOff>
    </xdr:from>
    <xdr:ext cx="599010" cy="259045"/>
    <xdr:sp macro="" textlink="">
      <xdr:nvSpPr>
        <xdr:cNvPr id="244" name="n_1mainValue【橋りょう・トンネル】&#10;一人当たり有形固定資産（償却資産）額">
          <a:extLst>
            <a:ext uri="{FF2B5EF4-FFF2-40B4-BE49-F238E27FC236}">
              <a16:creationId xmlns:a16="http://schemas.microsoft.com/office/drawing/2014/main" id="{00000000-0008-0000-0E00-0000F4000000}"/>
            </a:ext>
          </a:extLst>
        </xdr:cNvPr>
        <xdr:cNvSpPr txBox="1"/>
      </xdr:nvSpPr>
      <xdr:spPr>
        <a:xfrm>
          <a:off x="7936445" y="10040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127399</xdr:rowOff>
    </xdr:from>
    <xdr:ext cx="534377" cy="259045"/>
    <xdr:sp macro="" textlink="">
      <xdr:nvSpPr>
        <xdr:cNvPr id="245" name="n_2mainValue【橋りょう・トンネル】&#10;一人当たり有形固定資産（償却資産）額">
          <a:extLst>
            <a:ext uri="{FF2B5EF4-FFF2-40B4-BE49-F238E27FC236}">
              <a16:creationId xmlns:a16="http://schemas.microsoft.com/office/drawing/2014/main" id="{00000000-0008-0000-0E00-0000F5000000}"/>
            </a:ext>
          </a:extLst>
        </xdr:cNvPr>
        <xdr:cNvSpPr txBox="1"/>
      </xdr:nvSpPr>
      <xdr:spPr>
        <a:xfrm>
          <a:off x="7225811" y="1092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128957</xdr:rowOff>
    </xdr:from>
    <xdr:ext cx="534377" cy="259045"/>
    <xdr:sp macro="" textlink="">
      <xdr:nvSpPr>
        <xdr:cNvPr id="246" name="n_3mainValue【橋りょう・トンネル】&#10;一人当たり有形固定資産（償却資産）額">
          <a:extLst>
            <a:ext uri="{FF2B5EF4-FFF2-40B4-BE49-F238E27FC236}">
              <a16:creationId xmlns:a16="http://schemas.microsoft.com/office/drawing/2014/main" id="{00000000-0008-0000-0E00-0000F6000000}"/>
            </a:ext>
          </a:extLst>
        </xdr:cNvPr>
        <xdr:cNvSpPr txBox="1"/>
      </xdr:nvSpPr>
      <xdr:spPr>
        <a:xfrm>
          <a:off x="6479686" y="1093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a:extLst>
            <a:ext uri="{FF2B5EF4-FFF2-40B4-BE49-F238E27FC236}">
              <a16:creationId xmlns:a16="http://schemas.microsoft.com/office/drawing/2014/main" id="{00000000-0008-0000-0E00-0000F7000000}"/>
            </a:ext>
          </a:extLst>
        </xdr:cNvPr>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a:extLst>
            <a:ext uri="{FF2B5EF4-FFF2-40B4-BE49-F238E27FC236}">
              <a16:creationId xmlns:a16="http://schemas.microsoft.com/office/drawing/2014/main" id="{00000000-0008-0000-0E00-0000F8000000}"/>
            </a:ext>
          </a:extLst>
        </xdr:cNvPr>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a:extLst>
            <a:ext uri="{FF2B5EF4-FFF2-40B4-BE49-F238E27FC236}">
              <a16:creationId xmlns:a16="http://schemas.microsoft.com/office/drawing/2014/main" id="{00000000-0008-0000-0E00-0000F9000000}"/>
            </a:ext>
          </a:extLst>
        </xdr:cNvPr>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a:extLst>
            <a:ext uri="{FF2B5EF4-FFF2-40B4-BE49-F238E27FC236}">
              <a16:creationId xmlns:a16="http://schemas.microsoft.com/office/drawing/2014/main" id="{00000000-0008-0000-0E00-0000FA000000}"/>
            </a:ext>
          </a:extLst>
        </xdr:cNvPr>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a:extLst>
            <a:ext uri="{FF2B5EF4-FFF2-40B4-BE49-F238E27FC236}">
              <a16:creationId xmlns:a16="http://schemas.microsoft.com/office/drawing/2014/main" id="{00000000-0008-0000-0E00-0000FB000000}"/>
            </a:ext>
          </a:extLst>
        </xdr:cNvPr>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a:extLst>
            <a:ext uri="{FF2B5EF4-FFF2-40B4-BE49-F238E27FC236}">
              <a16:creationId xmlns:a16="http://schemas.microsoft.com/office/drawing/2014/main" id="{00000000-0008-0000-0E00-0000FC000000}"/>
            </a:ext>
          </a:extLst>
        </xdr:cNvPr>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a:extLst>
            <a:ext uri="{FF2B5EF4-FFF2-40B4-BE49-F238E27FC236}">
              <a16:creationId xmlns:a16="http://schemas.microsoft.com/office/drawing/2014/main" id="{00000000-0008-0000-0E00-0000FD000000}"/>
            </a:ext>
          </a:extLst>
        </xdr:cNvPr>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a:extLst>
            <a:ext uri="{FF2B5EF4-FFF2-40B4-BE49-F238E27FC236}">
              <a16:creationId xmlns:a16="http://schemas.microsoft.com/office/drawing/2014/main" id="{00000000-0008-0000-0E00-0000FE000000}"/>
            </a:ext>
          </a:extLst>
        </xdr:cNvPr>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a:extLst>
            <a:ext uri="{FF2B5EF4-FFF2-40B4-BE49-F238E27FC236}">
              <a16:creationId xmlns:a16="http://schemas.microsoft.com/office/drawing/2014/main" id="{00000000-0008-0000-0E00-0000FF000000}"/>
            </a:ext>
          </a:extLst>
        </xdr:cNvPr>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a:extLst>
            <a:ext uri="{FF2B5EF4-FFF2-40B4-BE49-F238E27FC236}">
              <a16:creationId xmlns:a16="http://schemas.microsoft.com/office/drawing/2014/main" id="{00000000-0008-0000-0E00-000000010000}"/>
            </a:ext>
          </a:extLst>
        </xdr:cNvPr>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7" name="テキスト ボックス 256">
          <a:extLst>
            <a:ext uri="{FF2B5EF4-FFF2-40B4-BE49-F238E27FC236}">
              <a16:creationId xmlns:a16="http://schemas.microsoft.com/office/drawing/2014/main" id="{00000000-0008-0000-0E00-000001010000}"/>
            </a:ext>
          </a:extLst>
        </xdr:cNvPr>
        <xdr:cNvSpPr txBox="1"/>
      </xdr:nvSpPr>
      <xdr:spPr>
        <a:xfrm>
          <a:off x="2662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8" name="直線コネクタ 257">
          <a:extLst>
            <a:ext uri="{FF2B5EF4-FFF2-40B4-BE49-F238E27FC236}">
              <a16:creationId xmlns:a16="http://schemas.microsoft.com/office/drawing/2014/main" id="{00000000-0008-0000-0E00-000002010000}"/>
            </a:ext>
          </a:extLst>
        </xdr:cNvPr>
        <xdr:cNvCxnSpPr/>
      </xdr:nvCxnSpPr>
      <xdr:spPr>
        <a:xfrm>
          <a:off x="6477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9" name="テキスト ボックス 258">
          <a:extLst>
            <a:ext uri="{FF2B5EF4-FFF2-40B4-BE49-F238E27FC236}">
              <a16:creationId xmlns:a16="http://schemas.microsoft.com/office/drawing/2014/main" id="{00000000-0008-0000-0E00-000003010000}"/>
            </a:ext>
          </a:extLst>
        </xdr:cNvPr>
        <xdr:cNvSpPr txBox="1"/>
      </xdr:nvSpPr>
      <xdr:spPr>
        <a:xfrm>
          <a:off x="26624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0" name="直線コネクタ 259">
          <a:extLst>
            <a:ext uri="{FF2B5EF4-FFF2-40B4-BE49-F238E27FC236}">
              <a16:creationId xmlns:a16="http://schemas.microsoft.com/office/drawing/2014/main" id="{00000000-0008-0000-0E00-000004010000}"/>
            </a:ext>
          </a:extLst>
        </xdr:cNvPr>
        <xdr:cNvCxnSpPr/>
      </xdr:nvCxnSpPr>
      <xdr:spPr>
        <a:xfrm>
          <a:off x="6477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1" name="テキスト ボックス 260">
          <a:extLst>
            <a:ext uri="{FF2B5EF4-FFF2-40B4-BE49-F238E27FC236}">
              <a16:creationId xmlns:a16="http://schemas.microsoft.com/office/drawing/2014/main" id="{00000000-0008-0000-0E00-000005010000}"/>
            </a:ext>
          </a:extLst>
        </xdr:cNvPr>
        <xdr:cNvSpPr txBox="1"/>
      </xdr:nvSpPr>
      <xdr:spPr>
        <a:xfrm>
          <a:off x="3208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2" name="直線コネクタ 261">
          <a:extLst>
            <a:ext uri="{FF2B5EF4-FFF2-40B4-BE49-F238E27FC236}">
              <a16:creationId xmlns:a16="http://schemas.microsoft.com/office/drawing/2014/main" id="{00000000-0008-0000-0E00-000006010000}"/>
            </a:ext>
          </a:extLst>
        </xdr:cNvPr>
        <xdr:cNvCxnSpPr/>
      </xdr:nvCxnSpPr>
      <xdr:spPr>
        <a:xfrm>
          <a:off x="6477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3" name="テキスト ボックス 262">
          <a:extLst>
            <a:ext uri="{FF2B5EF4-FFF2-40B4-BE49-F238E27FC236}">
              <a16:creationId xmlns:a16="http://schemas.microsoft.com/office/drawing/2014/main" id="{00000000-0008-0000-0E00-000007010000}"/>
            </a:ext>
          </a:extLst>
        </xdr:cNvPr>
        <xdr:cNvSpPr txBox="1"/>
      </xdr:nvSpPr>
      <xdr:spPr>
        <a:xfrm>
          <a:off x="3208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4" name="直線コネクタ 263">
          <a:extLst>
            <a:ext uri="{FF2B5EF4-FFF2-40B4-BE49-F238E27FC236}">
              <a16:creationId xmlns:a16="http://schemas.microsoft.com/office/drawing/2014/main" id="{00000000-0008-0000-0E00-000008010000}"/>
            </a:ext>
          </a:extLst>
        </xdr:cNvPr>
        <xdr:cNvCxnSpPr/>
      </xdr:nvCxnSpPr>
      <xdr:spPr>
        <a:xfrm>
          <a:off x="6477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5" name="テキスト ボックス 264">
          <a:extLst>
            <a:ext uri="{FF2B5EF4-FFF2-40B4-BE49-F238E27FC236}">
              <a16:creationId xmlns:a16="http://schemas.microsoft.com/office/drawing/2014/main" id="{00000000-0008-0000-0E00-000009010000}"/>
            </a:ext>
          </a:extLst>
        </xdr:cNvPr>
        <xdr:cNvSpPr txBox="1"/>
      </xdr:nvSpPr>
      <xdr:spPr>
        <a:xfrm>
          <a:off x="3208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6" name="直線コネクタ 265">
          <a:extLst>
            <a:ext uri="{FF2B5EF4-FFF2-40B4-BE49-F238E27FC236}">
              <a16:creationId xmlns:a16="http://schemas.microsoft.com/office/drawing/2014/main" id="{00000000-0008-0000-0E00-00000A010000}"/>
            </a:ext>
          </a:extLst>
        </xdr:cNvPr>
        <xdr:cNvCxnSpPr/>
      </xdr:nvCxnSpPr>
      <xdr:spPr>
        <a:xfrm>
          <a:off x="6477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7" name="テキスト ボックス 266">
          <a:extLst>
            <a:ext uri="{FF2B5EF4-FFF2-40B4-BE49-F238E27FC236}">
              <a16:creationId xmlns:a16="http://schemas.microsoft.com/office/drawing/2014/main" id="{00000000-0008-0000-0E00-00000B010000}"/>
            </a:ext>
          </a:extLst>
        </xdr:cNvPr>
        <xdr:cNvSpPr txBox="1"/>
      </xdr:nvSpPr>
      <xdr:spPr>
        <a:xfrm>
          <a:off x="3208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a:extLst>
            <a:ext uri="{FF2B5EF4-FFF2-40B4-BE49-F238E27FC236}">
              <a16:creationId xmlns:a16="http://schemas.microsoft.com/office/drawing/2014/main" id="{00000000-0008-0000-0E00-00000C010000}"/>
            </a:ext>
          </a:extLst>
        </xdr:cNvPr>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9" name="テキスト ボックス 268">
          <a:extLst>
            <a:ext uri="{FF2B5EF4-FFF2-40B4-BE49-F238E27FC236}">
              <a16:creationId xmlns:a16="http://schemas.microsoft.com/office/drawing/2014/main" id="{00000000-0008-0000-0E00-00000D010000}"/>
            </a:ext>
          </a:extLst>
        </xdr:cNvPr>
        <xdr:cNvSpPr txBox="1"/>
      </xdr:nvSpPr>
      <xdr:spPr>
        <a:xfrm>
          <a:off x="36591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0" name="【公営住宅】&#10;有形固定資産減価償却率グラフ枠">
          <a:extLst>
            <a:ext uri="{FF2B5EF4-FFF2-40B4-BE49-F238E27FC236}">
              <a16:creationId xmlns:a16="http://schemas.microsoft.com/office/drawing/2014/main" id="{00000000-0008-0000-0E00-00000E010000}"/>
            </a:ext>
          </a:extLst>
        </xdr:cNvPr>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86</xdr:row>
      <xdr:rowOff>114300</xdr:rowOff>
    </xdr:to>
    <xdr:cxnSp macro="">
      <xdr:nvCxnSpPr>
        <xdr:cNvPr id="271" name="直線コネクタ 270">
          <a:extLst>
            <a:ext uri="{FF2B5EF4-FFF2-40B4-BE49-F238E27FC236}">
              <a16:creationId xmlns:a16="http://schemas.microsoft.com/office/drawing/2014/main" id="{00000000-0008-0000-0E00-00000F010000}"/>
            </a:ext>
          </a:extLst>
        </xdr:cNvPr>
        <xdr:cNvCxnSpPr/>
      </xdr:nvCxnSpPr>
      <xdr:spPr>
        <a:xfrm flipV="1">
          <a:off x="3949065" y="13542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2" name="【公営住宅】&#10;有形固定資産減価償却率最小値テキスト">
          <a:extLst>
            <a:ext uri="{FF2B5EF4-FFF2-40B4-BE49-F238E27FC236}">
              <a16:creationId xmlns:a16="http://schemas.microsoft.com/office/drawing/2014/main" id="{00000000-0008-0000-0E00-000010010000}"/>
            </a:ext>
          </a:extLst>
        </xdr:cNvPr>
        <xdr:cNvSpPr txBox="1"/>
      </xdr:nvSpPr>
      <xdr:spPr>
        <a:xfrm>
          <a:off x="39878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3889375" y="14859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74" name="【公営住宅】&#10;有形固定資産減価償却率最大値テキスト">
          <a:extLst>
            <a:ext uri="{FF2B5EF4-FFF2-40B4-BE49-F238E27FC236}">
              <a16:creationId xmlns:a16="http://schemas.microsoft.com/office/drawing/2014/main" id="{00000000-0008-0000-0E00-000012010000}"/>
            </a:ext>
          </a:extLst>
        </xdr:cNvPr>
        <xdr:cNvSpPr txBox="1"/>
      </xdr:nvSpPr>
      <xdr:spPr>
        <a:xfrm>
          <a:off x="39878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3889375" y="1354264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108602</xdr:rowOff>
    </xdr:from>
    <xdr:ext cx="405111" cy="259045"/>
    <xdr:sp macro="" textlink="">
      <xdr:nvSpPr>
        <xdr:cNvPr id="276" name="【公営住宅】&#10;有形固定資産減価償却率平均値テキスト">
          <a:extLst>
            <a:ext uri="{FF2B5EF4-FFF2-40B4-BE49-F238E27FC236}">
              <a16:creationId xmlns:a16="http://schemas.microsoft.com/office/drawing/2014/main" id="{00000000-0008-0000-0E00-000014010000}"/>
            </a:ext>
          </a:extLst>
        </xdr:cNvPr>
        <xdr:cNvSpPr txBox="1"/>
      </xdr:nvSpPr>
      <xdr:spPr>
        <a:xfrm>
          <a:off x="3987800" y="14167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77" name="フローチャート: 判断 276">
          <a:extLst>
            <a:ext uri="{FF2B5EF4-FFF2-40B4-BE49-F238E27FC236}">
              <a16:creationId xmlns:a16="http://schemas.microsoft.com/office/drawing/2014/main" id="{00000000-0008-0000-0E00-000015010000}"/>
            </a:ext>
          </a:extLst>
        </xdr:cNvPr>
        <xdr:cNvSpPr/>
      </xdr:nvSpPr>
      <xdr:spPr>
        <a:xfrm>
          <a:off x="38989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107314</xdr:rowOff>
    </xdr:from>
    <xdr:to>
      <xdr:col>20</xdr:col>
      <xdr:colOff>38100</xdr:colOff>
      <xdr:row>83</xdr:row>
      <xdr:rowOff>37464</xdr:rowOff>
    </xdr:to>
    <xdr:sp macro="" textlink="">
      <xdr:nvSpPr>
        <xdr:cNvPr id="278" name="フローチャート: 判断 277">
          <a:extLst>
            <a:ext uri="{FF2B5EF4-FFF2-40B4-BE49-F238E27FC236}">
              <a16:creationId xmlns:a16="http://schemas.microsoft.com/office/drawing/2014/main" id="{00000000-0008-0000-0E00-000016010000}"/>
            </a:ext>
          </a:extLst>
        </xdr:cNvPr>
        <xdr:cNvSpPr/>
      </xdr:nvSpPr>
      <xdr:spPr>
        <a:xfrm>
          <a:off x="3203575" y="1416621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84455</xdr:rowOff>
    </xdr:from>
    <xdr:to>
      <xdr:col>15</xdr:col>
      <xdr:colOff>101600</xdr:colOff>
      <xdr:row>83</xdr:row>
      <xdr:rowOff>14605</xdr:rowOff>
    </xdr:to>
    <xdr:sp macro="" textlink="">
      <xdr:nvSpPr>
        <xdr:cNvPr id="279" name="フローチャート: 判断 278">
          <a:extLst>
            <a:ext uri="{FF2B5EF4-FFF2-40B4-BE49-F238E27FC236}">
              <a16:creationId xmlns:a16="http://schemas.microsoft.com/office/drawing/2014/main" id="{00000000-0008-0000-0E00-000017010000}"/>
            </a:ext>
          </a:extLst>
        </xdr:cNvPr>
        <xdr:cNvSpPr/>
      </xdr:nvSpPr>
      <xdr:spPr>
        <a:xfrm>
          <a:off x="2428875"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80" name="フローチャート: 判断 279">
          <a:extLst>
            <a:ext uri="{FF2B5EF4-FFF2-40B4-BE49-F238E27FC236}">
              <a16:creationId xmlns:a16="http://schemas.microsoft.com/office/drawing/2014/main" id="{00000000-0008-0000-0E00-000018010000}"/>
            </a:ext>
          </a:extLst>
        </xdr:cNvPr>
        <xdr:cNvSpPr/>
      </xdr:nvSpPr>
      <xdr:spPr>
        <a:xfrm>
          <a:off x="168275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25400</xdr:rowOff>
    </xdr:from>
    <xdr:to>
      <xdr:col>6</xdr:col>
      <xdr:colOff>38100</xdr:colOff>
      <xdr:row>82</xdr:row>
      <xdr:rowOff>127000</xdr:rowOff>
    </xdr:to>
    <xdr:sp macro="" textlink="">
      <xdr:nvSpPr>
        <xdr:cNvPr id="281" name="フローチャート: 判断 280">
          <a:extLst>
            <a:ext uri="{FF2B5EF4-FFF2-40B4-BE49-F238E27FC236}">
              <a16:creationId xmlns:a16="http://schemas.microsoft.com/office/drawing/2014/main" id="{00000000-0008-0000-0E00-000019010000}"/>
            </a:ext>
          </a:extLst>
        </xdr:cNvPr>
        <xdr:cNvSpPr/>
      </xdr:nvSpPr>
      <xdr:spPr>
        <a:xfrm>
          <a:off x="936625" y="14084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164464</xdr:rowOff>
    </xdr:from>
    <xdr:to>
      <xdr:col>24</xdr:col>
      <xdr:colOff>114300</xdr:colOff>
      <xdr:row>82</xdr:row>
      <xdr:rowOff>94614</xdr:rowOff>
    </xdr:to>
    <xdr:sp macro="" textlink="">
      <xdr:nvSpPr>
        <xdr:cNvPr id="287" name="楕円 286">
          <a:extLst>
            <a:ext uri="{FF2B5EF4-FFF2-40B4-BE49-F238E27FC236}">
              <a16:creationId xmlns:a16="http://schemas.microsoft.com/office/drawing/2014/main" id="{00000000-0008-0000-0E00-00001F010000}"/>
            </a:ext>
          </a:extLst>
        </xdr:cNvPr>
        <xdr:cNvSpPr/>
      </xdr:nvSpPr>
      <xdr:spPr>
        <a:xfrm>
          <a:off x="3898900" y="1405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15891</xdr:rowOff>
    </xdr:from>
    <xdr:ext cx="405111" cy="259045"/>
    <xdr:sp macro="" textlink="">
      <xdr:nvSpPr>
        <xdr:cNvPr id="288" name="【公営住宅】&#10;有形固定資産減価償却率該当値テキスト">
          <a:extLst>
            <a:ext uri="{FF2B5EF4-FFF2-40B4-BE49-F238E27FC236}">
              <a16:creationId xmlns:a16="http://schemas.microsoft.com/office/drawing/2014/main" id="{00000000-0008-0000-0E00-000020010000}"/>
            </a:ext>
          </a:extLst>
        </xdr:cNvPr>
        <xdr:cNvSpPr txBox="1"/>
      </xdr:nvSpPr>
      <xdr:spPr>
        <a:xfrm>
          <a:off x="3987800"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132080</xdr:rowOff>
    </xdr:from>
    <xdr:to>
      <xdr:col>20</xdr:col>
      <xdr:colOff>38100</xdr:colOff>
      <xdr:row>82</xdr:row>
      <xdr:rowOff>62230</xdr:rowOff>
    </xdr:to>
    <xdr:sp macro="" textlink="">
      <xdr:nvSpPr>
        <xdr:cNvPr id="289" name="楕円 288">
          <a:extLst>
            <a:ext uri="{FF2B5EF4-FFF2-40B4-BE49-F238E27FC236}">
              <a16:creationId xmlns:a16="http://schemas.microsoft.com/office/drawing/2014/main" id="{00000000-0008-0000-0E00-000021010000}"/>
            </a:ext>
          </a:extLst>
        </xdr:cNvPr>
        <xdr:cNvSpPr/>
      </xdr:nvSpPr>
      <xdr:spPr>
        <a:xfrm>
          <a:off x="3203575" y="1401953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11430</xdr:rowOff>
    </xdr:from>
    <xdr:to>
      <xdr:col>24</xdr:col>
      <xdr:colOff>63500</xdr:colOff>
      <xdr:row>82</xdr:row>
      <xdr:rowOff>43814</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3235325" y="14070330"/>
          <a:ext cx="714375"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92075</xdr:rowOff>
    </xdr:from>
    <xdr:to>
      <xdr:col>15</xdr:col>
      <xdr:colOff>101600</xdr:colOff>
      <xdr:row>82</xdr:row>
      <xdr:rowOff>22225</xdr:rowOff>
    </xdr:to>
    <xdr:sp macro="" textlink="">
      <xdr:nvSpPr>
        <xdr:cNvPr id="291" name="楕円 290">
          <a:extLst>
            <a:ext uri="{FF2B5EF4-FFF2-40B4-BE49-F238E27FC236}">
              <a16:creationId xmlns:a16="http://schemas.microsoft.com/office/drawing/2014/main" id="{00000000-0008-0000-0E00-000023010000}"/>
            </a:ext>
          </a:extLst>
        </xdr:cNvPr>
        <xdr:cNvSpPr/>
      </xdr:nvSpPr>
      <xdr:spPr>
        <a:xfrm>
          <a:off x="2428875" y="1397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142875</xdr:rowOff>
    </xdr:from>
    <xdr:to>
      <xdr:col>19</xdr:col>
      <xdr:colOff>177800</xdr:colOff>
      <xdr:row>82</xdr:row>
      <xdr:rowOff>11430</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2479675" y="14030325"/>
          <a:ext cx="75565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53975</xdr:rowOff>
    </xdr:from>
    <xdr:to>
      <xdr:col>10</xdr:col>
      <xdr:colOff>165100</xdr:colOff>
      <xdr:row>81</xdr:row>
      <xdr:rowOff>155575</xdr:rowOff>
    </xdr:to>
    <xdr:sp macro="" textlink="">
      <xdr:nvSpPr>
        <xdr:cNvPr id="293" name="楕円 292">
          <a:extLst>
            <a:ext uri="{FF2B5EF4-FFF2-40B4-BE49-F238E27FC236}">
              <a16:creationId xmlns:a16="http://schemas.microsoft.com/office/drawing/2014/main" id="{00000000-0008-0000-0E00-000025010000}"/>
            </a:ext>
          </a:extLst>
        </xdr:cNvPr>
        <xdr:cNvSpPr/>
      </xdr:nvSpPr>
      <xdr:spPr>
        <a:xfrm>
          <a:off x="1682750" y="1394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104775</xdr:rowOff>
    </xdr:from>
    <xdr:to>
      <xdr:col>15</xdr:col>
      <xdr:colOff>50800</xdr:colOff>
      <xdr:row>81</xdr:row>
      <xdr:rowOff>142875</xdr:rowOff>
    </xdr:to>
    <xdr:cxnSp macro="">
      <xdr:nvCxnSpPr>
        <xdr:cNvPr id="294" name="直線コネクタ 293">
          <a:extLst>
            <a:ext uri="{FF2B5EF4-FFF2-40B4-BE49-F238E27FC236}">
              <a16:creationId xmlns:a16="http://schemas.microsoft.com/office/drawing/2014/main" id="{00000000-0008-0000-0E00-000026010000}"/>
            </a:ext>
          </a:extLst>
        </xdr:cNvPr>
        <xdr:cNvCxnSpPr/>
      </xdr:nvCxnSpPr>
      <xdr:spPr>
        <a:xfrm>
          <a:off x="1733550" y="13992225"/>
          <a:ext cx="7461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80645</xdr:rowOff>
    </xdr:from>
    <xdr:to>
      <xdr:col>6</xdr:col>
      <xdr:colOff>38100</xdr:colOff>
      <xdr:row>81</xdr:row>
      <xdr:rowOff>10795</xdr:rowOff>
    </xdr:to>
    <xdr:sp macro="" textlink="">
      <xdr:nvSpPr>
        <xdr:cNvPr id="295" name="楕円 294">
          <a:extLst>
            <a:ext uri="{FF2B5EF4-FFF2-40B4-BE49-F238E27FC236}">
              <a16:creationId xmlns:a16="http://schemas.microsoft.com/office/drawing/2014/main" id="{00000000-0008-0000-0E00-000027010000}"/>
            </a:ext>
          </a:extLst>
        </xdr:cNvPr>
        <xdr:cNvSpPr/>
      </xdr:nvSpPr>
      <xdr:spPr>
        <a:xfrm>
          <a:off x="936625" y="1379664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131445</xdr:rowOff>
    </xdr:from>
    <xdr:to>
      <xdr:col>10</xdr:col>
      <xdr:colOff>114300</xdr:colOff>
      <xdr:row>81</xdr:row>
      <xdr:rowOff>104775</xdr:rowOff>
    </xdr:to>
    <xdr:cxnSp macro="">
      <xdr:nvCxnSpPr>
        <xdr:cNvPr id="296" name="直線コネクタ 295">
          <a:extLst>
            <a:ext uri="{FF2B5EF4-FFF2-40B4-BE49-F238E27FC236}">
              <a16:creationId xmlns:a16="http://schemas.microsoft.com/office/drawing/2014/main" id="{00000000-0008-0000-0E00-000028010000}"/>
            </a:ext>
          </a:extLst>
        </xdr:cNvPr>
        <xdr:cNvCxnSpPr/>
      </xdr:nvCxnSpPr>
      <xdr:spPr>
        <a:xfrm>
          <a:off x="968375" y="13847445"/>
          <a:ext cx="765175"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28591</xdr:rowOff>
    </xdr:from>
    <xdr:ext cx="405111" cy="259045"/>
    <xdr:sp macro="" textlink="">
      <xdr:nvSpPr>
        <xdr:cNvPr id="297" name="n_1aveValue【公営住宅】&#10;有形固定資産減価償却率">
          <a:extLst>
            <a:ext uri="{FF2B5EF4-FFF2-40B4-BE49-F238E27FC236}">
              <a16:creationId xmlns:a16="http://schemas.microsoft.com/office/drawing/2014/main" id="{00000000-0008-0000-0E00-000029010000}"/>
            </a:ext>
          </a:extLst>
        </xdr:cNvPr>
        <xdr:cNvSpPr txBox="1"/>
      </xdr:nvSpPr>
      <xdr:spPr>
        <a:xfrm>
          <a:off x="306769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5732</xdr:rowOff>
    </xdr:from>
    <xdr:ext cx="405111" cy="259045"/>
    <xdr:sp macro="" textlink="">
      <xdr:nvSpPr>
        <xdr:cNvPr id="298" name="n_2aveValue【公営住宅】&#10;有形固定資産減価償却率">
          <a:extLst>
            <a:ext uri="{FF2B5EF4-FFF2-40B4-BE49-F238E27FC236}">
              <a16:creationId xmlns:a16="http://schemas.microsoft.com/office/drawing/2014/main" id="{00000000-0008-0000-0E00-00002A010000}"/>
            </a:ext>
          </a:extLst>
        </xdr:cNvPr>
        <xdr:cNvSpPr txBox="1"/>
      </xdr:nvSpPr>
      <xdr:spPr>
        <a:xfrm>
          <a:off x="230569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148607</xdr:rowOff>
    </xdr:from>
    <xdr:ext cx="405111" cy="259045"/>
    <xdr:sp macro="" textlink="">
      <xdr:nvSpPr>
        <xdr:cNvPr id="299" name="n_3aveValue【公営住宅】&#10;有形固定資産減価償却率">
          <a:extLst>
            <a:ext uri="{FF2B5EF4-FFF2-40B4-BE49-F238E27FC236}">
              <a16:creationId xmlns:a16="http://schemas.microsoft.com/office/drawing/2014/main" id="{00000000-0008-0000-0E00-00002B010000}"/>
            </a:ext>
          </a:extLst>
        </xdr:cNvPr>
        <xdr:cNvSpPr txBox="1"/>
      </xdr:nvSpPr>
      <xdr:spPr>
        <a:xfrm>
          <a:off x="1559569"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118127</xdr:rowOff>
    </xdr:from>
    <xdr:ext cx="405111" cy="259045"/>
    <xdr:sp macro="" textlink="">
      <xdr:nvSpPr>
        <xdr:cNvPr id="300" name="n_4aveValue【公営住宅】&#10;有形固定資産減価償却率">
          <a:extLst>
            <a:ext uri="{FF2B5EF4-FFF2-40B4-BE49-F238E27FC236}">
              <a16:creationId xmlns:a16="http://schemas.microsoft.com/office/drawing/2014/main" id="{00000000-0008-0000-0E00-00002C010000}"/>
            </a:ext>
          </a:extLst>
        </xdr:cNvPr>
        <xdr:cNvSpPr txBox="1"/>
      </xdr:nvSpPr>
      <xdr:spPr>
        <a:xfrm>
          <a:off x="813444"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78757</xdr:rowOff>
    </xdr:from>
    <xdr:ext cx="405111" cy="259045"/>
    <xdr:sp macro="" textlink="">
      <xdr:nvSpPr>
        <xdr:cNvPr id="301" name="n_1mainValue【公営住宅】&#10;有形固定資産減価償却率">
          <a:extLst>
            <a:ext uri="{FF2B5EF4-FFF2-40B4-BE49-F238E27FC236}">
              <a16:creationId xmlns:a16="http://schemas.microsoft.com/office/drawing/2014/main" id="{00000000-0008-0000-0E00-00002D010000}"/>
            </a:ext>
          </a:extLst>
        </xdr:cNvPr>
        <xdr:cNvSpPr txBox="1"/>
      </xdr:nvSpPr>
      <xdr:spPr>
        <a:xfrm>
          <a:off x="3067694"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38752</xdr:rowOff>
    </xdr:from>
    <xdr:ext cx="405111" cy="259045"/>
    <xdr:sp macro="" textlink="">
      <xdr:nvSpPr>
        <xdr:cNvPr id="302" name="n_2mainValue【公営住宅】&#10;有形固定資産減価償却率">
          <a:extLst>
            <a:ext uri="{FF2B5EF4-FFF2-40B4-BE49-F238E27FC236}">
              <a16:creationId xmlns:a16="http://schemas.microsoft.com/office/drawing/2014/main" id="{00000000-0008-0000-0E00-00002E010000}"/>
            </a:ext>
          </a:extLst>
        </xdr:cNvPr>
        <xdr:cNvSpPr txBox="1"/>
      </xdr:nvSpPr>
      <xdr:spPr>
        <a:xfrm>
          <a:off x="2305694"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652</xdr:rowOff>
    </xdr:from>
    <xdr:ext cx="405111" cy="259045"/>
    <xdr:sp macro="" textlink="">
      <xdr:nvSpPr>
        <xdr:cNvPr id="303" name="n_3mainValue【公営住宅】&#10;有形固定資産減価償却率">
          <a:extLst>
            <a:ext uri="{FF2B5EF4-FFF2-40B4-BE49-F238E27FC236}">
              <a16:creationId xmlns:a16="http://schemas.microsoft.com/office/drawing/2014/main" id="{00000000-0008-0000-0E00-00002F010000}"/>
            </a:ext>
          </a:extLst>
        </xdr:cNvPr>
        <xdr:cNvSpPr txBox="1"/>
      </xdr:nvSpPr>
      <xdr:spPr>
        <a:xfrm>
          <a:off x="1559569" y="1371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27322</xdr:rowOff>
    </xdr:from>
    <xdr:ext cx="405111" cy="259045"/>
    <xdr:sp macro="" textlink="">
      <xdr:nvSpPr>
        <xdr:cNvPr id="304" name="n_4mainValue【公営住宅】&#10;有形固定資産減価償却率">
          <a:extLst>
            <a:ext uri="{FF2B5EF4-FFF2-40B4-BE49-F238E27FC236}">
              <a16:creationId xmlns:a16="http://schemas.microsoft.com/office/drawing/2014/main" id="{00000000-0008-0000-0E00-000030010000}"/>
            </a:ext>
          </a:extLst>
        </xdr:cNvPr>
        <xdr:cNvSpPr txBox="1"/>
      </xdr:nvSpPr>
      <xdr:spPr>
        <a:xfrm>
          <a:off x="813444" y="1357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5" name="正方形/長方形 304">
          <a:extLst>
            <a:ext uri="{FF2B5EF4-FFF2-40B4-BE49-F238E27FC236}">
              <a16:creationId xmlns:a16="http://schemas.microsoft.com/office/drawing/2014/main" id="{00000000-0008-0000-0E00-000031010000}"/>
            </a:ext>
          </a:extLst>
        </xdr:cNvPr>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6" name="正方形/長方形 305">
          <a:extLst>
            <a:ext uri="{FF2B5EF4-FFF2-40B4-BE49-F238E27FC236}">
              <a16:creationId xmlns:a16="http://schemas.microsoft.com/office/drawing/2014/main" id="{00000000-0008-0000-0E00-000032010000}"/>
            </a:ext>
          </a:extLst>
        </xdr:cNvPr>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7" name="正方形/長方形 306">
          <a:extLst>
            <a:ext uri="{FF2B5EF4-FFF2-40B4-BE49-F238E27FC236}">
              <a16:creationId xmlns:a16="http://schemas.microsoft.com/office/drawing/2014/main" id="{00000000-0008-0000-0E00-000033010000}"/>
            </a:ext>
          </a:extLst>
        </xdr:cNvPr>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8" name="正方形/長方形 307">
          <a:extLst>
            <a:ext uri="{FF2B5EF4-FFF2-40B4-BE49-F238E27FC236}">
              <a16:creationId xmlns:a16="http://schemas.microsoft.com/office/drawing/2014/main" id="{00000000-0008-0000-0E00-000034010000}"/>
            </a:ext>
          </a:extLst>
        </xdr:cNvPr>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9" name="正方形/長方形 308">
          <a:extLst>
            <a:ext uri="{FF2B5EF4-FFF2-40B4-BE49-F238E27FC236}">
              <a16:creationId xmlns:a16="http://schemas.microsoft.com/office/drawing/2014/main" id="{00000000-0008-0000-0E00-000035010000}"/>
            </a:ext>
          </a:extLst>
        </xdr:cNvPr>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0" name="正方形/長方形 309">
          <a:extLst>
            <a:ext uri="{FF2B5EF4-FFF2-40B4-BE49-F238E27FC236}">
              <a16:creationId xmlns:a16="http://schemas.microsoft.com/office/drawing/2014/main" id="{00000000-0008-0000-0E00-000036010000}"/>
            </a:ext>
          </a:extLst>
        </xdr:cNvPr>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1" name="正方形/長方形 310">
          <a:extLst>
            <a:ext uri="{FF2B5EF4-FFF2-40B4-BE49-F238E27FC236}">
              <a16:creationId xmlns:a16="http://schemas.microsoft.com/office/drawing/2014/main" id="{00000000-0008-0000-0E00-000037010000}"/>
            </a:ext>
          </a:extLst>
        </xdr:cNvPr>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2" name="正方形/長方形 311">
          <a:extLst>
            <a:ext uri="{FF2B5EF4-FFF2-40B4-BE49-F238E27FC236}">
              <a16:creationId xmlns:a16="http://schemas.microsoft.com/office/drawing/2014/main" id="{00000000-0008-0000-0E00-000038010000}"/>
            </a:ext>
          </a:extLst>
        </xdr:cNvPr>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3" name="テキスト ボックス 312">
          <a:extLst>
            <a:ext uri="{FF2B5EF4-FFF2-40B4-BE49-F238E27FC236}">
              <a16:creationId xmlns:a16="http://schemas.microsoft.com/office/drawing/2014/main" id="{00000000-0008-0000-0E00-000039010000}"/>
            </a:ext>
          </a:extLst>
        </xdr:cNvPr>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4" name="直線コネクタ 313">
          <a:extLst>
            <a:ext uri="{FF2B5EF4-FFF2-40B4-BE49-F238E27FC236}">
              <a16:creationId xmlns:a16="http://schemas.microsoft.com/office/drawing/2014/main" id="{00000000-0008-0000-0E00-00003A010000}"/>
            </a:ext>
          </a:extLst>
        </xdr:cNvPr>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5" name="直線コネクタ 314">
          <a:extLst>
            <a:ext uri="{FF2B5EF4-FFF2-40B4-BE49-F238E27FC236}">
              <a16:creationId xmlns:a16="http://schemas.microsoft.com/office/drawing/2014/main" id="{00000000-0008-0000-0E00-00003B010000}"/>
            </a:ext>
          </a:extLst>
        </xdr:cNvPr>
        <xdr:cNvCxnSpPr/>
      </xdr:nvCxnSpPr>
      <xdr:spPr>
        <a:xfrm>
          <a:off x="5632450" y="1478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6" name="テキスト ボックス 315">
          <a:extLst>
            <a:ext uri="{FF2B5EF4-FFF2-40B4-BE49-F238E27FC236}">
              <a16:creationId xmlns:a16="http://schemas.microsoft.com/office/drawing/2014/main" id="{00000000-0008-0000-0E00-00003C010000}"/>
            </a:ext>
          </a:extLst>
        </xdr:cNvPr>
        <xdr:cNvSpPr txBox="1"/>
      </xdr:nvSpPr>
      <xdr:spPr>
        <a:xfrm>
          <a:off x="52224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7" name="直線コネクタ 316">
          <a:extLst>
            <a:ext uri="{FF2B5EF4-FFF2-40B4-BE49-F238E27FC236}">
              <a16:creationId xmlns:a16="http://schemas.microsoft.com/office/drawing/2014/main" id="{00000000-0008-0000-0E00-00003D010000}"/>
            </a:ext>
          </a:extLst>
        </xdr:cNvPr>
        <xdr:cNvCxnSpPr/>
      </xdr:nvCxnSpPr>
      <xdr:spPr>
        <a:xfrm>
          <a:off x="5632450" y="1432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18" name="テキスト ボックス 317">
          <a:extLst>
            <a:ext uri="{FF2B5EF4-FFF2-40B4-BE49-F238E27FC236}">
              <a16:creationId xmlns:a16="http://schemas.microsoft.com/office/drawing/2014/main" id="{00000000-0008-0000-0E00-00003E010000}"/>
            </a:ext>
          </a:extLst>
        </xdr:cNvPr>
        <xdr:cNvSpPr txBox="1"/>
      </xdr:nvSpPr>
      <xdr:spPr>
        <a:xfrm>
          <a:off x="517735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9" name="直線コネクタ 318">
          <a:extLst>
            <a:ext uri="{FF2B5EF4-FFF2-40B4-BE49-F238E27FC236}">
              <a16:creationId xmlns:a16="http://schemas.microsoft.com/office/drawing/2014/main" id="{00000000-0008-0000-0E00-00003F010000}"/>
            </a:ext>
          </a:extLst>
        </xdr:cNvPr>
        <xdr:cNvCxnSpPr/>
      </xdr:nvCxnSpPr>
      <xdr:spPr>
        <a:xfrm>
          <a:off x="5632450" y="1386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20" name="テキスト ボックス 319">
          <a:extLst>
            <a:ext uri="{FF2B5EF4-FFF2-40B4-BE49-F238E27FC236}">
              <a16:creationId xmlns:a16="http://schemas.microsoft.com/office/drawing/2014/main" id="{00000000-0008-0000-0E00-000040010000}"/>
            </a:ext>
          </a:extLst>
        </xdr:cNvPr>
        <xdr:cNvSpPr txBox="1"/>
      </xdr:nvSpPr>
      <xdr:spPr>
        <a:xfrm>
          <a:off x="517735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1" name="直線コネクタ 320">
          <a:extLst>
            <a:ext uri="{FF2B5EF4-FFF2-40B4-BE49-F238E27FC236}">
              <a16:creationId xmlns:a16="http://schemas.microsoft.com/office/drawing/2014/main" id="{00000000-0008-0000-0E00-000041010000}"/>
            </a:ext>
          </a:extLst>
        </xdr:cNvPr>
        <xdr:cNvCxnSpPr/>
      </xdr:nvCxnSpPr>
      <xdr:spPr>
        <a:xfrm>
          <a:off x="5632450" y="1341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22" name="テキスト ボックス 321">
          <a:extLst>
            <a:ext uri="{FF2B5EF4-FFF2-40B4-BE49-F238E27FC236}">
              <a16:creationId xmlns:a16="http://schemas.microsoft.com/office/drawing/2014/main" id="{00000000-0008-0000-0E00-000042010000}"/>
            </a:ext>
          </a:extLst>
        </xdr:cNvPr>
        <xdr:cNvSpPr txBox="1"/>
      </xdr:nvSpPr>
      <xdr:spPr>
        <a:xfrm>
          <a:off x="517735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a:extLst>
            <a:ext uri="{FF2B5EF4-FFF2-40B4-BE49-F238E27FC236}">
              <a16:creationId xmlns:a16="http://schemas.microsoft.com/office/drawing/2014/main" id="{00000000-0008-0000-0E00-000043010000}"/>
            </a:ext>
          </a:extLst>
        </xdr:cNvPr>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4" name="テキスト ボックス 323">
          <a:extLst>
            <a:ext uri="{FF2B5EF4-FFF2-40B4-BE49-F238E27FC236}">
              <a16:creationId xmlns:a16="http://schemas.microsoft.com/office/drawing/2014/main" id="{00000000-0008-0000-0E00-000044010000}"/>
            </a:ext>
          </a:extLst>
        </xdr:cNvPr>
        <xdr:cNvSpPr txBox="1"/>
      </xdr:nvSpPr>
      <xdr:spPr>
        <a:xfrm>
          <a:off x="517735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公営住宅】&#10;一人当たり面積グラフ枠">
          <a:extLst>
            <a:ext uri="{FF2B5EF4-FFF2-40B4-BE49-F238E27FC236}">
              <a16:creationId xmlns:a16="http://schemas.microsoft.com/office/drawing/2014/main" id="{00000000-0008-0000-0E00-000045010000}"/>
            </a:ext>
          </a:extLst>
        </xdr:cNvPr>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135530</xdr:rowOff>
    </xdr:from>
    <xdr:to>
      <xdr:col>54</xdr:col>
      <xdr:colOff>189865</xdr:colOff>
      <xdr:row>86</xdr:row>
      <xdr:rowOff>32979</xdr:rowOff>
    </xdr:to>
    <xdr:cxnSp macro="">
      <xdr:nvCxnSpPr>
        <xdr:cNvPr id="326" name="直線コネクタ 325">
          <a:extLst>
            <a:ext uri="{FF2B5EF4-FFF2-40B4-BE49-F238E27FC236}">
              <a16:creationId xmlns:a16="http://schemas.microsoft.com/office/drawing/2014/main" id="{00000000-0008-0000-0E00-000046010000}"/>
            </a:ext>
          </a:extLst>
        </xdr:cNvPr>
        <xdr:cNvCxnSpPr/>
      </xdr:nvCxnSpPr>
      <xdr:spPr>
        <a:xfrm flipV="1">
          <a:off x="8905240" y="13680080"/>
          <a:ext cx="0" cy="1097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36806</xdr:rowOff>
    </xdr:from>
    <xdr:ext cx="469744" cy="259045"/>
    <xdr:sp macro="" textlink="">
      <xdr:nvSpPr>
        <xdr:cNvPr id="327" name="【公営住宅】&#10;一人当たり面積最小値テキスト">
          <a:extLst>
            <a:ext uri="{FF2B5EF4-FFF2-40B4-BE49-F238E27FC236}">
              <a16:creationId xmlns:a16="http://schemas.microsoft.com/office/drawing/2014/main" id="{00000000-0008-0000-0E00-000047010000}"/>
            </a:ext>
          </a:extLst>
        </xdr:cNvPr>
        <xdr:cNvSpPr txBox="1"/>
      </xdr:nvSpPr>
      <xdr:spPr>
        <a:xfrm>
          <a:off x="8943975" y="1478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32979</xdr:rowOff>
    </xdr:from>
    <xdr:to>
      <xdr:col>55</xdr:col>
      <xdr:colOff>88900</xdr:colOff>
      <xdr:row>86</xdr:row>
      <xdr:rowOff>32979</xdr:rowOff>
    </xdr:to>
    <xdr:cxnSp macro="">
      <xdr:nvCxnSpPr>
        <xdr:cNvPr id="328" name="直線コネクタ 327">
          <a:extLst>
            <a:ext uri="{FF2B5EF4-FFF2-40B4-BE49-F238E27FC236}">
              <a16:creationId xmlns:a16="http://schemas.microsoft.com/office/drawing/2014/main" id="{00000000-0008-0000-0E00-000048010000}"/>
            </a:ext>
          </a:extLst>
        </xdr:cNvPr>
        <xdr:cNvCxnSpPr/>
      </xdr:nvCxnSpPr>
      <xdr:spPr>
        <a:xfrm>
          <a:off x="8845550" y="1477767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82207</xdr:rowOff>
    </xdr:from>
    <xdr:ext cx="534377" cy="259045"/>
    <xdr:sp macro="" textlink="">
      <xdr:nvSpPr>
        <xdr:cNvPr id="329" name="【公営住宅】&#10;一人当たり面積最大値テキスト">
          <a:extLst>
            <a:ext uri="{FF2B5EF4-FFF2-40B4-BE49-F238E27FC236}">
              <a16:creationId xmlns:a16="http://schemas.microsoft.com/office/drawing/2014/main" id="{00000000-0008-0000-0E00-000049010000}"/>
            </a:ext>
          </a:extLst>
        </xdr:cNvPr>
        <xdr:cNvSpPr txBox="1"/>
      </xdr:nvSpPr>
      <xdr:spPr>
        <a:xfrm>
          <a:off x="8943975" y="134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135530</xdr:rowOff>
    </xdr:from>
    <xdr:to>
      <xdr:col>55</xdr:col>
      <xdr:colOff>88900</xdr:colOff>
      <xdr:row>79</xdr:row>
      <xdr:rowOff>135530</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8845550" y="136800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79021</xdr:rowOff>
    </xdr:from>
    <xdr:ext cx="469744" cy="259045"/>
    <xdr:sp macro="" textlink="">
      <xdr:nvSpPr>
        <xdr:cNvPr id="331" name="【公営住宅】&#10;一人当たり面積平均値テキスト">
          <a:extLst>
            <a:ext uri="{FF2B5EF4-FFF2-40B4-BE49-F238E27FC236}">
              <a16:creationId xmlns:a16="http://schemas.microsoft.com/office/drawing/2014/main" id="{00000000-0008-0000-0E00-00004B010000}"/>
            </a:ext>
          </a:extLst>
        </xdr:cNvPr>
        <xdr:cNvSpPr txBox="1"/>
      </xdr:nvSpPr>
      <xdr:spPr>
        <a:xfrm>
          <a:off x="8943975" y="14652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32" name="フローチャート: 判断 331">
          <a:extLst>
            <a:ext uri="{FF2B5EF4-FFF2-40B4-BE49-F238E27FC236}">
              <a16:creationId xmlns:a16="http://schemas.microsoft.com/office/drawing/2014/main" id="{00000000-0008-0000-0E00-00004C010000}"/>
            </a:ext>
          </a:extLst>
        </xdr:cNvPr>
        <xdr:cNvSpPr/>
      </xdr:nvSpPr>
      <xdr:spPr>
        <a:xfrm>
          <a:off x="8883650" y="1467384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101828</xdr:rowOff>
    </xdr:from>
    <xdr:to>
      <xdr:col>50</xdr:col>
      <xdr:colOff>165100</xdr:colOff>
      <xdr:row>86</xdr:row>
      <xdr:rowOff>31978</xdr:rowOff>
    </xdr:to>
    <xdr:sp macro="" textlink="">
      <xdr:nvSpPr>
        <xdr:cNvPr id="333" name="フローチャート: 判断 332">
          <a:extLst>
            <a:ext uri="{FF2B5EF4-FFF2-40B4-BE49-F238E27FC236}">
              <a16:creationId xmlns:a16="http://schemas.microsoft.com/office/drawing/2014/main" id="{00000000-0008-0000-0E00-00004D010000}"/>
            </a:ext>
          </a:extLst>
        </xdr:cNvPr>
        <xdr:cNvSpPr/>
      </xdr:nvSpPr>
      <xdr:spPr>
        <a:xfrm>
          <a:off x="815975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104023</xdr:rowOff>
    </xdr:from>
    <xdr:to>
      <xdr:col>46</xdr:col>
      <xdr:colOff>38100</xdr:colOff>
      <xdr:row>86</xdr:row>
      <xdr:rowOff>34173</xdr:rowOff>
    </xdr:to>
    <xdr:sp macro="" textlink="">
      <xdr:nvSpPr>
        <xdr:cNvPr id="334" name="フローチャート: 判断 333">
          <a:extLst>
            <a:ext uri="{FF2B5EF4-FFF2-40B4-BE49-F238E27FC236}">
              <a16:creationId xmlns:a16="http://schemas.microsoft.com/office/drawing/2014/main" id="{00000000-0008-0000-0E00-00004E010000}"/>
            </a:ext>
          </a:extLst>
        </xdr:cNvPr>
        <xdr:cNvSpPr/>
      </xdr:nvSpPr>
      <xdr:spPr>
        <a:xfrm>
          <a:off x="7413625" y="1467727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104708</xdr:rowOff>
    </xdr:from>
    <xdr:to>
      <xdr:col>41</xdr:col>
      <xdr:colOff>101600</xdr:colOff>
      <xdr:row>86</xdr:row>
      <xdr:rowOff>34858</xdr:rowOff>
    </xdr:to>
    <xdr:sp macro="" textlink="">
      <xdr:nvSpPr>
        <xdr:cNvPr id="335" name="フローチャート: 判断 334">
          <a:extLst>
            <a:ext uri="{FF2B5EF4-FFF2-40B4-BE49-F238E27FC236}">
              <a16:creationId xmlns:a16="http://schemas.microsoft.com/office/drawing/2014/main" id="{00000000-0008-0000-0E00-00004F010000}"/>
            </a:ext>
          </a:extLst>
        </xdr:cNvPr>
        <xdr:cNvSpPr/>
      </xdr:nvSpPr>
      <xdr:spPr>
        <a:xfrm>
          <a:off x="6638925"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113854</xdr:rowOff>
    </xdr:from>
    <xdr:to>
      <xdr:col>36</xdr:col>
      <xdr:colOff>165100</xdr:colOff>
      <xdr:row>86</xdr:row>
      <xdr:rowOff>44004</xdr:rowOff>
    </xdr:to>
    <xdr:sp macro="" textlink="">
      <xdr:nvSpPr>
        <xdr:cNvPr id="336" name="フローチャート: 判断 335">
          <a:extLst>
            <a:ext uri="{FF2B5EF4-FFF2-40B4-BE49-F238E27FC236}">
              <a16:creationId xmlns:a16="http://schemas.microsoft.com/office/drawing/2014/main" id="{00000000-0008-0000-0E00-000050010000}"/>
            </a:ext>
          </a:extLst>
        </xdr:cNvPr>
        <xdr:cNvSpPr/>
      </xdr:nvSpPr>
      <xdr:spPr>
        <a:xfrm>
          <a:off x="5892800" y="14687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86740</xdr:rowOff>
    </xdr:from>
    <xdr:to>
      <xdr:col>55</xdr:col>
      <xdr:colOff>50800</xdr:colOff>
      <xdr:row>86</xdr:row>
      <xdr:rowOff>16890</xdr:rowOff>
    </xdr:to>
    <xdr:sp macro="" textlink="">
      <xdr:nvSpPr>
        <xdr:cNvPr id="342" name="楕円 341">
          <a:extLst>
            <a:ext uri="{FF2B5EF4-FFF2-40B4-BE49-F238E27FC236}">
              <a16:creationId xmlns:a16="http://schemas.microsoft.com/office/drawing/2014/main" id="{00000000-0008-0000-0E00-000056010000}"/>
            </a:ext>
          </a:extLst>
        </xdr:cNvPr>
        <xdr:cNvSpPr/>
      </xdr:nvSpPr>
      <xdr:spPr>
        <a:xfrm>
          <a:off x="8883650" y="1465999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46117</xdr:rowOff>
    </xdr:from>
    <xdr:ext cx="469744" cy="259045"/>
    <xdr:sp macro="" textlink="">
      <xdr:nvSpPr>
        <xdr:cNvPr id="343" name="【公営住宅】&#10;一人当たり面積該当値テキスト">
          <a:extLst>
            <a:ext uri="{FF2B5EF4-FFF2-40B4-BE49-F238E27FC236}">
              <a16:creationId xmlns:a16="http://schemas.microsoft.com/office/drawing/2014/main" id="{00000000-0008-0000-0E00-000057010000}"/>
            </a:ext>
          </a:extLst>
        </xdr:cNvPr>
        <xdr:cNvSpPr txBox="1"/>
      </xdr:nvSpPr>
      <xdr:spPr>
        <a:xfrm>
          <a:off x="8943975" y="14447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88478</xdr:rowOff>
    </xdr:from>
    <xdr:to>
      <xdr:col>50</xdr:col>
      <xdr:colOff>165100</xdr:colOff>
      <xdr:row>86</xdr:row>
      <xdr:rowOff>18628</xdr:rowOff>
    </xdr:to>
    <xdr:sp macro="" textlink="">
      <xdr:nvSpPr>
        <xdr:cNvPr id="344" name="楕円 343">
          <a:extLst>
            <a:ext uri="{FF2B5EF4-FFF2-40B4-BE49-F238E27FC236}">
              <a16:creationId xmlns:a16="http://schemas.microsoft.com/office/drawing/2014/main" id="{00000000-0008-0000-0E00-000058010000}"/>
            </a:ext>
          </a:extLst>
        </xdr:cNvPr>
        <xdr:cNvSpPr/>
      </xdr:nvSpPr>
      <xdr:spPr>
        <a:xfrm>
          <a:off x="8159750" y="1466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137540</xdr:rowOff>
    </xdr:from>
    <xdr:to>
      <xdr:col>55</xdr:col>
      <xdr:colOff>0</xdr:colOff>
      <xdr:row>85</xdr:row>
      <xdr:rowOff>139278</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flipV="1">
          <a:off x="8210550" y="14710790"/>
          <a:ext cx="695325"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89484</xdr:rowOff>
    </xdr:from>
    <xdr:to>
      <xdr:col>46</xdr:col>
      <xdr:colOff>38100</xdr:colOff>
      <xdr:row>86</xdr:row>
      <xdr:rowOff>19634</xdr:rowOff>
    </xdr:to>
    <xdr:sp macro="" textlink="">
      <xdr:nvSpPr>
        <xdr:cNvPr id="346" name="楕円 345">
          <a:extLst>
            <a:ext uri="{FF2B5EF4-FFF2-40B4-BE49-F238E27FC236}">
              <a16:creationId xmlns:a16="http://schemas.microsoft.com/office/drawing/2014/main" id="{00000000-0008-0000-0E00-00005A010000}"/>
            </a:ext>
          </a:extLst>
        </xdr:cNvPr>
        <xdr:cNvSpPr/>
      </xdr:nvSpPr>
      <xdr:spPr>
        <a:xfrm>
          <a:off x="7413625" y="1466273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139278</xdr:rowOff>
    </xdr:from>
    <xdr:to>
      <xdr:col>50</xdr:col>
      <xdr:colOff>114300</xdr:colOff>
      <xdr:row>85</xdr:row>
      <xdr:rowOff>140284</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flipV="1">
          <a:off x="7445375" y="14712528"/>
          <a:ext cx="765175"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90765</xdr:rowOff>
    </xdr:from>
    <xdr:to>
      <xdr:col>41</xdr:col>
      <xdr:colOff>101600</xdr:colOff>
      <xdr:row>86</xdr:row>
      <xdr:rowOff>20915</xdr:rowOff>
    </xdr:to>
    <xdr:sp macro="" textlink="">
      <xdr:nvSpPr>
        <xdr:cNvPr id="348" name="楕円 347">
          <a:extLst>
            <a:ext uri="{FF2B5EF4-FFF2-40B4-BE49-F238E27FC236}">
              <a16:creationId xmlns:a16="http://schemas.microsoft.com/office/drawing/2014/main" id="{00000000-0008-0000-0E00-00005C010000}"/>
            </a:ext>
          </a:extLst>
        </xdr:cNvPr>
        <xdr:cNvSpPr/>
      </xdr:nvSpPr>
      <xdr:spPr>
        <a:xfrm>
          <a:off x="6638925" y="1466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140284</xdr:rowOff>
    </xdr:from>
    <xdr:to>
      <xdr:col>45</xdr:col>
      <xdr:colOff>177800</xdr:colOff>
      <xdr:row>85</xdr:row>
      <xdr:rowOff>141565</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flipV="1">
          <a:off x="6689725" y="14713534"/>
          <a:ext cx="755650" cy="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94467</xdr:rowOff>
    </xdr:from>
    <xdr:to>
      <xdr:col>36</xdr:col>
      <xdr:colOff>165100</xdr:colOff>
      <xdr:row>86</xdr:row>
      <xdr:rowOff>24617</xdr:rowOff>
    </xdr:to>
    <xdr:sp macro="" textlink="">
      <xdr:nvSpPr>
        <xdr:cNvPr id="350" name="楕円 349">
          <a:extLst>
            <a:ext uri="{FF2B5EF4-FFF2-40B4-BE49-F238E27FC236}">
              <a16:creationId xmlns:a16="http://schemas.microsoft.com/office/drawing/2014/main" id="{00000000-0008-0000-0E00-00005E010000}"/>
            </a:ext>
          </a:extLst>
        </xdr:cNvPr>
        <xdr:cNvSpPr/>
      </xdr:nvSpPr>
      <xdr:spPr>
        <a:xfrm>
          <a:off x="5892800" y="1466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141565</xdr:rowOff>
    </xdr:from>
    <xdr:to>
      <xdr:col>41</xdr:col>
      <xdr:colOff>50800</xdr:colOff>
      <xdr:row>85</xdr:row>
      <xdr:rowOff>145267</xdr:rowOff>
    </xdr:to>
    <xdr:cxnSp macro="">
      <xdr:nvCxnSpPr>
        <xdr:cNvPr id="351" name="直線コネクタ 350">
          <a:extLst>
            <a:ext uri="{FF2B5EF4-FFF2-40B4-BE49-F238E27FC236}">
              <a16:creationId xmlns:a16="http://schemas.microsoft.com/office/drawing/2014/main" id="{00000000-0008-0000-0E00-00005F010000}"/>
            </a:ext>
          </a:extLst>
        </xdr:cNvPr>
        <xdr:cNvCxnSpPr/>
      </xdr:nvCxnSpPr>
      <xdr:spPr>
        <a:xfrm flipV="1">
          <a:off x="5943600" y="14714815"/>
          <a:ext cx="746125" cy="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23105</xdr:rowOff>
    </xdr:from>
    <xdr:ext cx="469744" cy="259045"/>
    <xdr:sp macro="" textlink="">
      <xdr:nvSpPr>
        <xdr:cNvPr id="352" name="n_1aveValue【公営住宅】&#10;一人当たり面積">
          <a:extLst>
            <a:ext uri="{FF2B5EF4-FFF2-40B4-BE49-F238E27FC236}">
              <a16:creationId xmlns:a16="http://schemas.microsoft.com/office/drawing/2014/main" id="{00000000-0008-0000-0E00-000060010000}"/>
            </a:ext>
          </a:extLst>
        </xdr:cNvPr>
        <xdr:cNvSpPr txBox="1"/>
      </xdr:nvSpPr>
      <xdr:spPr>
        <a:xfrm>
          <a:off x="7991552" y="1476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25300</xdr:rowOff>
    </xdr:from>
    <xdr:ext cx="469744" cy="259045"/>
    <xdr:sp macro="" textlink="">
      <xdr:nvSpPr>
        <xdr:cNvPr id="353" name="n_2aveValue【公営住宅】&#10;一人当たり面積">
          <a:extLst>
            <a:ext uri="{FF2B5EF4-FFF2-40B4-BE49-F238E27FC236}">
              <a16:creationId xmlns:a16="http://schemas.microsoft.com/office/drawing/2014/main" id="{00000000-0008-0000-0E00-000061010000}"/>
            </a:ext>
          </a:extLst>
        </xdr:cNvPr>
        <xdr:cNvSpPr txBox="1"/>
      </xdr:nvSpPr>
      <xdr:spPr>
        <a:xfrm>
          <a:off x="7258127" y="14770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25985</xdr:rowOff>
    </xdr:from>
    <xdr:ext cx="469744" cy="259045"/>
    <xdr:sp macro="" textlink="">
      <xdr:nvSpPr>
        <xdr:cNvPr id="354" name="n_3aveValue【公営住宅】&#10;一人当たり面積">
          <a:extLst>
            <a:ext uri="{FF2B5EF4-FFF2-40B4-BE49-F238E27FC236}">
              <a16:creationId xmlns:a16="http://schemas.microsoft.com/office/drawing/2014/main" id="{00000000-0008-0000-0E00-000062010000}"/>
            </a:ext>
          </a:extLst>
        </xdr:cNvPr>
        <xdr:cNvSpPr txBox="1"/>
      </xdr:nvSpPr>
      <xdr:spPr>
        <a:xfrm>
          <a:off x="6483427" y="1477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35131</xdr:rowOff>
    </xdr:from>
    <xdr:ext cx="469744" cy="259045"/>
    <xdr:sp macro="" textlink="">
      <xdr:nvSpPr>
        <xdr:cNvPr id="355" name="n_4aveValue【公営住宅】&#10;一人当たり面積">
          <a:extLst>
            <a:ext uri="{FF2B5EF4-FFF2-40B4-BE49-F238E27FC236}">
              <a16:creationId xmlns:a16="http://schemas.microsoft.com/office/drawing/2014/main" id="{00000000-0008-0000-0E00-000063010000}"/>
            </a:ext>
          </a:extLst>
        </xdr:cNvPr>
        <xdr:cNvSpPr txBox="1"/>
      </xdr:nvSpPr>
      <xdr:spPr>
        <a:xfrm>
          <a:off x="5737302" y="14779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35155</xdr:rowOff>
    </xdr:from>
    <xdr:ext cx="469744" cy="259045"/>
    <xdr:sp macro="" textlink="">
      <xdr:nvSpPr>
        <xdr:cNvPr id="356" name="n_1mainValue【公営住宅】&#10;一人当たり面積">
          <a:extLst>
            <a:ext uri="{FF2B5EF4-FFF2-40B4-BE49-F238E27FC236}">
              <a16:creationId xmlns:a16="http://schemas.microsoft.com/office/drawing/2014/main" id="{00000000-0008-0000-0E00-000064010000}"/>
            </a:ext>
          </a:extLst>
        </xdr:cNvPr>
        <xdr:cNvSpPr txBox="1"/>
      </xdr:nvSpPr>
      <xdr:spPr>
        <a:xfrm>
          <a:off x="7991552" y="14436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36161</xdr:rowOff>
    </xdr:from>
    <xdr:ext cx="469744" cy="259045"/>
    <xdr:sp macro="" textlink="">
      <xdr:nvSpPr>
        <xdr:cNvPr id="357" name="n_2mainValue【公営住宅】&#10;一人当たり面積">
          <a:extLst>
            <a:ext uri="{FF2B5EF4-FFF2-40B4-BE49-F238E27FC236}">
              <a16:creationId xmlns:a16="http://schemas.microsoft.com/office/drawing/2014/main" id="{00000000-0008-0000-0E00-000065010000}"/>
            </a:ext>
          </a:extLst>
        </xdr:cNvPr>
        <xdr:cNvSpPr txBox="1"/>
      </xdr:nvSpPr>
      <xdr:spPr>
        <a:xfrm>
          <a:off x="7258127" y="14437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37442</xdr:rowOff>
    </xdr:from>
    <xdr:ext cx="469744" cy="259045"/>
    <xdr:sp macro="" textlink="">
      <xdr:nvSpPr>
        <xdr:cNvPr id="358" name="n_3mainValue【公営住宅】&#10;一人当たり面積">
          <a:extLst>
            <a:ext uri="{FF2B5EF4-FFF2-40B4-BE49-F238E27FC236}">
              <a16:creationId xmlns:a16="http://schemas.microsoft.com/office/drawing/2014/main" id="{00000000-0008-0000-0E00-000066010000}"/>
            </a:ext>
          </a:extLst>
        </xdr:cNvPr>
        <xdr:cNvSpPr txBox="1"/>
      </xdr:nvSpPr>
      <xdr:spPr>
        <a:xfrm>
          <a:off x="6483427" y="14439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41144</xdr:rowOff>
    </xdr:from>
    <xdr:ext cx="469744" cy="259045"/>
    <xdr:sp macro="" textlink="">
      <xdr:nvSpPr>
        <xdr:cNvPr id="359" name="n_4mainValue【公営住宅】&#10;一人当たり面積">
          <a:extLst>
            <a:ext uri="{FF2B5EF4-FFF2-40B4-BE49-F238E27FC236}">
              <a16:creationId xmlns:a16="http://schemas.microsoft.com/office/drawing/2014/main" id="{00000000-0008-0000-0E00-000067010000}"/>
            </a:ext>
          </a:extLst>
        </xdr:cNvPr>
        <xdr:cNvSpPr txBox="1"/>
      </xdr:nvSpPr>
      <xdr:spPr>
        <a:xfrm>
          <a:off x="5737302" y="14442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0" name="正方形/長方形 359">
          <a:extLst>
            <a:ext uri="{FF2B5EF4-FFF2-40B4-BE49-F238E27FC236}">
              <a16:creationId xmlns:a16="http://schemas.microsoft.com/office/drawing/2014/main" id="{00000000-0008-0000-0E00-000068010000}"/>
            </a:ext>
          </a:extLst>
        </xdr:cNvPr>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1" name="正方形/長方形 360">
          <a:extLst>
            <a:ext uri="{FF2B5EF4-FFF2-40B4-BE49-F238E27FC236}">
              <a16:creationId xmlns:a16="http://schemas.microsoft.com/office/drawing/2014/main" id="{00000000-0008-0000-0E00-000069010000}"/>
            </a:ext>
          </a:extLst>
        </xdr:cNvPr>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2" name="正方形/長方形 361">
          <a:extLst>
            <a:ext uri="{FF2B5EF4-FFF2-40B4-BE49-F238E27FC236}">
              <a16:creationId xmlns:a16="http://schemas.microsoft.com/office/drawing/2014/main" id="{00000000-0008-0000-0E00-00006A010000}"/>
            </a:ext>
          </a:extLst>
        </xdr:cNvPr>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3" name="正方形/長方形 362">
          <a:extLst>
            <a:ext uri="{FF2B5EF4-FFF2-40B4-BE49-F238E27FC236}">
              <a16:creationId xmlns:a16="http://schemas.microsoft.com/office/drawing/2014/main" id="{00000000-0008-0000-0E00-00006B010000}"/>
            </a:ext>
          </a:extLst>
        </xdr:cNvPr>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4" name="正方形/長方形 363">
          <a:extLst>
            <a:ext uri="{FF2B5EF4-FFF2-40B4-BE49-F238E27FC236}">
              <a16:creationId xmlns:a16="http://schemas.microsoft.com/office/drawing/2014/main" id="{00000000-0008-0000-0E00-00006C010000}"/>
            </a:ext>
          </a:extLst>
        </xdr:cNvPr>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5" name="正方形/長方形 364">
          <a:extLst>
            <a:ext uri="{FF2B5EF4-FFF2-40B4-BE49-F238E27FC236}">
              <a16:creationId xmlns:a16="http://schemas.microsoft.com/office/drawing/2014/main" id="{00000000-0008-0000-0E00-00006D010000}"/>
            </a:ext>
          </a:extLst>
        </xdr:cNvPr>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6" name="正方形/長方形 365">
          <a:extLst>
            <a:ext uri="{FF2B5EF4-FFF2-40B4-BE49-F238E27FC236}">
              <a16:creationId xmlns:a16="http://schemas.microsoft.com/office/drawing/2014/main" id="{00000000-0008-0000-0E00-00006E010000}"/>
            </a:ext>
          </a:extLst>
        </xdr:cNvPr>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7" name="正方形/長方形 366">
          <a:extLst>
            <a:ext uri="{FF2B5EF4-FFF2-40B4-BE49-F238E27FC236}">
              <a16:creationId xmlns:a16="http://schemas.microsoft.com/office/drawing/2014/main" id="{00000000-0008-0000-0E00-00006F010000}"/>
            </a:ext>
          </a:extLst>
        </xdr:cNvPr>
        <xdr:cNvSpPr/>
      </xdr:nvSpPr>
      <xdr:spPr>
        <a:xfrm>
          <a:off x="6477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8" name="正方形/長方形 367">
          <a:extLst>
            <a:ext uri="{FF2B5EF4-FFF2-40B4-BE49-F238E27FC236}">
              <a16:creationId xmlns:a16="http://schemas.microsoft.com/office/drawing/2014/main" id="{00000000-0008-0000-0E00-000070010000}"/>
            </a:ext>
          </a:extLst>
        </xdr:cNvPr>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9" name="正方形/長方形 368">
          <a:extLst>
            <a:ext uri="{FF2B5EF4-FFF2-40B4-BE49-F238E27FC236}">
              <a16:creationId xmlns:a16="http://schemas.microsoft.com/office/drawing/2014/main" id="{00000000-0008-0000-0E00-000071010000}"/>
            </a:ext>
          </a:extLst>
        </xdr:cNvPr>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0" name="正方形/長方形 369">
          <a:extLst>
            <a:ext uri="{FF2B5EF4-FFF2-40B4-BE49-F238E27FC236}">
              <a16:creationId xmlns:a16="http://schemas.microsoft.com/office/drawing/2014/main" id="{00000000-0008-0000-0E00-000072010000}"/>
            </a:ext>
          </a:extLst>
        </xdr:cNvPr>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1" name="正方形/長方形 370">
          <a:extLst>
            <a:ext uri="{FF2B5EF4-FFF2-40B4-BE49-F238E27FC236}">
              <a16:creationId xmlns:a16="http://schemas.microsoft.com/office/drawing/2014/main" id="{00000000-0008-0000-0E00-000073010000}"/>
            </a:ext>
          </a:extLst>
        </xdr:cNvPr>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2" name="正方形/長方形 371">
          <a:extLst>
            <a:ext uri="{FF2B5EF4-FFF2-40B4-BE49-F238E27FC236}">
              <a16:creationId xmlns:a16="http://schemas.microsoft.com/office/drawing/2014/main" id="{00000000-0008-0000-0E00-000074010000}"/>
            </a:ext>
          </a:extLst>
        </xdr:cNvPr>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3" name="正方形/長方形 372">
          <a:extLst>
            <a:ext uri="{FF2B5EF4-FFF2-40B4-BE49-F238E27FC236}">
              <a16:creationId xmlns:a16="http://schemas.microsoft.com/office/drawing/2014/main" id="{00000000-0008-0000-0E00-000075010000}"/>
            </a:ext>
          </a:extLst>
        </xdr:cNvPr>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4" name="正方形/長方形 373">
          <a:extLst>
            <a:ext uri="{FF2B5EF4-FFF2-40B4-BE49-F238E27FC236}">
              <a16:creationId xmlns:a16="http://schemas.microsoft.com/office/drawing/2014/main" id="{00000000-0008-0000-0E00-000076010000}"/>
            </a:ext>
          </a:extLst>
        </xdr:cNvPr>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5" name="正方形/長方形 374">
          <a:extLst>
            <a:ext uri="{FF2B5EF4-FFF2-40B4-BE49-F238E27FC236}">
              <a16:creationId xmlns:a16="http://schemas.microsoft.com/office/drawing/2014/main" id="{00000000-0008-0000-0E00-000077010000}"/>
            </a:ext>
          </a:extLst>
        </xdr:cNvPr>
        <xdr:cNvSpPr/>
      </xdr:nvSpPr>
      <xdr:spPr>
        <a:xfrm>
          <a:off x="5632450"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4" name="テキスト ボックス 383">
          <a:extLst>
            <a:ext uri="{FF2B5EF4-FFF2-40B4-BE49-F238E27FC236}">
              <a16:creationId xmlns:a16="http://schemas.microsoft.com/office/drawing/2014/main" id="{00000000-0008-0000-0E00-000080010000}"/>
            </a:ext>
          </a:extLst>
        </xdr:cNvPr>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5" name="直線コネクタ 384">
          <a:extLst>
            <a:ext uri="{FF2B5EF4-FFF2-40B4-BE49-F238E27FC236}">
              <a16:creationId xmlns:a16="http://schemas.microsoft.com/office/drawing/2014/main" id="{00000000-0008-0000-0E00-000081010000}"/>
            </a:ext>
          </a:extLst>
        </xdr:cNvPr>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6" name="テキスト ボックス 385">
          <a:extLst>
            <a:ext uri="{FF2B5EF4-FFF2-40B4-BE49-F238E27FC236}">
              <a16:creationId xmlns:a16="http://schemas.microsoft.com/office/drawing/2014/main" id="{00000000-0008-0000-0E00-000082010000}"/>
            </a:ext>
          </a:extLst>
        </xdr:cNvPr>
        <xdr:cNvSpPr txBox="1"/>
      </xdr:nvSpPr>
      <xdr:spPr>
        <a:xfrm>
          <a:off x="101976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7" name="直線コネクタ 386">
          <a:extLst>
            <a:ext uri="{FF2B5EF4-FFF2-40B4-BE49-F238E27FC236}">
              <a16:creationId xmlns:a16="http://schemas.microsoft.com/office/drawing/2014/main" id="{00000000-0008-0000-0E00-000083010000}"/>
            </a:ext>
          </a:extLst>
        </xdr:cNvPr>
        <xdr:cNvCxnSpPr/>
      </xdr:nvCxnSpPr>
      <xdr:spPr>
        <a:xfrm>
          <a:off x="10588625" y="723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8" name="テキスト ボックス 387">
          <a:extLst>
            <a:ext uri="{FF2B5EF4-FFF2-40B4-BE49-F238E27FC236}">
              <a16:creationId xmlns:a16="http://schemas.microsoft.com/office/drawing/2014/main" id="{00000000-0008-0000-0E00-000084010000}"/>
            </a:ext>
          </a:extLst>
        </xdr:cNvPr>
        <xdr:cNvSpPr txBox="1"/>
      </xdr:nvSpPr>
      <xdr:spPr>
        <a:xfrm>
          <a:off x="10197646"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9" name="直線コネクタ 388">
          <a:extLst>
            <a:ext uri="{FF2B5EF4-FFF2-40B4-BE49-F238E27FC236}">
              <a16:creationId xmlns:a16="http://schemas.microsoft.com/office/drawing/2014/main" id="{00000000-0008-0000-0E00-000085010000}"/>
            </a:ext>
          </a:extLst>
        </xdr:cNvPr>
        <xdr:cNvCxnSpPr/>
      </xdr:nvCxnSpPr>
      <xdr:spPr>
        <a:xfrm>
          <a:off x="10588625" y="685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0" name="テキスト ボックス 389">
          <a:extLst>
            <a:ext uri="{FF2B5EF4-FFF2-40B4-BE49-F238E27FC236}">
              <a16:creationId xmlns:a16="http://schemas.microsoft.com/office/drawing/2014/main" id="{00000000-0008-0000-0E00-000086010000}"/>
            </a:ext>
          </a:extLst>
        </xdr:cNvPr>
        <xdr:cNvSpPr txBox="1"/>
      </xdr:nvSpPr>
      <xdr:spPr>
        <a:xfrm>
          <a:off x="1024271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1" name="直線コネクタ 390">
          <a:extLst>
            <a:ext uri="{FF2B5EF4-FFF2-40B4-BE49-F238E27FC236}">
              <a16:creationId xmlns:a16="http://schemas.microsoft.com/office/drawing/2014/main" id="{00000000-0008-0000-0E00-000087010000}"/>
            </a:ext>
          </a:extLst>
        </xdr:cNvPr>
        <xdr:cNvCxnSpPr/>
      </xdr:nvCxnSpPr>
      <xdr:spPr>
        <a:xfrm>
          <a:off x="10588625" y="647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2" name="テキスト ボックス 391">
          <a:extLst>
            <a:ext uri="{FF2B5EF4-FFF2-40B4-BE49-F238E27FC236}">
              <a16:creationId xmlns:a16="http://schemas.microsoft.com/office/drawing/2014/main" id="{00000000-0008-0000-0E00-000088010000}"/>
            </a:ext>
          </a:extLst>
        </xdr:cNvPr>
        <xdr:cNvSpPr txBox="1"/>
      </xdr:nvSpPr>
      <xdr:spPr>
        <a:xfrm>
          <a:off x="1024271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3" name="直線コネクタ 392">
          <a:extLst>
            <a:ext uri="{FF2B5EF4-FFF2-40B4-BE49-F238E27FC236}">
              <a16:creationId xmlns:a16="http://schemas.microsoft.com/office/drawing/2014/main" id="{00000000-0008-0000-0E00-000089010000}"/>
            </a:ext>
          </a:extLst>
        </xdr:cNvPr>
        <xdr:cNvCxnSpPr/>
      </xdr:nvCxnSpPr>
      <xdr:spPr>
        <a:xfrm>
          <a:off x="10588625" y="609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4" name="テキスト ボックス 393">
          <a:extLst>
            <a:ext uri="{FF2B5EF4-FFF2-40B4-BE49-F238E27FC236}">
              <a16:creationId xmlns:a16="http://schemas.microsoft.com/office/drawing/2014/main" id="{00000000-0008-0000-0E00-00008A010000}"/>
            </a:ext>
          </a:extLst>
        </xdr:cNvPr>
        <xdr:cNvSpPr txBox="1"/>
      </xdr:nvSpPr>
      <xdr:spPr>
        <a:xfrm>
          <a:off x="1024271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5" name="直線コネクタ 394">
          <a:extLst>
            <a:ext uri="{FF2B5EF4-FFF2-40B4-BE49-F238E27FC236}">
              <a16:creationId xmlns:a16="http://schemas.microsoft.com/office/drawing/2014/main" id="{00000000-0008-0000-0E00-00008B010000}"/>
            </a:ext>
          </a:extLst>
        </xdr:cNvPr>
        <xdr:cNvCxnSpPr/>
      </xdr:nvCxnSpPr>
      <xdr:spPr>
        <a:xfrm>
          <a:off x="10588625" y="571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6" name="テキスト ボックス 395">
          <a:extLst>
            <a:ext uri="{FF2B5EF4-FFF2-40B4-BE49-F238E27FC236}">
              <a16:creationId xmlns:a16="http://schemas.microsoft.com/office/drawing/2014/main" id="{00000000-0008-0000-0E00-00008C010000}"/>
            </a:ext>
          </a:extLst>
        </xdr:cNvPr>
        <xdr:cNvSpPr txBox="1"/>
      </xdr:nvSpPr>
      <xdr:spPr>
        <a:xfrm>
          <a:off x="10242716"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7" name="直線コネクタ 396">
          <a:extLst>
            <a:ext uri="{FF2B5EF4-FFF2-40B4-BE49-F238E27FC236}">
              <a16:creationId xmlns:a16="http://schemas.microsoft.com/office/drawing/2014/main" id="{00000000-0008-0000-0E00-00008D010000}"/>
            </a:ext>
          </a:extLst>
        </xdr:cNvPr>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8" name="テキスト ボックス 397">
          <a:extLst>
            <a:ext uri="{FF2B5EF4-FFF2-40B4-BE49-F238E27FC236}">
              <a16:creationId xmlns:a16="http://schemas.microsoft.com/office/drawing/2014/main" id="{00000000-0008-0000-0E00-00008E010000}"/>
            </a:ext>
          </a:extLst>
        </xdr:cNvPr>
        <xdr:cNvSpPr txBox="1"/>
      </xdr:nvSpPr>
      <xdr:spPr>
        <a:xfrm>
          <a:off x="10306836"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9" name="【認定こども園・幼稚園・保育所】&#10;有形固定資産減価償却率グラフ枠">
          <a:extLst>
            <a:ext uri="{FF2B5EF4-FFF2-40B4-BE49-F238E27FC236}">
              <a16:creationId xmlns:a16="http://schemas.microsoft.com/office/drawing/2014/main" id="{00000000-0008-0000-0E00-00008F010000}"/>
            </a:ext>
          </a:extLst>
        </xdr:cNvPr>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xdr:rowOff>
    </xdr:from>
    <xdr:to>
      <xdr:col>85</xdr:col>
      <xdr:colOff>126364</xdr:colOff>
      <xdr:row>42</xdr:row>
      <xdr:rowOff>38100</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flipV="1">
          <a:off x="13889989" y="5663565"/>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01" name="【認定こども園・幼稚園・保育所】&#10;有形固定資産減価償却率最小値テキスト">
          <a:extLst>
            <a:ext uri="{FF2B5EF4-FFF2-40B4-BE49-F238E27FC236}">
              <a16:creationId xmlns:a16="http://schemas.microsoft.com/office/drawing/2014/main" id="{00000000-0008-0000-0E00-000091010000}"/>
            </a:ext>
          </a:extLst>
        </xdr:cNvPr>
        <xdr:cNvSpPr txBox="1"/>
      </xdr:nvSpPr>
      <xdr:spPr>
        <a:xfrm>
          <a:off x="13928725"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13801725" y="7239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123842</xdr:rowOff>
    </xdr:from>
    <xdr:ext cx="405111" cy="259045"/>
    <xdr:sp macro="" textlink="">
      <xdr:nvSpPr>
        <xdr:cNvPr id="403" name="【認定こども園・幼稚園・保育所】&#10;有形固定資産減価償却率最大値テキスト">
          <a:extLst>
            <a:ext uri="{FF2B5EF4-FFF2-40B4-BE49-F238E27FC236}">
              <a16:creationId xmlns:a16="http://schemas.microsoft.com/office/drawing/2014/main" id="{00000000-0008-0000-0E00-000093010000}"/>
            </a:ext>
          </a:extLst>
        </xdr:cNvPr>
        <xdr:cNvSpPr txBox="1"/>
      </xdr:nvSpPr>
      <xdr:spPr>
        <a:xfrm>
          <a:off x="13928725" y="5438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xdr:rowOff>
    </xdr:from>
    <xdr:to>
      <xdr:col>86</xdr:col>
      <xdr:colOff>25400</xdr:colOff>
      <xdr:row>33</xdr:row>
      <xdr:rowOff>5715</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13801725" y="566356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405" name="【認定こども園・幼稚園・保育所】&#10;有形固定資産減価償却率平均値テキスト">
          <a:extLst>
            <a:ext uri="{FF2B5EF4-FFF2-40B4-BE49-F238E27FC236}">
              <a16:creationId xmlns:a16="http://schemas.microsoft.com/office/drawing/2014/main" id="{00000000-0008-0000-0E00-000095010000}"/>
            </a:ext>
          </a:extLst>
        </xdr:cNvPr>
        <xdr:cNvSpPr txBox="1"/>
      </xdr:nvSpPr>
      <xdr:spPr>
        <a:xfrm>
          <a:off x="13928725"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06" name="フローチャート: 判断 405">
          <a:extLst>
            <a:ext uri="{FF2B5EF4-FFF2-40B4-BE49-F238E27FC236}">
              <a16:creationId xmlns:a16="http://schemas.microsoft.com/office/drawing/2014/main" id="{00000000-0008-0000-0E00-000096010000}"/>
            </a:ext>
          </a:extLst>
        </xdr:cNvPr>
        <xdr:cNvSpPr/>
      </xdr:nvSpPr>
      <xdr:spPr>
        <a:xfrm>
          <a:off x="13839825" y="639381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xdr:rowOff>
    </xdr:from>
    <xdr:to>
      <xdr:col>81</xdr:col>
      <xdr:colOff>101600</xdr:colOff>
      <xdr:row>37</xdr:row>
      <xdr:rowOff>111760</xdr:rowOff>
    </xdr:to>
    <xdr:sp macro="" textlink="">
      <xdr:nvSpPr>
        <xdr:cNvPr id="407" name="フローチャート: 判断 406">
          <a:extLst>
            <a:ext uri="{FF2B5EF4-FFF2-40B4-BE49-F238E27FC236}">
              <a16:creationId xmlns:a16="http://schemas.microsoft.com/office/drawing/2014/main" id="{00000000-0008-0000-0E00-000097010000}"/>
            </a:ext>
          </a:extLst>
        </xdr:cNvPr>
        <xdr:cNvSpPr/>
      </xdr:nvSpPr>
      <xdr:spPr>
        <a:xfrm>
          <a:off x="13115925"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408" name="フローチャート: 判断 407">
          <a:extLst>
            <a:ext uri="{FF2B5EF4-FFF2-40B4-BE49-F238E27FC236}">
              <a16:creationId xmlns:a16="http://schemas.microsoft.com/office/drawing/2014/main" id="{00000000-0008-0000-0E00-000098010000}"/>
            </a:ext>
          </a:extLst>
        </xdr:cNvPr>
        <xdr:cNvSpPr/>
      </xdr:nvSpPr>
      <xdr:spPr>
        <a:xfrm>
          <a:off x="123698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409" name="フローチャート: 判断 408">
          <a:extLst>
            <a:ext uri="{FF2B5EF4-FFF2-40B4-BE49-F238E27FC236}">
              <a16:creationId xmlns:a16="http://schemas.microsoft.com/office/drawing/2014/main" id="{00000000-0008-0000-0E00-000099010000}"/>
            </a:ext>
          </a:extLst>
        </xdr:cNvPr>
        <xdr:cNvSpPr/>
      </xdr:nvSpPr>
      <xdr:spPr>
        <a:xfrm>
          <a:off x="11623675" y="642429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153035</xdr:rowOff>
    </xdr:from>
    <xdr:to>
      <xdr:col>67</xdr:col>
      <xdr:colOff>101600</xdr:colOff>
      <xdr:row>37</xdr:row>
      <xdr:rowOff>83185</xdr:rowOff>
    </xdr:to>
    <xdr:sp macro="" textlink="">
      <xdr:nvSpPr>
        <xdr:cNvPr id="410" name="フローチャート: 判断 409">
          <a:extLst>
            <a:ext uri="{FF2B5EF4-FFF2-40B4-BE49-F238E27FC236}">
              <a16:creationId xmlns:a16="http://schemas.microsoft.com/office/drawing/2014/main" id="{00000000-0008-0000-0E00-00009A010000}"/>
            </a:ext>
          </a:extLst>
        </xdr:cNvPr>
        <xdr:cNvSpPr/>
      </xdr:nvSpPr>
      <xdr:spPr>
        <a:xfrm>
          <a:off x="10848975" y="632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135890</xdr:rowOff>
    </xdr:from>
    <xdr:to>
      <xdr:col>85</xdr:col>
      <xdr:colOff>177800</xdr:colOff>
      <xdr:row>41</xdr:row>
      <xdr:rowOff>66040</xdr:rowOff>
    </xdr:to>
    <xdr:sp macro="" textlink="">
      <xdr:nvSpPr>
        <xdr:cNvPr id="416" name="楕円 415">
          <a:extLst>
            <a:ext uri="{FF2B5EF4-FFF2-40B4-BE49-F238E27FC236}">
              <a16:creationId xmlns:a16="http://schemas.microsoft.com/office/drawing/2014/main" id="{00000000-0008-0000-0E00-0000A0010000}"/>
            </a:ext>
          </a:extLst>
        </xdr:cNvPr>
        <xdr:cNvSpPr/>
      </xdr:nvSpPr>
      <xdr:spPr>
        <a:xfrm>
          <a:off x="13839825" y="69938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114317</xdr:rowOff>
    </xdr:from>
    <xdr:ext cx="405111" cy="259045"/>
    <xdr:sp macro="" textlink="">
      <xdr:nvSpPr>
        <xdr:cNvPr id="417" name="【認定こども園・幼稚園・保育所】&#10;有形固定資産減価償却率該当値テキスト">
          <a:extLst>
            <a:ext uri="{FF2B5EF4-FFF2-40B4-BE49-F238E27FC236}">
              <a16:creationId xmlns:a16="http://schemas.microsoft.com/office/drawing/2014/main" id="{00000000-0008-0000-0E00-0000A1010000}"/>
            </a:ext>
          </a:extLst>
        </xdr:cNvPr>
        <xdr:cNvSpPr txBox="1"/>
      </xdr:nvSpPr>
      <xdr:spPr>
        <a:xfrm>
          <a:off x="13928725" y="697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90170</xdr:rowOff>
    </xdr:from>
    <xdr:to>
      <xdr:col>81</xdr:col>
      <xdr:colOff>101600</xdr:colOff>
      <xdr:row>41</xdr:row>
      <xdr:rowOff>20320</xdr:rowOff>
    </xdr:to>
    <xdr:sp macro="" textlink="">
      <xdr:nvSpPr>
        <xdr:cNvPr id="418" name="楕円 417">
          <a:extLst>
            <a:ext uri="{FF2B5EF4-FFF2-40B4-BE49-F238E27FC236}">
              <a16:creationId xmlns:a16="http://schemas.microsoft.com/office/drawing/2014/main" id="{00000000-0008-0000-0E00-0000A2010000}"/>
            </a:ext>
          </a:extLst>
        </xdr:cNvPr>
        <xdr:cNvSpPr/>
      </xdr:nvSpPr>
      <xdr:spPr>
        <a:xfrm>
          <a:off x="13115925" y="694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140970</xdr:rowOff>
    </xdr:from>
    <xdr:to>
      <xdr:col>85</xdr:col>
      <xdr:colOff>127000</xdr:colOff>
      <xdr:row>41</xdr:row>
      <xdr:rowOff>15240</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a:off x="13166725" y="6998970"/>
          <a:ext cx="7239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111125</xdr:rowOff>
    </xdr:from>
    <xdr:to>
      <xdr:col>76</xdr:col>
      <xdr:colOff>165100</xdr:colOff>
      <xdr:row>41</xdr:row>
      <xdr:rowOff>41275</xdr:rowOff>
    </xdr:to>
    <xdr:sp macro="" textlink="">
      <xdr:nvSpPr>
        <xdr:cNvPr id="420" name="楕円 419">
          <a:extLst>
            <a:ext uri="{FF2B5EF4-FFF2-40B4-BE49-F238E27FC236}">
              <a16:creationId xmlns:a16="http://schemas.microsoft.com/office/drawing/2014/main" id="{00000000-0008-0000-0E00-0000A4010000}"/>
            </a:ext>
          </a:extLst>
        </xdr:cNvPr>
        <xdr:cNvSpPr/>
      </xdr:nvSpPr>
      <xdr:spPr>
        <a:xfrm>
          <a:off x="12369800" y="696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140970</xdr:rowOff>
    </xdr:from>
    <xdr:to>
      <xdr:col>81</xdr:col>
      <xdr:colOff>50800</xdr:colOff>
      <xdr:row>40</xdr:row>
      <xdr:rowOff>161925</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flipV="1">
          <a:off x="12420600" y="6998970"/>
          <a:ext cx="746125"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101600</xdr:rowOff>
    </xdr:from>
    <xdr:to>
      <xdr:col>72</xdr:col>
      <xdr:colOff>38100</xdr:colOff>
      <xdr:row>41</xdr:row>
      <xdr:rowOff>31750</xdr:rowOff>
    </xdr:to>
    <xdr:sp macro="" textlink="">
      <xdr:nvSpPr>
        <xdr:cNvPr id="422" name="楕円 421">
          <a:extLst>
            <a:ext uri="{FF2B5EF4-FFF2-40B4-BE49-F238E27FC236}">
              <a16:creationId xmlns:a16="http://schemas.microsoft.com/office/drawing/2014/main" id="{00000000-0008-0000-0E00-0000A6010000}"/>
            </a:ext>
          </a:extLst>
        </xdr:cNvPr>
        <xdr:cNvSpPr/>
      </xdr:nvSpPr>
      <xdr:spPr>
        <a:xfrm>
          <a:off x="11623675" y="6959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152400</xdr:rowOff>
    </xdr:from>
    <xdr:to>
      <xdr:col>76</xdr:col>
      <xdr:colOff>114300</xdr:colOff>
      <xdr:row>40</xdr:row>
      <xdr:rowOff>161925</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11655425" y="7010400"/>
          <a:ext cx="76517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635</xdr:rowOff>
    </xdr:from>
    <xdr:to>
      <xdr:col>67</xdr:col>
      <xdr:colOff>101600</xdr:colOff>
      <xdr:row>40</xdr:row>
      <xdr:rowOff>102235</xdr:rowOff>
    </xdr:to>
    <xdr:sp macro="" textlink="">
      <xdr:nvSpPr>
        <xdr:cNvPr id="424" name="楕円 423">
          <a:extLst>
            <a:ext uri="{FF2B5EF4-FFF2-40B4-BE49-F238E27FC236}">
              <a16:creationId xmlns:a16="http://schemas.microsoft.com/office/drawing/2014/main" id="{00000000-0008-0000-0E00-0000A8010000}"/>
            </a:ext>
          </a:extLst>
        </xdr:cNvPr>
        <xdr:cNvSpPr/>
      </xdr:nvSpPr>
      <xdr:spPr>
        <a:xfrm>
          <a:off x="10848975" y="685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51435</xdr:rowOff>
    </xdr:from>
    <xdr:to>
      <xdr:col>71</xdr:col>
      <xdr:colOff>177800</xdr:colOff>
      <xdr:row>40</xdr:row>
      <xdr:rowOff>152400</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10899775" y="6909435"/>
          <a:ext cx="75565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128287</xdr:rowOff>
    </xdr:from>
    <xdr:ext cx="405111" cy="259045"/>
    <xdr:sp macro="" textlink="">
      <xdr:nvSpPr>
        <xdr:cNvPr id="426" name="n_1aveValue【認定こども園・幼稚園・保育所】&#10;有形固定資産減価償却率">
          <a:extLst>
            <a:ext uri="{FF2B5EF4-FFF2-40B4-BE49-F238E27FC236}">
              <a16:creationId xmlns:a16="http://schemas.microsoft.com/office/drawing/2014/main" id="{00000000-0008-0000-0E00-0000AA010000}"/>
            </a:ext>
          </a:extLst>
        </xdr:cNvPr>
        <xdr:cNvSpPr txBox="1"/>
      </xdr:nvSpPr>
      <xdr:spPr>
        <a:xfrm>
          <a:off x="129800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156862</xdr:rowOff>
    </xdr:from>
    <xdr:ext cx="405111" cy="259045"/>
    <xdr:sp macro="" textlink="">
      <xdr:nvSpPr>
        <xdr:cNvPr id="427" name="n_2aveValue【認定こども園・幼稚園・保育所】&#10;有形固定資産減価償却率">
          <a:extLst>
            <a:ext uri="{FF2B5EF4-FFF2-40B4-BE49-F238E27FC236}">
              <a16:creationId xmlns:a16="http://schemas.microsoft.com/office/drawing/2014/main" id="{00000000-0008-0000-0E00-0000AB010000}"/>
            </a:ext>
          </a:extLst>
        </xdr:cNvPr>
        <xdr:cNvSpPr txBox="1"/>
      </xdr:nvSpPr>
      <xdr:spPr>
        <a:xfrm>
          <a:off x="12246619"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27322</xdr:rowOff>
    </xdr:from>
    <xdr:ext cx="405111" cy="259045"/>
    <xdr:sp macro="" textlink="">
      <xdr:nvSpPr>
        <xdr:cNvPr id="428" name="n_3aveValue【認定こども園・幼稚園・保育所】&#10;有形固定資産減価償却率">
          <a:extLst>
            <a:ext uri="{FF2B5EF4-FFF2-40B4-BE49-F238E27FC236}">
              <a16:creationId xmlns:a16="http://schemas.microsoft.com/office/drawing/2014/main" id="{00000000-0008-0000-0E00-0000AC010000}"/>
            </a:ext>
          </a:extLst>
        </xdr:cNvPr>
        <xdr:cNvSpPr txBox="1"/>
      </xdr:nvSpPr>
      <xdr:spPr>
        <a:xfrm>
          <a:off x="1150049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99712</xdr:rowOff>
    </xdr:from>
    <xdr:ext cx="405111" cy="259045"/>
    <xdr:sp macro="" textlink="">
      <xdr:nvSpPr>
        <xdr:cNvPr id="429" name="n_4aveValue【認定こども園・幼稚園・保育所】&#10;有形固定資産減価償却率">
          <a:extLst>
            <a:ext uri="{FF2B5EF4-FFF2-40B4-BE49-F238E27FC236}">
              <a16:creationId xmlns:a16="http://schemas.microsoft.com/office/drawing/2014/main" id="{00000000-0008-0000-0E00-0000AD010000}"/>
            </a:ext>
          </a:extLst>
        </xdr:cNvPr>
        <xdr:cNvSpPr txBox="1"/>
      </xdr:nvSpPr>
      <xdr:spPr>
        <a:xfrm>
          <a:off x="10725794" y="610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11447</xdr:rowOff>
    </xdr:from>
    <xdr:ext cx="405111" cy="259045"/>
    <xdr:sp macro="" textlink="">
      <xdr:nvSpPr>
        <xdr:cNvPr id="430" name="n_1mainValue【認定こども園・幼稚園・保育所】&#10;有形固定資産減価償却率">
          <a:extLst>
            <a:ext uri="{FF2B5EF4-FFF2-40B4-BE49-F238E27FC236}">
              <a16:creationId xmlns:a16="http://schemas.microsoft.com/office/drawing/2014/main" id="{00000000-0008-0000-0E00-0000AE010000}"/>
            </a:ext>
          </a:extLst>
        </xdr:cNvPr>
        <xdr:cNvSpPr txBox="1"/>
      </xdr:nvSpPr>
      <xdr:spPr>
        <a:xfrm>
          <a:off x="12980044" y="704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32402</xdr:rowOff>
    </xdr:from>
    <xdr:ext cx="405111" cy="259045"/>
    <xdr:sp macro="" textlink="">
      <xdr:nvSpPr>
        <xdr:cNvPr id="431" name="n_2mainValue【認定こども園・幼稚園・保育所】&#10;有形固定資産減価償却率">
          <a:extLst>
            <a:ext uri="{FF2B5EF4-FFF2-40B4-BE49-F238E27FC236}">
              <a16:creationId xmlns:a16="http://schemas.microsoft.com/office/drawing/2014/main" id="{00000000-0008-0000-0E00-0000AF010000}"/>
            </a:ext>
          </a:extLst>
        </xdr:cNvPr>
        <xdr:cNvSpPr txBox="1"/>
      </xdr:nvSpPr>
      <xdr:spPr>
        <a:xfrm>
          <a:off x="12246619"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22877</xdr:rowOff>
    </xdr:from>
    <xdr:ext cx="405111" cy="259045"/>
    <xdr:sp macro="" textlink="">
      <xdr:nvSpPr>
        <xdr:cNvPr id="432" name="n_3mainValue【認定こども園・幼稚園・保育所】&#10;有形固定資産減価償却率">
          <a:extLst>
            <a:ext uri="{FF2B5EF4-FFF2-40B4-BE49-F238E27FC236}">
              <a16:creationId xmlns:a16="http://schemas.microsoft.com/office/drawing/2014/main" id="{00000000-0008-0000-0E00-0000B0010000}"/>
            </a:ext>
          </a:extLst>
        </xdr:cNvPr>
        <xdr:cNvSpPr txBox="1"/>
      </xdr:nvSpPr>
      <xdr:spPr>
        <a:xfrm>
          <a:off x="11500494" y="705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93362</xdr:rowOff>
    </xdr:from>
    <xdr:ext cx="405111" cy="259045"/>
    <xdr:sp macro="" textlink="">
      <xdr:nvSpPr>
        <xdr:cNvPr id="433" name="n_4mainValue【認定こども園・幼稚園・保育所】&#10;有形固定資産減価償却率">
          <a:extLst>
            <a:ext uri="{FF2B5EF4-FFF2-40B4-BE49-F238E27FC236}">
              <a16:creationId xmlns:a16="http://schemas.microsoft.com/office/drawing/2014/main" id="{00000000-0008-0000-0E00-0000B1010000}"/>
            </a:ext>
          </a:extLst>
        </xdr:cNvPr>
        <xdr:cNvSpPr txBox="1"/>
      </xdr:nvSpPr>
      <xdr:spPr>
        <a:xfrm>
          <a:off x="10725794" y="695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4" name="正方形/長方形 433">
          <a:extLst>
            <a:ext uri="{FF2B5EF4-FFF2-40B4-BE49-F238E27FC236}">
              <a16:creationId xmlns:a16="http://schemas.microsoft.com/office/drawing/2014/main" id="{00000000-0008-0000-0E00-0000B2010000}"/>
            </a:ext>
          </a:extLst>
        </xdr:cNvPr>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5" name="正方形/長方形 434">
          <a:extLst>
            <a:ext uri="{FF2B5EF4-FFF2-40B4-BE49-F238E27FC236}">
              <a16:creationId xmlns:a16="http://schemas.microsoft.com/office/drawing/2014/main" id="{00000000-0008-0000-0E00-0000B3010000}"/>
            </a:ext>
          </a:extLst>
        </xdr:cNvPr>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6" name="正方形/長方形 435">
          <a:extLst>
            <a:ext uri="{FF2B5EF4-FFF2-40B4-BE49-F238E27FC236}">
              <a16:creationId xmlns:a16="http://schemas.microsoft.com/office/drawing/2014/main" id="{00000000-0008-0000-0E00-0000B4010000}"/>
            </a:ext>
          </a:extLst>
        </xdr:cNvPr>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7" name="正方形/長方形 436">
          <a:extLst>
            <a:ext uri="{FF2B5EF4-FFF2-40B4-BE49-F238E27FC236}">
              <a16:creationId xmlns:a16="http://schemas.microsoft.com/office/drawing/2014/main" id="{00000000-0008-0000-0E00-0000B5010000}"/>
            </a:ext>
          </a:extLst>
        </xdr:cNvPr>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8" name="正方形/長方形 437">
          <a:extLst>
            <a:ext uri="{FF2B5EF4-FFF2-40B4-BE49-F238E27FC236}">
              <a16:creationId xmlns:a16="http://schemas.microsoft.com/office/drawing/2014/main" id="{00000000-0008-0000-0E00-0000B6010000}"/>
            </a:ext>
          </a:extLst>
        </xdr:cNvPr>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9" name="正方形/長方形 438">
          <a:extLst>
            <a:ext uri="{FF2B5EF4-FFF2-40B4-BE49-F238E27FC236}">
              <a16:creationId xmlns:a16="http://schemas.microsoft.com/office/drawing/2014/main" id="{00000000-0008-0000-0E00-0000B7010000}"/>
            </a:ext>
          </a:extLst>
        </xdr:cNvPr>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0" name="正方形/長方形 439">
          <a:extLst>
            <a:ext uri="{FF2B5EF4-FFF2-40B4-BE49-F238E27FC236}">
              <a16:creationId xmlns:a16="http://schemas.microsoft.com/office/drawing/2014/main" id="{00000000-0008-0000-0E00-0000B8010000}"/>
            </a:ext>
          </a:extLst>
        </xdr:cNvPr>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1" name="正方形/長方形 440">
          <a:extLst>
            <a:ext uri="{FF2B5EF4-FFF2-40B4-BE49-F238E27FC236}">
              <a16:creationId xmlns:a16="http://schemas.microsoft.com/office/drawing/2014/main" id="{00000000-0008-0000-0E00-0000B9010000}"/>
            </a:ext>
          </a:extLst>
        </xdr:cNvPr>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2" name="テキスト ボックス 441">
          <a:extLst>
            <a:ext uri="{FF2B5EF4-FFF2-40B4-BE49-F238E27FC236}">
              <a16:creationId xmlns:a16="http://schemas.microsoft.com/office/drawing/2014/main" id="{00000000-0008-0000-0E00-0000BA010000}"/>
            </a:ext>
          </a:extLst>
        </xdr:cNvPr>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3" name="直線コネクタ 442">
          <a:extLst>
            <a:ext uri="{FF2B5EF4-FFF2-40B4-BE49-F238E27FC236}">
              <a16:creationId xmlns:a16="http://schemas.microsoft.com/office/drawing/2014/main" id="{00000000-0008-0000-0E00-0000BB010000}"/>
            </a:ext>
          </a:extLst>
        </xdr:cNvPr>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15544800" y="716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5" name="テキスト ボックス 444">
          <a:extLst>
            <a:ext uri="{FF2B5EF4-FFF2-40B4-BE49-F238E27FC236}">
              <a16:creationId xmlns:a16="http://schemas.microsoft.com/office/drawing/2014/main" id="{00000000-0008-0000-0E00-0000BD010000}"/>
            </a:ext>
          </a:extLst>
        </xdr:cNvPr>
        <xdr:cNvSpPr txBox="1"/>
      </xdr:nvSpPr>
      <xdr:spPr>
        <a:xfrm>
          <a:off x="15163346"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15544800" y="670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7" name="テキスト ボックス 446">
          <a:extLst>
            <a:ext uri="{FF2B5EF4-FFF2-40B4-BE49-F238E27FC236}">
              <a16:creationId xmlns:a16="http://schemas.microsoft.com/office/drawing/2014/main" id="{00000000-0008-0000-0E00-0000BF010000}"/>
            </a:ext>
          </a:extLst>
        </xdr:cNvPr>
        <xdr:cNvSpPr txBox="1"/>
      </xdr:nvSpPr>
      <xdr:spPr>
        <a:xfrm>
          <a:off x="15163346"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8" name="直線コネクタ 447">
          <a:extLst>
            <a:ext uri="{FF2B5EF4-FFF2-40B4-BE49-F238E27FC236}">
              <a16:creationId xmlns:a16="http://schemas.microsoft.com/office/drawing/2014/main" id="{00000000-0008-0000-0E00-0000C0010000}"/>
            </a:ext>
          </a:extLst>
        </xdr:cNvPr>
        <xdr:cNvCxnSpPr/>
      </xdr:nvCxnSpPr>
      <xdr:spPr>
        <a:xfrm>
          <a:off x="15544800" y="624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9" name="テキスト ボックス 448">
          <a:extLst>
            <a:ext uri="{FF2B5EF4-FFF2-40B4-BE49-F238E27FC236}">
              <a16:creationId xmlns:a16="http://schemas.microsoft.com/office/drawing/2014/main" id="{00000000-0008-0000-0E00-0000C1010000}"/>
            </a:ext>
          </a:extLst>
        </xdr:cNvPr>
        <xdr:cNvSpPr txBox="1"/>
      </xdr:nvSpPr>
      <xdr:spPr>
        <a:xfrm>
          <a:off x="15163346"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0" name="直線コネクタ 449">
          <a:extLst>
            <a:ext uri="{FF2B5EF4-FFF2-40B4-BE49-F238E27FC236}">
              <a16:creationId xmlns:a16="http://schemas.microsoft.com/office/drawing/2014/main" id="{00000000-0008-0000-0E00-0000C2010000}"/>
            </a:ext>
          </a:extLst>
        </xdr:cNvPr>
        <xdr:cNvCxnSpPr/>
      </xdr:nvCxnSpPr>
      <xdr:spPr>
        <a:xfrm>
          <a:off x="15544800" y="579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1" name="テキスト ボックス 450">
          <a:extLst>
            <a:ext uri="{FF2B5EF4-FFF2-40B4-BE49-F238E27FC236}">
              <a16:creationId xmlns:a16="http://schemas.microsoft.com/office/drawing/2014/main" id="{00000000-0008-0000-0E00-0000C3010000}"/>
            </a:ext>
          </a:extLst>
        </xdr:cNvPr>
        <xdr:cNvSpPr txBox="1"/>
      </xdr:nvSpPr>
      <xdr:spPr>
        <a:xfrm>
          <a:off x="15163346"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a:extLst>
            <a:ext uri="{FF2B5EF4-FFF2-40B4-BE49-F238E27FC236}">
              <a16:creationId xmlns:a16="http://schemas.microsoft.com/office/drawing/2014/main" id="{00000000-0008-0000-0E00-0000C4010000}"/>
            </a:ext>
          </a:extLst>
        </xdr:cNvPr>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3" name="テキスト ボックス 452">
          <a:extLst>
            <a:ext uri="{FF2B5EF4-FFF2-40B4-BE49-F238E27FC236}">
              <a16:creationId xmlns:a16="http://schemas.microsoft.com/office/drawing/2014/main" id="{00000000-0008-0000-0E00-0000C5010000}"/>
            </a:ext>
          </a:extLst>
        </xdr:cNvPr>
        <xdr:cNvSpPr txBox="1"/>
      </xdr:nvSpPr>
      <xdr:spPr>
        <a:xfrm>
          <a:off x="151633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認定こども園・幼稚園・保育所】&#10;一人当たり面積グラフ枠">
          <a:extLst>
            <a:ext uri="{FF2B5EF4-FFF2-40B4-BE49-F238E27FC236}">
              <a16:creationId xmlns:a16="http://schemas.microsoft.com/office/drawing/2014/main" id="{00000000-0008-0000-0E00-0000C6010000}"/>
            </a:ext>
          </a:extLst>
        </xdr:cNvPr>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119634</xdr:rowOff>
    </xdr:to>
    <xdr:cxnSp macro="">
      <xdr:nvCxnSpPr>
        <xdr:cNvPr id="455" name="直線コネクタ 454">
          <a:extLst>
            <a:ext uri="{FF2B5EF4-FFF2-40B4-BE49-F238E27FC236}">
              <a16:creationId xmlns:a16="http://schemas.microsoft.com/office/drawing/2014/main" id="{00000000-0008-0000-0E00-0000C7010000}"/>
            </a:ext>
          </a:extLst>
        </xdr:cNvPr>
        <xdr:cNvCxnSpPr/>
      </xdr:nvCxnSpPr>
      <xdr:spPr>
        <a:xfrm flipV="1">
          <a:off x="18846164" y="587349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56" name="【認定こども園・幼稚園・保育所】&#10;一人当たり面積最小値テキスト">
          <a:extLst>
            <a:ext uri="{FF2B5EF4-FFF2-40B4-BE49-F238E27FC236}">
              <a16:creationId xmlns:a16="http://schemas.microsoft.com/office/drawing/2014/main" id="{00000000-0008-0000-0E00-0000C8010000}"/>
            </a:ext>
          </a:extLst>
        </xdr:cNvPr>
        <xdr:cNvSpPr txBox="1"/>
      </xdr:nvSpPr>
      <xdr:spPr>
        <a:xfrm>
          <a:off x="188849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a:off x="18786475" y="714908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458" name="【認定こども園・幼稚園・保育所】&#10;一人当たり面積最大値テキスト">
          <a:extLst>
            <a:ext uri="{FF2B5EF4-FFF2-40B4-BE49-F238E27FC236}">
              <a16:creationId xmlns:a16="http://schemas.microsoft.com/office/drawing/2014/main" id="{00000000-0008-0000-0E00-0000CA010000}"/>
            </a:ext>
          </a:extLst>
        </xdr:cNvPr>
        <xdr:cNvSpPr txBox="1"/>
      </xdr:nvSpPr>
      <xdr:spPr>
        <a:xfrm>
          <a:off x="188849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a:off x="18786475" y="587349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39133</xdr:rowOff>
    </xdr:from>
    <xdr:ext cx="469744" cy="259045"/>
    <xdr:sp macro="" textlink="">
      <xdr:nvSpPr>
        <xdr:cNvPr id="460" name="【認定こども園・幼稚園・保育所】&#10;一人当たり面積平均値テキスト">
          <a:extLst>
            <a:ext uri="{FF2B5EF4-FFF2-40B4-BE49-F238E27FC236}">
              <a16:creationId xmlns:a16="http://schemas.microsoft.com/office/drawing/2014/main" id="{00000000-0008-0000-0E00-0000CC010000}"/>
            </a:ext>
          </a:extLst>
        </xdr:cNvPr>
        <xdr:cNvSpPr txBox="1"/>
      </xdr:nvSpPr>
      <xdr:spPr>
        <a:xfrm>
          <a:off x="18884900" y="6554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16256</xdr:rowOff>
    </xdr:from>
    <xdr:to>
      <xdr:col>116</xdr:col>
      <xdr:colOff>114300</xdr:colOff>
      <xdr:row>39</xdr:row>
      <xdr:rowOff>117856</xdr:rowOff>
    </xdr:to>
    <xdr:sp macro="" textlink="">
      <xdr:nvSpPr>
        <xdr:cNvPr id="461" name="フローチャート: 判断 460">
          <a:extLst>
            <a:ext uri="{FF2B5EF4-FFF2-40B4-BE49-F238E27FC236}">
              <a16:creationId xmlns:a16="http://schemas.microsoft.com/office/drawing/2014/main" id="{00000000-0008-0000-0E00-0000CD010000}"/>
            </a:ext>
          </a:extLst>
        </xdr:cNvPr>
        <xdr:cNvSpPr/>
      </xdr:nvSpPr>
      <xdr:spPr>
        <a:xfrm>
          <a:off x="187960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462" name="フローチャート: 判断 461">
          <a:extLst>
            <a:ext uri="{FF2B5EF4-FFF2-40B4-BE49-F238E27FC236}">
              <a16:creationId xmlns:a16="http://schemas.microsoft.com/office/drawing/2014/main" id="{00000000-0008-0000-0E00-0000CE010000}"/>
            </a:ext>
          </a:extLst>
        </xdr:cNvPr>
        <xdr:cNvSpPr/>
      </xdr:nvSpPr>
      <xdr:spPr>
        <a:xfrm>
          <a:off x="18100675" y="669137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2540</xdr:rowOff>
    </xdr:from>
    <xdr:to>
      <xdr:col>107</xdr:col>
      <xdr:colOff>101600</xdr:colOff>
      <xdr:row>39</xdr:row>
      <xdr:rowOff>104140</xdr:rowOff>
    </xdr:to>
    <xdr:sp macro="" textlink="">
      <xdr:nvSpPr>
        <xdr:cNvPr id="463" name="フローチャート: 判断 462">
          <a:extLst>
            <a:ext uri="{FF2B5EF4-FFF2-40B4-BE49-F238E27FC236}">
              <a16:creationId xmlns:a16="http://schemas.microsoft.com/office/drawing/2014/main" id="{00000000-0008-0000-0E00-0000CF010000}"/>
            </a:ext>
          </a:extLst>
        </xdr:cNvPr>
        <xdr:cNvSpPr/>
      </xdr:nvSpPr>
      <xdr:spPr>
        <a:xfrm>
          <a:off x="17325975"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464" name="フローチャート: 判断 463">
          <a:extLst>
            <a:ext uri="{FF2B5EF4-FFF2-40B4-BE49-F238E27FC236}">
              <a16:creationId xmlns:a16="http://schemas.microsoft.com/office/drawing/2014/main" id="{00000000-0008-0000-0E00-0000D0010000}"/>
            </a:ext>
          </a:extLst>
        </xdr:cNvPr>
        <xdr:cNvSpPr/>
      </xdr:nvSpPr>
      <xdr:spPr>
        <a:xfrm>
          <a:off x="1657985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45974</xdr:rowOff>
    </xdr:from>
    <xdr:to>
      <xdr:col>98</xdr:col>
      <xdr:colOff>38100</xdr:colOff>
      <xdr:row>39</xdr:row>
      <xdr:rowOff>147574</xdr:rowOff>
    </xdr:to>
    <xdr:sp macro="" textlink="">
      <xdr:nvSpPr>
        <xdr:cNvPr id="465" name="フローチャート: 判断 464">
          <a:extLst>
            <a:ext uri="{FF2B5EF4-FFF2-40B4-BE49-F238E27FC236}">
              <a16:creationId xmlns:a16="http://schemas.microsoft.com/office/drawing/2014/main" id="{00000000-0008-0000-0E00-0000D1010000}"/>
            </a:ext>
          </a:extLst>
        </xdr:cNvPr>
        <xdr:cNvSpPr/>
      </xdr:nvSpPr>
      <xdr:spPr>
        <a:xfrm>
          <a:off x="15833725" y="673252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125984</xdr:rowOff>
    </xdr:from>
    <xdr:to>
      <xdr:col>116</xdr:col>
      <xdr:colOff>114300</xdr:colOff>
      <xdr:row>41</xdr:row>
      <xdr:rowOff>56134</xdr:rowOff>
    </xdr:to>
    <xdr:sp macro="" textlink="">
      <xdr:nvSpPr>
        <xdr:cNvPr id="471" name="楕円 470">
          <a:extLst>
            <a:ext uri="{FF2B5EF4-FFF2-40B4-BE49-F238E27FC236}">
              <a16:creationId xmlns:a16="http://schemas.microsoft.com/office/drawing/2014/main" id="{00000000-0008-0000-0E00-0000D7010000}"/>
            </a:ext>
          </a:extLst>
        </xdr:cNvPr>
        <xdr:cNvSpPr/>
      </xdr:nvSpPr>
      <xdr:spPr>
        <a:xfrm>
          <a:off x="187960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40911</xdr:rowOff>
    </xdr:from>
    <xdr:ext cx="469744" cy="259045"/>
    <xdr:sp macro="" textlink="">
      <xdr:nvSpPr>
        <xdr:cNvPr id="472" name="【認定こども園・幼稚園・保育所】&#10;一人当たり面積該当値テキスト">
          <a:extLst>
            <a:ext uri="{FF2B5EF4-FFF2-40B4-BE49-F238E27FC236}">
              <a16:creationId xmlns:a16="http://schemas.microsoft.com/office/drawing/2014/main" id="{00000000-0008-0000-0E00-0000D8010000}"/>
            </a:ext>
          </a:extLst>
        </xdr:cNvPr>
        <xdr:cNvSpPr txBox="1"/>
      </xdr:nvSpPr>
      <xdr:spPr>
        <a:xfrm>
          <a:off x="18884900" y="6898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130556</xdr:rowOff>
    </xdr:from>
    <xdr:to>
      <xdr:col>112</xdr:col>
      <xdr:colOff>38100</xdr:colOff>
      <xdr:row>41</xdr:row>
      <xdr:rowOff>60706</xdr:rowOff>
    </xdr:to>
    <xdr:sp macro="" textlink="">
      <xdr:nvSpPr>
        <xdr:cNvPr id="473" name="楕円 472">
          <a:extLst>
            <a:ext uri="{FF2B5EF4-FFF2-40B4-BE49-F238E27FC236}">
              <a16:creationId xmlns:a16="http://schemas.microsoft.com/office/drawing/2014/main" id="{00000000-0008-0000-0E00-0000D9010000}"/>
            </a:ext>
          </a:extLst>
        </xdr:cNvPr>
        <xdr:cNvSpPr/>
      </xdr:nvSpPr>
      <xdr:spPr>
        <a:xfrm>
          <a:off x="18100675" y="698855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5334</xdr:rowOff>
    </xdr:from>
    <xdr:to>
      <xdr:col>116</xdr:col>
      <xdr:colOff>63500</xdr:colOff>
      <xdr:row>41</xdr:row>
      <xdr:rowOff>9906</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flipV="1">
          <a:off x="18132425" y="7034784"/>
          <a:ext cx="714375"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96266</xdr:rowOff>
    </xdr:from>
    <xdr:to>
      <xdr:col>107</xdr:col>
      <xdr:colOff>101600</xdr:colOff>
      <xdr:row>41</xdr:row>
      <xdr:rowOff>26416</xdr:rowOff>
    </xdr:to>
    <xdr:sp macro="" textlink="">
      <xdr:nvSpPr>
        <xdr:cNvPr id="475" name="楕円 474">
          <a:extLst>
            <a:ext uri="{FF2B5EF4-FFF2-40B4-BE49-F238E27FC236}">
              <a16:creationId xmlns:a16="http://schemas.microsoft.com/office/drawing/2014/main" id="{00000000-0008-0000-0E00-0000DB010000}"/>
            </a:ext>
          </a:extLst>
        </xdr:cNvPr>
        <xdr:cNvSpPr/>
      </xdr:nvSpPr>
      <xdr:spPr>
        <a:xfrm>
          <a:off x="17325975" y="695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147066</xdr:rowOff>
    </xdr:from>
    <xdr:to>
      <xdr:col>111</xdr:col>
      <xdr:colOff>177800</xdr:colOff>
      <xdr:row>41</xdr:row>
      <xdr:rowOff>9906</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a:off x="17376775" y="7005066"/>
          <a:ext cx="7556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98552</xdr:rowOff>
    </xdr:from>
    <xdr:to>
      <xdr:col>102</xdr:col>
      <xdr:colOff>165100</xdr:colOff>
      <xdr:row>41</xdr:row>
      <xdr:rowOff>28702</xdr:rowOff>
    </xdr:to>
    <xdr:sp macro="" textlink="">
      <xdr:nvSpPr>
        <xdr:cNvPr id="477" name="楕円 476">
          <a:extLst>
            <a:ext uri="{FF2B5EF4-FFF2-40B4-BE49-F238E27FC236}">
              <a16:creationId xmlns:a16="http://schemas.microsoft.com/office/drawing/2014/main" id="{00000000-0008-0000-0E00-0000DD010000}"/>
            </a:ext>
          </a:extLst>
        </xdr:cNvPr>
        <xdr:cNvSpPr/>
      </xdr:nvSpPr>
      <xdr:spPr>
        <a:xfrm>
          <a:off x="16579850" y="695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147066</xdr:rowOff>
    </xdr:from>
    <xdr:to>
      <xdr:col>107</xdr:col>
      <xdr:colOff>50800</xdr:colOff>
      <xdr:row>40</xdr:row>
      <xdr:rowOff>149352</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flipV="1">
          <a:off x="16630650" y="7005066"/>
          <a:ext cx="746125"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100838</xdr:rowOff>
    </xdr:from>
    <xdr:to>
      <xdr:col>98</xdr:col>
      <xdr:colOff>38100</xdr:colOff>
      <xdr:row>41</xdr:row>
      <xdr:rowOff>30988</xdr:rowOff>
    </xdr:to>
    <xdr:sp macro="" textlink="">
      <xdr:nvSpPr>
        <xdr:cNvPr id="479" name="楕円 478">
          <a:extLst>
            <a:ext uri="{FF2B5EF4-FFF2-40B4-BE49-F238E27FC236}">
              <a16:creationId xmlns:a16="http://schemas.microsoft.com/office/drawing/2014/main" id="{00000000-0008-0000-0E00-0000DF010000}"/>
            </a:ext>
          </a:extLst>
        </xdr:cNvPr>
        <xdr:cNvSpPr/>
      </xdr:nvSpPr>
      <xdr:spPr>
        <a:xfrm>
          <a:off x="15833725" y="695883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149352</xdr:rowOff>
    </xdr:from>
    <xdr:to>
      <xdr:col>102</xdr:col>
      <xdr:colOff>114300</xdr:colOff>
      <xdr:row>40</xdr:row>
      <xdr:rowOff>151638</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flipV="1">
          <a:off x="15865475" y="7007352"/>
          <a:ext cx="765175"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122953</xdr:rowOff>
    </xdr:from>
    <xdr:ext cx="469744" cy="259045"/>
    <xdr:sp macro="" textlink="">
      <xdr:nvSpPr>
        <xdr:cNvPr id="481" name="n_1aveValue【認定こども園・幼稚園・保育所】&#10;一人当たり面積">
          <a:extLst>
            <a:ext uri="{FF2B5EF4-FFF2-40B4-BE49-F238E27FC236}">
              <a16:creationId xmlns:a16="http://schemas.microsoft.com/office/drawing/2014/main" id="{00000000-0008-0000-0E00-0000E1010000}"/>
            </a:ext>
          </a:extLst>
        </xdr:cNvPr>
        <xdr:cNvSpPr txBox="1"/>
      </xdr:nvSpPr>
      <xdr:spPr>
        <a:xfrm>
          <a:off x="1793247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120667</xdr:rowOff>
    </xdr:from>
    <xdr:ext cx="469744" cy="259045"/>
    <xdr:sp macro="" textlink="">
      <xdr:nvSpPr>
        <xdr:cNvPr id="482" name="n_2aveValue【認定こども園・幼稚園・保育所】&#10;一人当たり面積">
          <a:extLst>
            <a:ext uri="{FF2B5EF4-FFF2-40B4-BE49-F238E27FC236}">
              <a16:creationId xmlns:a16="http://schemas.microsoft.com/office/drawing/2014/main" id="{00000000-0008-0000-0E00-0000E2010000}"/>
            </a:ext>
          </a:extLst>
        </xdr:cNvPr>
        <xdr:cNvSpPr txBox="1"/>
      </xdr:nvSpPr>
      <xdr:spPr>
        <a:xfrm>
          <a:off x="1717047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141241</xdr:rowOff>
    </xdr:from>
    <xdr:ext cx="469744" cy="259045"/>
    <xdr:sp macro="" textlink="">
      <xdr:nvSpPr>
        <xdr:cNvPr id="483" name="n_3aveValue【認定こども園・幼稚園・保育所】&#10;一人当たり面積">
          <a:extLst>
            <a:ext uri="{FF2B5EF4-FFF2-40B4-BE49-F238E27FC236}">
              <a16:creationId xmlns:a16="http://schemas.microsoft.com/office/drawing/2014/main" id="{00000000-0008-0000-0E00-0000E3010000}"/>
            </a:ext>
          </a:extLst>
        </xdr:cNvPr>
        <xdr:cNvSpPr txBox="1"/>
      </xdr:nvSpPr>
      <xdr:spPr>
        <a:xfrm>
          <a:off x="16424352"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164101</xdr:rowOff>
    </xdr:from>
    <xdr:ext cx="469744" cy="259045"/>
    <xdr:sp macro="" textlink="">
      <xdr:nvSpPr>
        <xdr:cNvPr id="484" name="n_4aveValue【認定こども園・幼稚園・保育所】&#10;一人当たり面積">
          <a:extLst>
            <a:ext uri="{FF2B5EF4-FFF2-40B4-BE49-F238E27FC236}">
              <a16:creationId xmlns:a16="http://schemas.microsoft.com/office/drawing/2014/main" id="{00000000-0008-0000-0E00-0000E4010000}"/>
            </a:ext>
          </a:extLst>
        </xdr:cNvPr>
        <xdr:cNvSpPr txBox="1"/>
      </xdr:nvSpPr>
      <xdr:spPr>
        <a:xfrm>
          <a:off x="15678227"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51833</xdr:rowOff>
    </xdr:from>
    <xdr:ext cx="469744" cy="259045"/>
    <xdr:sp macro="" textlink="">
      <xdr:nvSpPr>
        <xdr:cNvPr id="485" name="n_1mainValue【認定こども園・幼稚園・保育所】&#10;一人当たり面積">
          <a:extLst>
            <a:ext uri="{FF2B5EF4-FFF2-40B4-BE49-F238E27FC236}">
              <a16:creationId xmlns:a16="http://schemas.microsoft.com/office/drawing/2014/main" id="{00000000-0008-0000-0E00-0000E5010000}"/>
            </a:ext>
          </a:extLst>
        </xdr:cNvPr>
        <xdr:cNvSpPr txBox="1"/>
      </xdr:nvSpPr>
      <xdr:spPr>
        <a:xfrm>
          <a:off x="17932477" y="708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17543</xdr:rowOff>
    </xdr:from>
    <xdr:ext cx="469744" cy="259045"/>
    <xdr:sp macro="" textlink="">
      <xdr:nvSpPr>
        <xdr:cNvPr id="486" name="n_2mainValue【認定こども園・幼稚園・保育所】&#10;一人当たり面積">
          <a:extLst>
            <a:ext uri="{FF2B5EF4-FFF2-40B4-BE49-F238E27FC236}">
              <a16:creationId xmlns:a16="http://schemas.microsoft.com/office/drawing/2014/main" id="{00000000-0008-0000-0E00-0000E6010000}"/>
            </a:ext>
          </a:extLst>
        </xdr:cNvPr>
        <xdr:cNvSpPr txBox="1"/>
      </xdr:nvSpPr>
      <xdr:spPr>
        <a:xfrm>
          <a:off x="17170477" y="7046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19829</xdr:rowOff>
    </xdr:from>
    <xdr:ext cx="469744" cy="259045"/>
    <xdr:sp macro="" textlink="">
      <xdr:nvSpPr>
        <xdr:cNvPr id="487" name="n_3mainValue【認定こども園・幼稚園・保育所】&#10;一人当たり面積">
          <a:extLst>
            <a:ext uri="{FF2B5EF4-FFF2-40B4-BE49-F238E27FC236}">
              <a16:creationId xmlns:a16="http://schemas.microsoft.com/office/drawing/2014/main" id="{00000000-0008-0000-0E00-0000E7010000}"/>
            </a:ext>
          </a:extLst>
        </xdr:cNvPr>
        <xdr:cNvSpPr txBox="1"/>
      </xdr:nvSpPr>
      <xdr:spPr>
        <a:xfrm>
          <a:off x="16424352" y="704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22115</xdr:rowOff>
    </xdr:from>
    <xdr:ext cx="469744" cy="259045"/>
    <xdr:sp macro="" textlink="">
      <xdr:nvSpPr>
        <xdr:cNvPr id="488" name="n_4mainValue【認定こども園・幼稚園・保育所】&#10;一人当たり面積">
          <a:extLst>
            <a:ext uri="{FF2B5EF4-FFF2-40B4-BE49-F238E27FC236}">
              <a16:creationId xmlns:a16="http://schemas.microsoft.com/office/drawing/2014/main" id="{00000000-0008-0000-0E00-0000E8010000}"/>
            </a:ext>
          </a:extLst>
        </xdr:cNvPr>
        <xdr:cNvSpPr txBox="1"/>
      </xdr:nvSpPr>
      <xdr:spPr>
        <a:xfrm>
          <a:off x="15678227" y="7051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9" name="正方形/長方形 488">
          <a:extLst>
            <a:ext uri="{FF2B5EF4-FFF2-40B4-BE49-F238E27FC236}">
              <a16:creationId xmlns:a16="http://schemas.microsoft.com/office/drawing/2014/main" id="{00000000-0008-0000-0E00-0000E9010000}"/>
            </a:ext>
          </a:extLst>
        </xdr:cNvPr>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0" name="正方形/長方形 489">
          <a:extLst>
            <a:ext uri="{FF2B5EF4-FFF2-40B4-BE49-F238E27FC236}">
              <a16:creationId xmlns:a16="http://schemas.microsoft.com/office/drawing/2014/main" id="{00000000-0008-0000-0E00-0000EA010000}"/>
            </a:ext>
          </a:extLst>
        </xdr:cNvPr>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1" name="正方形/長方形 490">
          <a:extLst>
            <a:ext uri="{FF2B5EF4-FFF2-40B4-BE49-F238E27FC236}">
              <a16:creationId xmlns:a16="http://schemas.microsoft.com/office/drawing/2014/main" id="{00000000-0008-0000-0E00-0000EB010000}"/>
            </a:ext>
          </a:extLst>
        </xdr:cNvPr>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2" name="正方形/長方形 491">
          <a:extLst>
            <a:ext uri="{FF2B5EF4-FFF2-40B4-BE49-F238E27FC236}">
              <a16:creationId xmlns:a16="http://schemas.microsoft.com/office/drawing/2014/main" id="{00000000-0008-0000-0E00-0000EC010000}"/>
            </a:ext>
          </a:extLst>
        </xdr:cNvPr>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3" name="正方形/長方形 492">
          <a:extLst>
            <a:ext uri="{FF2B5EF4-FFF2-40B4-BE49-F238E27FC236}">
              <a16:creationId xmlns:a16="http://schemas.microsoft.com/office/drawing/2014/main" id="{00000000-0008-0000-0E00-0000ED010000}"/>
            </a:ext>
          </a:extLst>
        </xdr:cNvPr>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4" name="正方形/長方形 493">
          <a:extLst>
            <a:ext uri="{FF2B5EF4-FFF2-40B4-BE49-F238E27FC236}">
              <a16:creationId xmlns:a16="http://schemas.microsoft.com/office/drawing/2014/main" id="{00000000-0008-0000-0E00-0000EE010000}"/>
            </a:ext>
          </a:extLst>
        </xdr:cNvPr>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5" name="正方形/長方形 494">
          <a:extLst>
            <a:ext uri="{FF2B5EF4-FFF2-40B4-BE49-F238E27FC236}">
              <a16:creationId xmlns:a16="http://schemas.microsoft.com/office/drawing/2014/main" id="{00000000-0008-0000-0E00-0000EF010000}"/>
            </a:ext>
          </a:extLst>
        </xdr:cNvPr>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6" name="正方形/長方形 495">
          <a:extLst>
            <a:ext uri="{FF2B5EF4-FFF2-40B4-BE49-F238E27FC236}">
              <a16:creationId xmlns:a16="http://schemas.microsoft.com/office/drawing/2014/main" id="{00000000-0008-0000-0E00-0000F0010000}"/>
            </a:ext>
          </a:extLst>
        </xdr:cNvPr>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7" name="テキスト ボックス 496">
          <a:extLst>
            <a:ext uri="{FF2B5EF4-FFF2-40B4-BE49-F238E27FC236}">
              <a16:creationId xmlns:a16="http://schemas.microsoft.com/office/drawing/2014/main" id="{00000000-0008-0000-0E00-0000F1010000}"/>
            </a:ext>
          </a:extLst>
        </xdr:cNvPr>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9" name="テキスト ボックス 498">
          <a:extLst>
            <a:ext uri="{FF2B5EF4-FFF2-40B4-BE49-F238E27FC236}">
              <a16:creationId xmlns:a16="http://schemas.microsoft.com/office/drawing/2014/main" id="{00000000-0008-0000-0E00-0000F3010000}"/>
            </a:ext>
          </a:extLst>
        </xdr:cNvPr>
        <xdr:cNvSpPr txBox="1"/>
      </xdr:nvSpPr>
      <xdr:spPr>
        <a:xfrm>
          <a:off x="101976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00" name="直線コネクタ 499">
          <a:extLst>
            <a:ext uri="{FF2B5EF4-FFF2-40B4-BE49-F238E27FC236}">
              <a16:creationId xmlns:a16="http://schemas.microsoft.com/office/drawing/2014/main" id="{00000000-0008-0000-0E00-0000F4010000}"/>
            </a:ext>
          </a:extLst>
        </xdr:cNvPr>
        <xdr:cNvCxnSpPr/>
      </xdr:nvCxnSpPr>
      <xdr:spPr>
        <a:xfrm>
          <a:off x="10588625" y="1104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01" name="テキスト ボックス 500">
          <a:extLst>
            <a:ext uri="{FF2B5EF4-FFF2-40B4-BE49-F238E27FC236}">
              <a16:creationId xmlns:a16="http://schemas.microsoft.com/office/drawing/2014/main" id="{00000000-0008-0000-0E00-0000F5010000}"/>
            </a:ext>
          </a:extLst>
        </xdr:cNvPr>
        <xdr:cNvSpPr txBox="1"/>
      </xdr:nvSpPr>
      <xdr:spPr>
        <a:xfrm>
          <a:off x="101976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2" name="直線コネクタ 501">
          <a:extLst>
            <a:ext uri="{FF2B5EF4-FFF2-40B4-BE49-F238E27FC236}">
              <a16:creationId xmlns:a16="http://schemas.microsoft.com/office/drawing/2014/main" id="{00000000-0008-0000-0E00-0000F6010000}"/>
            </a:ext>
          </a:extLst>
        </xdr:cNvPr>
        <xdr:cNvCxnSpPr/>
      </xdr:nvCxnSpPr>
      <xdr:spPr>
        <a:xfrm>
          <a:off x="10588625" y="1066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3" name="テキスト ボックス 502">
          <a:extLst>
            <a:ext uri="{FF2B5EF4-FFF2-40B4-BE49-F238E27FC236}">
              <a16:creationId xmlns:a16="http://schemas.microsoft.com/office/drawing/2014/main" id="{00000000-0008-0000-0E00-0000F7010000}"/>
            </a:ext>
          </a:extLst>
        </xdr:cNvPr>
        <xdr:cNvSpPr txBox="1"/>
      </xdr:nvSpPr>
      <xdr:spPr>
        <a:xfrm>
          <a:off x="10242716"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4" name="直線コネクタ 503">
          <a:extLst>
            <a:ext uri="{FF2B5EF4-FFF2-40B4-BE49-F238E27FC236}">
              <a16:creationId xmlns:a16="http://schemas.microsoft.com/office/drawing/2014/main" id="{00000000-0008-0000-0E00-0000F8010000}"/>
            </a:ext>
          </a:extLst>
        </xdr:cNvPr>
        <xdr:cNvCxnSpPr/>
      </xdr:nvCxnSpPr>
      <xdr:spPr>
        <a:xfrm>
          <a:off x="10588625" y="1028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5" name="テキスト ボックス 504">
          <a:extLst>
            <a:ext uri="{FF2B5EF4-FFF2-40B4-BE49-F238E27FC236}">
              <a16:creationId xmlns:a16="http://schemas.microsoft.com/office/drawing/2014/main" id="{00000000-0008-0000-0E00-0000F9010000}"/>
            </a:ext>
          </a:extLst>
        </xdr:cNvPr>
        <xdr:cNvSpPr txBox="1"/>
      </xdr:nvSpPr>
      <xdr:spPr>
        <a:xfrm>
          <a:off x="10242716"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6" name="直線コネクタ 505">
          <a:extLst>
            <a:ext uri="{FF2B5EF4-FFF2-40B4-BE49-F238E27FC236}">
              <a16:creationId xmlns:a16="http://schemas.microsoft.com/office/drawing/2014/main" id="{00000000-0008-0000-0E00-0000FA010000}"/>
            </a:ext>
          </a:extLst>
        </xdr:cNvPr>
        <xdr:cNvCxnSpPr/>
      </xdr:nvCxnSpPr>
      <xdr:spPr>
        <a:xfrm>
          <a:off x="10588625" y="990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10242716"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8" name="直線コネクタ 507">
          <a:extLst>
            <a:ext uri="{FF2B5EF4-FFF2-40B4-BE49-F238E27FC236}">
              <a16:creationId xmlns:a16="http://schemas.microsoft.com/office/drawing/2014/main" id="{00000000-0008-0000-0E00-0000FC010000}"/>
            </a:ext>
          </a:extLst>
        </xdr:cNvPr>
        <xdr:cNvCxnSpPr/>
      </xdr:nvCxnSpPr>
      <xdr:spPr>
        <a:xfrm>
          <a:off x="10588625" y="952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9" name="テキスト ボックス 508">
          <a:extLst>
            <a:ext uri="{FF2B5EF4-FFF2-40B4-BE49-F238E27FC236}">
              <a16:creationId xmlns:a16="http://schemas.microsoft.com/office/drawing/2014/main" id="{00000000-0008-0000-0E00-0000FD010000}"/>
            </a:ext>
          </a:extLst>
        </xdr:cNvPr>
        <xdr:cNvSpPr txBox="1"/>
      </xdr:nvSpPr>
      <xdr:spPr>
        <a:xfrm>
          <a:off x="10242716"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0" name="直線コネクタ 509">
          <a:extLst>
            <a:ext uri="{FF2B5EF4-FFF2-40B4-BE49-F238E27FC236}">
              <a16:creationId xmlns:a16="http://schemas.microsoft.com/office/drawing/2014/main" id="{00000000-0008-0000-0E00-0000FE010000}"/>
            </a:ext>
          </a:extLst>
        </xdr:cNvPr>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11" name="テキスト ボックス 510">
          <a:extLst>
            <a:ext uri="{FF2B5EF4-FFF2-40B4-BE49-F238E27FC236}">
              <a16:creationId xmlns:a16="http://schemas.microsoft.com/office/drawing/2014/main" id="{00000000-0008-0000-0E00-0000FF010000}"/>
            </a:ext>
          </a:extLst>
        </xdr:cNvPr>
        <xdr:cNvSpPr txBox="1"/>
      </xdr:nvSpPr>
      <xdr:spPr>
        <a:xfrm>
          <a:off x="10306836"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2" name="【学校施設】&#10;有形固定資産減価償却率グラフ枠">
          <a:extLst>
            <a:ext uri="{FF2B5EF4-FFF2-40B4-BE49-F238E27FC236}">
              <a16:creationId xmlns:a16="http://schemas.microsoft.com/office/drawing/2014/main" id="{00000000-0008-0000-0E00-000000020000}"/>
            </a:ext>
          </a:extLst>
        </xdr:cNvPr>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139065</xdr:rowOff>
    </xdr:from>
    <xdr:to>
      <xdr:col>85</xdr:col>
      <xdr:colOff>126364</xdr:colOff>
      <xdr:row>63</xdr:row>
      <xdr:rowOff>26670</xdr:rowOff>
    </xdr:to>
    <xdr:cxnSp macro="">
      <xdr:nvCxnSpPr>
        <xdr:cNvPr id="513" name="直線コネクタ 512">
          <a:extLst>
            <a:ext uri="{FF2B5EF4-FFF2-40B4-BE49-F238E27FC236}">
              <a16:creationId xmlns:a16="http://schemas.microsoft.com/office/drawing/2014/main" id="{00000000-0008-0000-0E00-000001020000}"/>
            </a:ext>
          </a:extLst>
        </xdr:cNvPr>
        <xdr:cNvCxnSpPr/>
      </xdr:nvCxnSpPr>
      <xdr:spPr>
        <a:xfrm flipV="1">
          <a:off x="13889989" y="9740265"/>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30497</xdr:rowOff>
    </xdr:from>
    <xdr:ext cx="405111" cy="259045"/>
    <xdr:sp macro="" textlink="">
      <xdr:nvSpPr>
        <xdr:cNvPr id="514" name="【学校施設】&#10;有形固定資産減価償却率最小値テキスト">
          <a:extLst>
            <a:ext uri="{FF2B5EF4-FFF2-40B4-BE49-F238E27FC236}">
              <a16:creationId xmlns:a16="http://schemas.microsoft.com/office/drawing/2014/main" id="{00000000-0008-0000-0E00-000002020000}"/>
            </a:ext>
          </a:extLst>
        </xdr:cNvPr>
        <xdr:cNvSpPr txBox="1"/>
      </xdr:nvSpPr>
      <xdr:spPr>
        <a:xfrm>
          <a:off x="13928725"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26670</xdr:rowOff>
    </xdr:from>
    <xdr:to>
      <xdr:col>86</xdr:col>
      <xdr:colOff>25400</xdr:colOff>
      <xdr:row>63</xdr:row>
      <xdr:rowOff>26670</xdr:rowOff>
    </xdr:to>
    <xdr:cxnSp macro="">
      <xdr:nvCxnSpPr>
        <xdr:cNvPr id="515" name="直線コネクタ 514">
          <a:extLst>
            <a:ext uri="{FF2B5EF4-FFF2-40B4-BE49-F238E27FC236}">
              <a16:creationId xmlns:a16="http://schemas.microsoft.com/office/drawing/2014/main" id="{00000000-0008-0000-0E00-000003020000}"/>
            </a:ext>
          </a:extLst>
        </xdr:cNvPr>
        <xdr:cNvCxnSpPr/>
      </xdr:nvCxnSpPr>
      <xdr:spPr>
        <a:xfrm>
          <a:off x="13801725" y="108280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85742</xdr:rowOff>
    </xdr:from>
    <xdr:ext cx="405111" cy="259045"/>
    <xdr:sp macro="" textlink="">
      <xdr:nvSpPr>
        <xdr:cNvPr id="516" name="【学校施設】&#10;有形固定資産減価償却率最大値テキスト">
          <a:extLst>
            <a:ext uri="{FF2B5EF4-FFF2-40B4-BE49-F238E27FC236}">
              <a16:creationId xmlns:a16="http://schemas.microsoft.com/office/drawing/2014/main" id="{00000000-0008-0000-0E00-000004020000}"/>
            </a:ext>
          </a:extLst>
        </xdr:cNvPr>
        <xdr:cNvSpPr txBox="1"/>
      </xdr:nvSpPr>
      <xdr:spPr>
        <a:xfrm>
          <a:off x="13928725"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139065</xdr:rowOff>
    </xdr:from>
    <xdr:to>
      <xdr:col>86</xdr:col>
      <xdr:colOff>25400</xdr:colOff>
      <xdr:row>56</xdr:row>
      <xdr:rowOff>139065</xdr:rowOff>
    </xdr:to>
    <xdr:cxnSp macro="">
      <xdr:nvCxnSpPr>
        <xdr:cNvPr id="517" name="直線コネクタ 516">
          <a:extLst>
            <a:ext uri="{FF2B5EF4-FFF2-40B4-BE49-F238E27FC236}">
              <a16:creationId xmlns:a16="http://schemas.microsoft.com/office/drawing/2014/main" id="{00000000-0008-0000-0E00-000005020000}"/>
            </a:ext>
          </a:extLst>
        </xdr:cNvPr>
        <xdr:cNvCxnSpPr/>
      </xdr:nvCxnSpPr>
      <xdr:spPr>
        <a:xfrm>
          <a:off x="13801725" y="974026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166387</xdr:rowOff>
    </xdr:from>
    <xdr:ext cx="405111" cy="259045"/>
    <xdr:sp macro="" textlink="">
      <xdr:nvSpPr>
        <xdr:cNvPr id="518" name="【学校施設】&#10;有形固定資産減価償却率平均値テキスト">
          <a:extLst>
            <a:ext uri="{FF2B5EF4-FFF2-40B4-BE49-F238E27FC236}">
              <a16:creationId xmlns:a16="http://schemas.microsoft.com/office/drawing/2014/main" id="{00000000-0008-0000-0E00-000006020000}"/>
            </a:ext>
          </a:extLst>
        </xdr:cNvPr>
        <xdr:cNvSpPr txBox="1"/>
      </xdr:nvSpPr>
      <xdr:spPr>
        <a:xfrm>
          <a:off x="13928725" y="1011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19" name="フローチャート: 判断 518">
          <a:extLst>
            <a:ext uri="{FF2B5EF4-FFF2-40B4-BE49-F238E27FC236}">
              <a16:creationId xmlns:a16="http://schemas.microsoft.com/office/drawing/2014/main" id="{00000000-0008-0000-0E00-000007020000}"/>
            </a:ext>
          </a:extLst>
        </xdr:cNvPr>
        <xdr:cNvSpPr/>
      </xdr:nvSpPr>
      <xdr:spPr>
        <a:xfrm>
          <a:off x="13839825" y="102590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520" name="フローチャート: 判断 519">
          <a:extLst>
            <a:ext uri="{FF2B5EF4-FFF2-40B4-BE49-F238E27FC236}">
              <a16:creationId xmlns:a16="http://schemas.microsoft.com/office/drawing/2014/main" id="{00000000-0008-0000-0E00-000008020000}"/>
            </a:ext>
          </a:extLst>
        </xdr:cNvPr>
        <xdr:cNvSpPr/>
      </xdr:nvSpPr>
      <xdr:spPr>
        <a:xfrm>
          <a:off x="13115925"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122555</xdr:rowOff>
    </xdr:from>
    <xdr:to>
      <xdr:col>76</xdr:col>
      <xdr:colOff>165100</xdr:colOff>
      <xdr:row>60</xdr:row>
      <xdr:rowOff>52705</xdr:rowOff>
    </xdr:to>
    <xdr:sp macro="" textlink="">
      <xdr:nvSpPr>
        <xdr:cNvPr id="521" name="フローチャート: 判断 520">
          <a:extLst>
            <a:ext uri="{FF2B5EF4-FFF2-40B4-BE49-F238E27FC236}">
              <a16:creationId xmlns:a16="http://schemas.microsoft.com/office/drawing/2014/main" id="{00000000-0008-0000-0E00-000009020000}"/>
            </a:ext>
          </a:extLst>
        </xdr:cNvPr>
        <xdr:cNvSpPr/>
      </xdr:nvSpPr>
      <xdr:spPr>
        <a:xfrm>
          <a:off x="123698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111125</xdr:rowOff>
    </xdr:from>
    <xdr:to>
      <xdr:col>72</xdr:col>
      <xdr:colOff>38100</xdr:colOff>
      <xdr:row>60</xdr:row>
      <xdr:rowOff>41275</xdr:rowOff>
    </xdr:to>
    <xdr:sp macro="" textlink="">
      <xdr:nvSpPr>
        <xdr:cNvPr id="522" name="フローチャート: 判断 521">
          <a:extLst>
            <a:ext uri="{FF2B5EF4-FFF2-40B4-BE49-F238E27FC236}">
              <a16:creationId xmlns:a16="http://schemas.microsoft.com/office/drawing/2014/main" id="{00000000-0008-0000-0E00-00000A020000}"/>
            </a:ext>
          </a:extLst>
        </xdr:cNvPr>
        <xdr:cNvSpPr/>
      </xdr:nvSpPr>
      <xdr:spPr>
        <a:xfrm>
          <a:off x="11623675" y="1022667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95885</xdr:rowOff>
    </xdr:from>
    <xdr:to>
      <xdr:col>67</xdr:col>
      <xdr:colOff>101600</xdr:colOff>
      <xdr:row>60</xdr:row>
      <xdr:rowOff>26035</xdr:rowOff>
    </xdr:to>
    <xdr:sp macro="" textlink="">
      <xdr:nvSpPr>
        <xdr:cNvPr id="523" name="フローチャート: 判断 522">
          <a:extLst>
            <a:ext uri="{FF2B5EF4-FFF2-40B4-BE49-F238E27FC236}">
              <a16:creationId xmlns:a16="http://schemas.microsoft.com/office/drawing/2014/main" id="{00000000-0008-0000-0E00-00000B020000}"/>
            </a:ext>
          </a:extLst>
        </xdr:cNvPr>
        <xdr:cNvSpPr/>
      </xdr:nvSpPr>
      <xdr:spPr>
        <a:xfrm>
          <a:off x="10848975"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101600</xdr:rowOff>
    </xdr:from>
    <xdr:to>
      <xdr:col>85</xdr:col>
      <xdr:colOff>177800</xdr:colOff>
      <xdr:row>61</xdr:row>
      <xdr:rowOff>31750</xdr:rowOff>
    </xdr:to>
    <xdr:sp macro="" textlink="">
      <xdr:nvSpPr>
        <xdr:cNvPr id="529" name="楕円 528">
          <a:extLst>
            <a:ext uri="{FF2B5EF4-FFF2-40B4-BE49-F238E27FC236}">
              <a16:creationId xmlns:a16="http://schemas.microsoft.com/office/drawing/2014/main" id="{00000000-0008-0000-0E00-000011020000}"/>
            </a:ext>
          </a:extLst>
        </xdr:cNvPr>
        <xdr:cNvSpPr/>
      </xdr:nvSpPr>
      <xdr:spPr>
        <a:xfrm>
          <a:off x="13839825" y="103886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80027</xdr:rowOff>
    </xdr:from>
    <xdr:ext cx="405111" cy="259045"/>
    <xdr:sp macro="" textlink="">
      <xdr:nvSpPr>
        <xdr:cNvPr id="530" name="【学校施設】&#10;有形固定資産減価償却率該当値テキスト">
          <a:extLst>
            <a:ext uri="{FF2B5EF4-FFF2-40B4-BE49-F238E27FC236}">
              <a16:creationId xmlns:a16="http://schemas.microsoft.com/office/drawing/2014/main" id="{00000000-0008-0000-0E00-000012020000}"/>
            </a:ext>
          </a:extLst>
        </xdr:cNvPr>
        <xdr:cNvSpPr txBox="1"/>
      </xdr:nvSpPr>
      <xdr:spPr>
        <a:xfrm>
          <a:off x="13928725"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82550</xdr:rowOff>
    </xdr:from>
    <xdr:to>
      <xdr:col>81</xdr:col>
      <xdr:colOff>101600</xdr:colOff>
      <xdr:row>61</xdr:row>
      <xdr:rowOff>12700</xdr:rowOff>
    </xdr:to>
    <xdr:sp macro="" textlink="">
      <xdr:nvSpPr>
        <xdr:cNvPr id="531" name="楕円 530">
          <a:extLst>
            <a:ext uri="{FF2B5EF4-FFF2-40B4-BE49-F238E27FC236}">
              <a16:creationId xmlns:a16="http://schemas.microsoft.com/office/drawing/2014/main" id="{00000000-0008-0000-0E00-000013020000}"/>
            </a:ext>
          </a:extLst>
        </xdr:cNvPr>
        <xdr:cNvSpPr/>
      </xdr:nvSpPr>
      <xdr:spPr>
        <a:xfrm>
          <a:off x="13115925" y="103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133350</xdr:rowOff>
    </xdr:from>
    <xdr:to>
      <xdr:col>85</xdr:col>
      <xdr:colOff>127000</xdr:colOff>
      <xdr:row>60</xdr:row>
      <xdr:rowOff>152400</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a:off x="13166725" y="10420350"/>
          <a:ext cx="7239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53975</xdr:rowOff>
    </xdr:from>
    <xdr:to>
      <xdr:col>76</xdr:col>
      <xdr:colOff>165100</xdr:colOff>
      <xdr:row>60</xdr:row>
      <xdr:rowOff>155575</xdr:rowOff>
    </xdr:to>
    <xdr:sp macro="" textlink="">
      <xdr:nvSpPr>
        <xdr:cNvPr id="533" name="楕円 532">
          <a:extLst>
            <a:ext uri="{FF2B5EF4-FFF2-40B4-BE49-F238E27FC236}">
              <a16:creationId xmlns:a16="http://schemas.microsoft.com/office/drawing/2014/main" id="{00000000-0008-0000-0E00-000015020000}"/>
            </a:ext>
          </a:extLst>
        </xdr:cNvPr>
        <xdr:cNvSpPr/>
      </xdr:nvSpPr>
      <xdr:spPr>
        <a:xfrm>
          <a:off x="12369800" y="1034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104775</xdr:rowOff>
    </xdr:from>
    <xdr:to>
      <xdr:col>81</xdr:col>
      <xdr:colOff>50800</xdr:colOff>
      <xdr:row>60</xdr:row>
      <xdr:rowOff>133350</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a:off x="12420600" y="10391775"/>
          <a:ext cx="74612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19685</xdr:rowOff>
    </xdr:from>
    <xdr:to>
      <xdr:col>72</xdr:col>
      <xdr:colOff>38100</xdr:colOff>
      <xdr:row>60</xdr:row>
      <xdr:rowOff>121285</xdr:rowOff>
    </xdr:to>
    <xdr:sp macro="" textlink="">
      <xdr:nvSpPr>
        <xdr:cNvPr id="535" name="楕円 534">
          <a:extLst>
            <a:ext uri="{FF2B5EF4-FFF2-40B4-BE49-F238E27FC236}">
              <a16:creationId xmlns:a16="http://schemas.microsoft.com/office/drawing/2014/main" id="{00000000-0008-0000-0E00-000017020000}"/>
            </a:ext>
          </a:extLst>
        </xdr:cNvPr>
        <xdr:cNvSpPr/>
      </xdr:nvSpPr>
      <xdr:spPr>
        <a:xfrm>
          <a:off x="11623675" y="1030668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70485</xdr:rowOff>
    </xdr:from>
    <xdr:to>
      <xdr:col>76</xdr:col>
      <xdr:colOff>114300</xdr:colOff>
      <xdr:row>60</xdr:row>
      <xdr:rowOff>104775</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a:off x="11655425" y="10357485"/>
          <a:ext cx="765175"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88265</xdr:rowOff>
    </xdr:from>
    <xdr:to>
      <xdr:col>67</xdr:col>
      <xdr:colOff>101600</xdr:colOff>
      <xdr:row>61</xdr:row>
      <xdr:rowOff>18415</xdr:rowOff>
    </xdr:to>
    <xdr:sp macro="" textlink="">
      <xdr:nvSpPr>
        <xdr:cNvPr id="537" name="楕円 536">
          <a:extLst>
            <a:ext uri="{FF2B5EF4-FFF2-40B4-BE49-F238E27FC236}">
              <a16:creationId xmlns:a16="http://schemas.microsoft.com/office/drawing/2014/main" id="{00000000-0008-0000-0E00-000019020000}"/>
            </a:ext>
          </a:extLst>
        </xdr:cNvPr>
        <xdr:cNvSpPr/>
      </xdr:nvSpPr>
      <xdr:spPr>
        <a:xfrm>
          <a:off x="10848975" y="1037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70485</xdr:rowOff>
    </xdr:from>
    <xdr:to>
      <xdr:col>71</xdr:col>
      <xdr:colOff>177800</xdr:colOff>
      <xdr:row>60</xdr:row>
      <xdr:rowOff>139065</xdr:rowOff>
    </xdr:to>
    <xdr:cxnSp macro="">
      <xdr:nvCxnSpPr>
        <xdr:cNvPr id="538" name="直線コネクタ 537">
          <a:extLst>
            <a:ext uri="{FF2B5EF4-FFF2-40B4-BE49-F238E27FC236}">
              <a16:creationId xmlns:a16="http://schemas.microsoft.com/office/drawing/2014/main" id="{00000000-0008-0000-0E00-00001A020000}"/>
            </a:ext>
          </a:extLst>
        </xdr:cNvPr>
        <xdr:cNvCxnSpPr/>
      </xdr:nvCxnSpPr>
      <xdr:spPr>
        <a:xfrm flipV="1">
          <a:off x="10899775" y="10357485"/>
          <a:ext cx="75565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74947</xdr:rowOff>
    </xdr:from>
    <xdr:ext cx="405111" cy="259045"/>
    <xdr:sp macro="" textlink="">
      <xdr:nvSpPr>
        <xdr:cNvPr id="539" name="n_1aveValue【学校施設】&#10;有形固定資産減価償却率">
          <a:extLst>
            <a:ext uri="{FF2B5EF4-FFF2-40B4-BE49-F238E27FC236}">
              <a16:creationId xmlns:a16="http://schemas.microsoft.com/office/drawing/2014/main" id="{00000000-0008-0000-0E00-00001B020000}"/>
            </a:ext>
          </a:extLst>
        </xdr:cNvPr>
        <xdr:cNvSpPr txBox="1"/>
      </xdr:nvSpPr>
      <xdr:spPr>
        <a:xfrm>
          <a:off x="12980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69232</xdr:rowOff>
    </xdr:from>
    <xdr:ext cx="405111" cy="259045"/>
    <xdr:sp macro="" textlink="">
      <xdr:nvSpPr>
        <xdr:cNvPr id="540" name="n_2aveValue【学校施設】&#10;有形固定資産減価償却率">
          <a:extLst>
            <a:ext uri="{FF2B5EF4-FFF2-40B4-BE49-F238E27FC236}">
              <a16:creationId xmlns:a16="http://schemas.microsoft.com/office/drawing/2014/main" id="{00000000-0008-0000-0E00-00001C020000}"/>
            </a:ext>
          </a:extLst>
        </xdr:cNvPr>
        <xdr:cNvSpPr txBox="1"/>
      </xdr:nvSpPr>
      <xdr:spPr>
        <a:xfrm>
          <a:off x="12246619"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57802</xdr:rowOff>
    </xdr:from>
    <xdr:ext cx="405111" cy="259045"/>
    <xdr:sp macro="" textlink="">
      <xdr:nvSpPr>
        <xdr:cNvPr id="541" name="n_3aveValue【学校施設】&#10;有形固定資産減価償却率">
          <a:extLst>
            <a:ext uri="{FF2B5EF4-FFF2-40B4-BE49-F238E27FC236}">
              <a16:creationId xmlns:a16="http://schemas.microsoft.com/office/drawing/2014/main" id="{00000000-0008-0000-0E00-00001D020000}"/>
            </a:ext>
          </a:extLst>
        </xdr:cNvPr>
        <xdr:cNvSpPr txBox="1"/>
      </xdr:nvSpPr>
      <xdr:spPr>
        <a:xfrm>
          <a:off x="1150049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42562</xdr:rowOff>
    </xdr:from>
    <xdr:ext cx="405111" cy="259045"/>
    <xdr:sp macro="" textlink="">
      <xdr:nvSpPr>
        <xdr:cNvPr id="542" name="n_4aveValue【学校施設】&#10;有形固定資産減価償却率">
          <a:extLst>
            <a:ext uri="{FF2B5EF4-FFF2-40B4-BE49-F238E27FC236}">
              <a16:creationId xmlns:a16="http://schemas.microsoft.com/office/drawing/2014/main" id="{00000000-0008-0000-0E00-00001E020000}"/>
            </a:ext>
          </a:extLst>
        </xdr:cNvPr>
        <xdr:cNvSpPr txBox="1"/>
      </xdr:nvSpPr>
      <xdr:spPr>
        <a:xfrm>
          <a:off x="1072579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3827</xdr:rowOff>
    </xdr:from>
    <xdr:ext cx="405111" cy="259045"/>
    <xdr:sp macro="" textlink="">
      <xdr:nvSpPr>
        <xdr:cNvPr id="543" name="n_1mainValue【学校施設】&#10;有形固定資産減価償却率">
          <a:extLst>
            <a:ext uri="{FF2B5EF4-FFF2-40B4-BE49-F238E27FC236}">
              <a16:creationId xmlns:a16="http://schemas.microsoft.com/office/drawing/2014/main" id="{00000000-0008-0000-0E00-00001F020000}"/>
            </a:ext>
          </a:extLst>
        </xdr:cNvPr>
        <xdr:cNvSpPr txBox="1"/>
      </xdr:nvSpPr>
      <xdr:spPr>
        <a:xfrm>
          <a:off x="12980044" y="1046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146702</xdr:rowOff>
    </xdr:from>
    <xdr:ext cx="405111" cy="259045"/>
    <xdr:sp macro="" textlink="">
      <xdr:nvSpPr>
        <xdr:cNvPr id="544" name="n_2mainValue【学校施設】&#10;有形固定資産減価償却率">
          <a:extLst>
            <a:ext uri="{FF2B5EF4-FFF2-40B4-BE49-F238E27FC236}">
              <a16:creationId xmlns:a16="http://schemas.microsoft.com/office/drawing/2014/main" id="{00000000-0008-0000-0E00-000020020000}"/>
            </a:ext>
          </a:extLst>
        </xdr:cNvPr>
        <xdr:cNvSpPr txBox="1"/>
      </xdr:nvSpPr>
      <xdr:spPr>
        <a:xfrm>
          <a:off x="12246619" y="1043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112412</xdr:rowOff>
    </xdr:from>
    <xdr:ext cx="405111" cy="259045"/>
    <xdr:sp macro="" textlink="">
      <xdr:nvSpPr>
        <xdr:cNvPr id="545" name="n_3mainValue【学校施設】&#10;有形固定資産減価償却率">
          <a:extLst>
            <a:ext uri="{FF2B5EF4-FFF2-40B4-BE49-F238E27FC236}">
              <a16:creationId xmlns:a16="http://schemas.microsoft.com/office/drawing/2014/main" id="{00000000-0008-0000-0E00-000021020000}"/>
            </a:ext>
          </a:extLst>
        </xdr:cNvPr>
        <xdr:cNvSpPr txBox="1"/>
      </xdr:nvSpPr>
      <xdr:spPr>
        <a:xfrm>
          <a:off x="1150049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9542</xdr:rowOff>
    </xdr:from>
    <xdr:ext cx="405111" cy="259045"/>
    <xdr:sp macro="" textlink="">
      <xdr:nvSpPr>
        <xdr:cNvPr id="546" name="n_4mainValue【学校施設】&#10;有形固定資産減価償却率">
          <a:extLst>
            <a:ext uri="{FF2B5EF4-FFF2-40B4-BE49-F238E27FC236}">
              <a16:creationId xmlns:a16="http://schemas.microsoft.com/office/drawing/2014/main" id="{00000000-0008-0000-0E00-000022020000}"/>
            </a:ext>
          </a:extLst>
        </xdr:cNvPr>
        <xdr:cNvSpPr txBox="1"/>
      </xdr:nvSpPr>
      <xdr:spPr>
        <a:xfrm>
          <a:off x="10725794" y="1046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7" name="正方形/長方形 546">
          <a:extLst>
            <a:ext uri="{FF2B5EF4-FFF2-40B4-BE49-F238E27FC236}">
              <a16:creationId xmlns:a16="http://schemas.microsoft.com/office/drawing/2014/main" id="{00000000-0008-0000-0E00-000023020000}"/>
            </a:ext>
          </a:extLst>
        </xdr:cNvPr>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8" name="正方形/長方形 547">
          <a:extLst>
            <a:ext uri="{FF2B5EF4-FFF2-40B4-BE49-F238E27FC236}">
              <a16:creationId xmlns:a16="http://schemas.microsoft.com/office/drawing/2014/main" id="{00000000-0008-0000-0E00-000024020000}"/>
            </a:ext>
          </a:extLst>
        </xdr:cNvPr>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9" name="正方形/長方形 548">
          <a:extLst>
            <a:ext uri="{FF2B5EF4-FFF2-40B4-BE49-F238E27FC236}">
              <a16:creationId xmlns:a16="http://schemas.microsoft.com/office/drawing/2014/main" id="{00000000-0008-0000-0E00-000025020000}"/>
            </a:ext>
          </a:extLst>
        </xdr:cNvPr>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0" name="正方形/長方形 549">
          <a:extLst>
            <a:ext uri="{FF2B5EF4-FFF2-40B4-BE49-F238E27FC236}">
              <a16:creationId xmlns:a16="http://schemas.microsoft.com/office/drawing/2014/main" id="{00000000-0008-0000-0E00-000026020000}"/>
            </a:ext>
          </a:extLst>
        </xdr:cNvPr>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1" name="正方形/長方形 550">
          <a:extLst>
            <a:ext uri="{FF2B5EF4-FFF2-40B4-BE49-F238E27FC236}">
              <a16:creationId xmlns:a16="http://schemas.microsoft.com/office/drawing/2014/main" id="{00000000-0008-0000-0E00-000027020000}"/>
            </a:ext>
          </a:extLst>
        </xdr:cNvPr>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2" name="正方形/長方形 551">
          <a:extLst>
            <a:ext uri="{FF2B5EF4-FFF2-40B4-BE49-F238E27FC236}">
              <a16:creationId xmlns:a16="http://schemas.microsoft.com/office/drawing/2014/main" id="{00000000-0008-0000-0E00-000028020000}"/>
            </a:ext>
          </a:extLst>
        </xdr:cNvPr>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3" name="正方形/長方形 552">
          <a:extLst>
            <a:ext uri="{FF2B5EF4-FFF2-40B4-BE49-F238E27FC236}">
              <a16:creationId xmlns:a16="http://schemas.microsoft.com/office/drawing/2014/main" id="{00000000-0008-0000-0E00-000029020000}"/>
            </a:ext>
          </a:extLst>
        </xdr:cNvPr>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4" name="正方形/長方形 553">
          <a:extLst>
            <a:ext uri="{FF2B5EF4-FFF2-40B4-BE49-F238E27FC236}">
              <a16:creationId xmlns:a16="http://schemas.microsoft.com/office/drawing/2014/main" id="{00000000-0008-0000-0E00-00002A020000}"/>
            </a:ext>
          </a:extLst>
        </xdr:cNvPr>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5" name="テキスト ボックス 554">
          <a:extLst>
            <a:ext uri="{FF2B5EF4-FFF2-40B4-BE49-F238E27FC236}">
              <a16:creationId xmlns:a16="http://schemas.microsoft.com/office/drawing/2014/main" id="{00000000-0008-0000-0E00-00002B020000}"/>
            </a:ext>
          </a:extLst>
        </xdr:cNvPr>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a:off x="155448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8" name="テキスト ボックス 557">
          <a:extLst>
            <a:ext uri="{FF2B5EF4-FFF2-40B4-BE49-F238E27FC236}">
              <a16:creationId xmlns:a16="http://schemas.microsoft.com/office/drawing/2014/main" id="{00000000-0008-0000-0E00-00002E020000}"/>
            </a:ext>
          </a:extLst>
        </xdr:cNvPr>
        <xdr:cNvSpPr txBox="1"/>
      </xdr:nvSpPr>
      <xdr:spPr>
        <a:xfrm>
          <a:off x="151633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9" name="直線コネクタ 558">
          <a:extLst>
            <a:ext uri="{FF2B5EF4-FFF2-40B4-BE49-F238E27FC236}">
              <a16:creationId xmlns:a16="http://schemas.microsoft.com/office/drawing/2014/main" id="{00000000-0008-0000-0E00-00002F020000}"/>
            </a:ext>
          </a:extLst>
        </xdr:cNvPr>
        <xdr:cNvCxnSpPr/>
      </xdr:nvCxnSpPr>
      <xdr:spPr>
        <a:xfrm>
          <a:off x="155448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0" name="テキスト ボックス 559">
          <a:extLst>
            <a:ext uri="{FF2B5EF4-FFF2-40B4-BE49-F238E27FC236}">
              <a16:creationId xmlns:a16="http://schemas.microsoft.com/office/drawing/2014/main" id="{00000000-0008-0000-0E00-000030020000}"/>
            </a:ext>
          </a:extLst>
        </xdr:cNvPr>
        <xdr:cNvSpPr txBox="1"/>
      </xdr:nvSpPr>
      <xdr:spPr>
        <a:xfrm>
          <a:off x="15163346"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1" name="直線コネクタ 560">
          <a:extLst>
            <a:ext uri="{FF2B5EF4-FFF2-40B4-BE49-F238E27FC236}">
              <a16:creationId xmlns:a16="http://schemas.microsoft.com/office/drawing/2014/main" id="{00000000-0008-0000-0E00-000031020000}"/>
            </a:ext>
          </a:extLst>
        </xdr:cNvPr>
        <xdr:cNvCxnSpPr/>
      </xdr:nvCxnSpPr>
      <xdr:spPr>
        <a:xfrm>
          <a:off x="155448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2" name="テキスト ボックス 561">
          <a:extLst>
            <a:ext uri="{FF2B5EF4-FFF2-40B4-BE49-F238E27FC236}">
              <a16:creationId xmlns:a16="http://schemas.microsoft.com/office/drawing/2014/main" id="{00000000-0008-0000-0E00-000032020000}"/>
            </a:ext>
          </a:extLst>
        </xdr:cNvPr>
        <xdr:cNvSpPr txBox="1"/>
      </xdr:nvSpPr>
      <xdr:spPr>
        <a:xfrm>
          <a:off x="15163346"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3" name="直線コネクタ 562">
          <a:extLst>
            <a:ext uri="{FF2B5EF4-FFF2-40B4-BE49-F238E27FC236}">
              <a16:creationId xmlns:a16="http://schemas.microsoft.com/office/drawing/2014/main" id="{00000000-0008-0000-0E00-000033020000}"/>
            </a:ext>
          </a:extLst>
        </xdr:cNvPr>
        <xdr:cNvCxnSpPr/>
      </xdr:nvCxnSpPr>
      <xdr:spPr>
        <a:xfrm>
          <a:off x="155448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4" name="テキスト ボックス 563">
          <a:extLst>
            <a:ext uri="{FF2B5EF4-FFF2-40B4-BE49-F238E27FC236}">
              <a16:creationId xmlns:a16="http://schemas.microsoft.com/office/drawing/2014/main" id="{00000000-0008-0000-0E00-000034020000}"/>
            </a:ext>
          </a:extLst>
        </xdr:cNvPr>
        <xdr:cNvSpPr txBox="1"/>
      </xdr:nvSpPr>
      <xdr:spPr>
        <a:xfrm>
          <a:off x="15163346"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5" name="直線コネクタ 564">
          <a:extLst>
            <a:ext uri="{FF2B5EF4-FFF2-40B4-BE49-F238E27FC236}">
              <a16:creationId xmlns:a16="http://schemas.microsoft.com/office/drawing/2014/main" id="{00000000-0008-0000-0E00-000035020000}"/>
            </a:ext>
          </a:extLst>
        </xdr:cNvPr>
        <xdr:cNvCxnSpPr/>
      </xdr:nvCxnSpPr>
      <xdr:spPr>
        <a:xfrm>
          <a:off x="155448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6" name="テキスト ボックス 565">
          <a:extLst>
            <a:ext uri="{FF2B5EF4-FFF2-40B4-BE49-F238E27FC236}">
              <a16:creationId xmlns:a16="http://schemas.microsoft.com/office/drawing/2014/main" id="{00000000-0008-0000-0E00-000036020000}"/>
            </a:ext>
          </a:extLst>
        </xdr:cNvPr>
        <xdr:cNvSpPr txBox="1"/>
      </xdr:nvSpPr>
      <xdr:spPr>
        <a:xfrm>
          <a:off x="151633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7" name="直線コネクタ 566">
          <a:extLst>
            <a:ext uri="{FF2B5EF4-FFF2-40B4-BE49-F238E27FC236}">
              <a16:creationId xmlns:a16="http://schemas.microsoft.com/office/drawing/2014/main" id="{00000000-0008-0000-0E00-000037020000}"/>
            </a:ext>
          </a:extLst>
        </xdr:cNvPr>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8" name="テキスト ボックス 567">
          <a:extLst>
            <a:ext uri="{FF2B5EF4-FFF2-40B4-BE49-F238E27FC236}">
              <a16:creationId xmlns:a16="http://schemas.microsoft.com/office/drawing/2014/main" id="{00000000-0008-0000-0E00-000038020000}"/>
            </a:ext>
          </a:extLst>
        </xdr:cNvPr>
        <xdr:cNvSpPr txBox="1"/>
      </xdr:nvSpPr>
      <xdr:spPr>
        <a:xfrm>
          <a:off x="15099226"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9" name="【学校施設】&#10;一人当たり面積グラフ枠">
          <a:extLst>
            <a:ext uri="{FF2B5EF4-FFF2-40B4-BE49-F238E27FC236}">
              <a16:creationId xmlns:a16="http://schemas.microsoft.com/office/drawing/2014/main" id="{00000000-0008-0000-0E00-000039020000}"/>
            </a:ext>
          </a:extLst>
        </xdr:cNvPr>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78486</xdr:rowOff>
    </xdr:from>
    <xdr:to>
      <xdr:col>116</xdr:col>
      <xdr:colOff>62864</xdr:colOff>
      <xdr:row>62</xdr:row>
      <xdr:rowOff>169735</xdr:rowOff>
    </xdr:to>
    <xdr:cxnSp macro="">
      <xdr:nvCxnSpPr>
        <xdr:cNvPr id="570" name="直線コネクタ 569">
          <a:extLst>
            <a:ext uri="{FF2B5EF4-FFF2-40B4-BE49-F238E27FC236}">
              <a16:creationId xmlns:a16="http://schemas.microsoft.com/office/drawing/2014/main" id="{00000000-0008-0000-0E00-00003A020000}"/>
            </a:ext>
          </a:extLst>
        </xdr:cNvPr>
        <xdr:cNvCxnSpPr/>
      </xdr:nvCxnSpPr>
      <xdr:spPr>
        <a:xfrm flipV="1">
          <a:off x="18846164" y="9679686"/>
          <a:ext cx="0" cy="1119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2112</xdr:rowOff>
    </xdr:from>
    <xdr:ext cx="469744" cy="259045"/>
    <xdr:sp macro="" textlink="">
      <xdr:nvSpPr>
        <xdr:cNvPr id="571" name="【学校施設】&#10;一人当たり面積最小値テキスト">
          <a:extLst>
            <a:ext uri="{FF2B5EF4-FFF2-40B4-BE49-F238E27FC236}">
              <a16:creationId xmlns:a16="http://schemas.microsoft.com/office/drawing/2014/main" id="{00000000-0008-0000-0E00-00003B020000}"/>
            </a:ext>
          </a:extLst>
        </xdr:cNvPr>
        <xdr:cNvSpPr txBox="1"/>
      </xdr:nvSpPr>
      <xdr:spPr>
        <a:xfrm>
          <a:off x="18884900" y="108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169735</xdr:rowOff>
    </xdr:from>
    <xdr:to>
      <xdr:col>116</xdr:col>
      <xdr:colOff>152400</xdr:colOff>
      <xdr:row>62</xdr:row>
      <xdr:rowOff>169735</xdr:rowOff>
    </xdr:to>
    <xdr:cxnSp macro="">
      <xdr:nvCxnSpPr>
        <xdr:cNvPr id="572" name="直線コネクタ 571">
          <a:extLst>
            <a:ext uri="{FF2B5EF4-FFF2-40B4-BE49-F238E27FC236}">
              <a16:creationId xmlns:a16="http://schemas.microsoft.com/office/drawing/2014/main" id="{00000000-0008-0000-0E00-00003C020000}"/>
            </a:ext>
          </a:extLst>
        </xdr:cNvPr>
        <xdr:cNvCxnSpPr/>
      </xdr:nvCxnSpPr>
      <xdr:spPr>
        <a:xfrm>
          <a:off x="18786475" y="1079963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25163</xdr:rowOff>
    </xdr:from>
    <xdr:ext cx="469744" cy="259045"/>
    <xdr:sp macro="" textlink="">
      <xdr:nvSpPr>
        <xdr:cNvPr id="573" name="【学校施設】&#10;一人当たり面積最大値テキスト">
          <a:extLst>
            <a:ext uri="{FF2B5EF4-FFF2-40B4-BE49-F238E27FC236}">
              <a16:creationId xmlns:a16="http://schemas.microsoft.com/office/drawing/2014/main" id="{00000000-0008-0000-0E00-00003D020000}"/>
            </a:ext>
          </a:extLst>
        </xdr:cNvPr>
        <xdr:cNvSpPr txBox="1"/>
      </xdr:nvSpPr>
      <xdr:spPr>
        <a:xfrm>
          <a:off x="18884900" y="945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78486</xdr:rowOff>
    </xdr:from>
    <xdr:to>
      <xdr:col>116</xdr:col>
      <xdr:colOff>152400</xdr:colOff>
      <xdr:row>56</xdr:row>
      <xdr:rowOff>78486</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a:off x="18786475" y="967968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82313</xdr:rowOff>
    </xdr:from>
    <xdr:ext cx="469744" cy="259045"/>
    <xdr:sp macro="" textlink="">
      <xdr:nvSpPr>
        <xdr:cNvPr id="575" name="【学校施設】&#10;一人当たり面積平均値テキスト">
          <a:extLst>
            <a:ext uri="{FF2B5EF4-FFF2-40B4-BE49-F238E27FC236}">
              <a16:creationId xmlns:a16="http://schemas.microsoft.com/office/drawing/2014/main" id="{00000000-0008-0000-0E00-00003F020000}"/>
            </a:ext>
          </a:extLst>
        </xdr:cNvPr>
        <xdr:cNvSpPr txBox="1"/>
      </xdr:nvSpPr>
      <xdr:spPr>
        <a:xfrm>
          <a:off x="18884900" y="10540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103886</xdr:rowOff>
    </xdr:from>
    <xdr:to>
      <xdr:col>116</xdr:col>
      <xdr:colOff>114300</xdr:colOff>
      <xdr:row>62</xdr:row>
      <xdr:rowOff>34036</xdr:rowOff>
    </xdr:to>
    <xdr:sp macro="" textlink="">
      <xdr:nvSpPr>
        <xdr:cNvPr id="576" name="フローチャート: 判断 575">
          <a:extLst>
            <a:ext uri="{FF2B5EF4-FFF2-40B4-BE49-F238E27FC236}">
              <a16:creationId xmlns:a16="http://schemas.microsoft.com/office/drawing/2014/main" id="{00000000-0008-0000-0E00-000040020000}"/>
            </a:ext>
          </a:extLst>
        </xdr:cNvPr>
        <xdr:cNvSpPr/>
      </xdr:nvSpPr>
      <xdr:spPr>
        <a:xfrm>
          <a:off x="18796000" y="105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106172</xdr:rowOff>
    </xdr:from>
    <xdr:to>
      <xdr:col>112</xdr:col>
      <xdr:colOff>38100</xdr:colOff>
      <xdr:row>62</xdr:row>
      <xdr:rowOff>36322</xdr:rowOff>
    </xdr:to>
    <xdr:sp macro="" textlink="">
      <xdr:nvSpPr>
        <xdr:cNvPr id="577" name="フローチャート: 判断 576">
          <a:extLst>
            <a:ext uri="{FF2B5EF4-FFF2-40B4-BE49-F238E27FC236}">
              <a16:creationId xmlns:a16="http://schemas.microsoft.com/office/drawing/2014/main" id="{00000000-0008-0000-0E00-000041020000}"/>
            </a:ext>
          </a:extLst>
        </xdr:cNvPr>
        <xdr:cNvSpPr/>
      </xdr:nvSpPr>
      <xdr:spPr>
        <a:xfrm>
          <a:off x="18100675" y="1056462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85979</xdr:rowOff>
    </xdr:from>
    <xdr:to>
      <xdr:col>107</xdr:col>
      <xdr:colOff>101600</xdr:colOff>
      <xdr:row>62</xdr:row>
      <xdr:rowOff>16129</xdr:rowOff>
    </xdr:to>
    <xdr:sp macro="" textlink="">
      <xdr:nvSpPr>
        <xdr:cNvPr id="578" name="フローチャート: 判断 577">
          <a:extLst>
            <a:ext uri="{FF2B5EF4-FFF2-40B4-BE49-F238E27FC236}">
              <a16:creationId xmlns:a16="http://schemas.microsoft.com/office/drawing/2014/main" id="{00000000-0008-0000-0E00-000042020000}"/>
            </a:ext>
          </a:extLst>
        </xdr:cNvPr>
        <xdr:cNvSpPr/>
      </xdr:nvSpPr>
      <xdr:spPr>
        <a:xfrm>
          <a:off x="17325975" y="105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107124</xdr:rowOff>
    </xdr:from>
    <xdr:to>
      <xdr:col>102</xdr:col>
      <xdr:colOff>165100</xdr:colOff>
      <xdr:row>62</xdr:row>
      <xdr:rowOff>37274</xdr:rowOff>
    </xdr:to>
    <xdr:sp macro="" textlink="">
      <xdr:nvSpPr>
        <xdr:cNvPr id="579" name="フローチャート: 判断 578">
          <a:extLst>
            <a:ext uri="{FF2B5EF4-FFF2-40B4-BE49-F238E27FC236}">
              <a16:creationId xmlns:a16="http://schemas.microsoft.com/office/drawing/2014/main" id="{00000000-0008-0000-0E00-000043020000}"/>
            </a:ext>
          </a:extLst>
        </xdr:cNvPr>
        <xdr:cNvSpPr/>
      </xdr:nvSpPr>
      <xdr:spPr>
        <a:xfrm>
          <a:off x="1657985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141795</xdr:rowOff>
    </xdr:from>
    <xdr:to>
      <xdr:col>98</xdr:col>
      <xdr:colOff>38100</xdr:colOff>
      <xdr:row>62</xdr:row>
      <xdr:rowOff>71945</xdr:rowOff>
    </xdr:to>
    <xdr:sp macro="" textlink="">
      <xdr:nvSpPr>
        <xdr:cNvPr id="580" name="フローチャート: 判断 579">
          <a:extLst>
            <a:ext uri="{FF2B5EF4-FFF2-40B4-BE49-F238E27FC236}">
              <a16:creationId xmlns:a16="http://schemas.microsoft.com/office/drawing/2014/main" id="{00000000-0008-0000-0E00-000044020000}"/>
            </a:ext>
          </a:extLst>
        </xdr:cNvPr>
        <xdr:cNvSpPr/>
      </xdr:nvSpPr>
      <xdr:spPr>
        <a:xfrm>
          <a:off x="15833725" y="1060024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131508</xdr:rowOff>
    </xdr:from>
    <xdr:to>
      <xdr:col>116</xdr:col>
      <xdr:colOff>114300</xdr:colOff>
      <xdr:row>61</xdr:row>
      <xdr:rowOff>61658</xdr:rowOff>
    </xdr:to>
    <xdr:sp macro="" textlink="">
      <xdr:nvSpPr>
        <xdr:cNvPr id="586" name="楕円 585">
          <a:extLst>
            <a:ext uri="{FF2B5EF4-FFF2-40B4-BE49-F238E27FC236}">
              <a16:creationId xmlns:a16="http://schemas.microsoft.com/office/drawing/2014/main" id="{00000000-0008-0000-0E00-00004A020000}"/>
            </a:ext>
          </a:extLst>
        </xdr:cNvPr>
        <xdr:cNvSpPr/>
      </xdr:nvSpPr>
      <xdr:spPr>
        <a:xfrm>
          <a:off x="18796000" y="1041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154385</xdr:rowOff>
    </xdr:from>
    <xdr:ext cx="469744" cy="259045"/>
    <xdr:sp macro="" textlink="">
      <xdr:nvSpPr>
        <xdr:cNvPr id="587" name="【学校施設】&#10;一人当たり面積該当値テキスト">
          <a:extLst>
            <a:ext uri="{FF2B5EF4-FFF2-40B4-BE49-F238E27FC236}">
              <a16:creationId xmlns:a16="http://schemas.microsoft.com/office/drawing/2014/main" id="{00000000-0008-0000-0E00-00004B020000}"/>
            </a:ext>
          </a:extLst>
        </xdr:cNvPr>
        <xdr:cNvSpPr txBox="1"/>
      </xdr:nvSpPr>
      <xdr:spPr>
        <a:xfrm>
          <a:off x="18884900" y="10269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145796</xdr:rowOff>
    </xdr:from>
    <xdr:to>
      <xdr:col>112</xdr:col>
      <xdr:colOff>38100</xdr:colOff>
      <xdr:row>61</xdr:row>
      <xdr:rowOff>75946</xdr:rowOff>
    </xdr:to>
    <xdr:sp macro="" textlink="">
      <xdr:nvSpPr>
        <xdr:cNvPr id="588" name="楕円 587">
          <a:extLst>
            <a:ext uri="{FF2B5EF4-FFF2-40B4-BE49-F238E27FC236}">
              <a16:creationId xmlns:a16="http://schemas.microsoft.com/office/drawing/2014/main" id="{00000000-0008-0000-0E00-00004C020000}"/>
            </a:ext>
          </a:extLst>
        </xdr:cNvPr>
        <xdr:cNvSpPr/>
      </xdr:nvSpPr>
      <xdr:spPr>
        <a:xfrm>
          <a:off x="18100675" y="1043279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10858</xdr:rowOff>
    </xdr:from>
    <xdr:to>
      <xdr:col>116</xdr:col>
      <xdr:colOff>63500</xdr:colOff>
      <xdr:row>61</xdr:row>
      <xdr:rowOff>25146</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flipV="1">
          <a:off x="18132425" y="10469308"/>
          <a:ext cx="714375"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153797</xdr:rowOff>
    </xdr:from>
    <xdr:to>
      <xdr:col>107</xdr:col>
      <xdr:colOff>101600</xdr:colOff>
      <xdr:row>61</xdr:row>
      <xdr:rowOff>83947</xdr:rowOff>
    </xdr:to>
    <xdr:sp macro="" textlink="">
      <xdr:nvSpPr>
        <xdr:cNvPr id="590" name="楕円 589">
          <a:extLst>
            <a:ext uri="{FF2B5EF4-FFF2-40B4-BE49-F238E27FC236}">
              <a16:creationId xmlns:a16="http://schemas.microsoft.com/office/drawing/2014/main" id="{00000000-0008-0000-0E00-00004E020000}"/>
            </a:ext>
          </a:extLst>
        </xdr:cNvPr>
        <xdr:cNvSpPr/>
      </xdr:nvSpPr>
      <xdr:spPr>
        <a:xfrm>
          <a:off x="17325975" y="1044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25146</xdr:rowOff>
    </xdr:from>
    <xdr:to>
      <xdr:col>111</xdr:col>
      <xdr:colOff>177800</xdr:colOff>
      <xdr:row>61</xdr:row>
      <xdr:rowOff>33147</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flipV="1">
          <a:off x="17376775" y="10483596"/>
          <a:ext cx="75565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163894</xdr:rowOff>
    </xdr:from>
    <xdr:to>
      <xdr:col>102</xdr:col>
      <xdr:colOff>165100</xdr:colOff>
      <xdr:row>61</xdr:row>
      <xdr:rowOff>94044</xdr:rowOff>
    </xdr:to>
    <xdr:sp macro="" textlink="">
      <xdr:nvSpPr>
        <xdr:cNvPr id="592" name="楕円 591">
          <a:extLst>
            <a:ext uri="{FF2B5EF4-FFF2-40B4-BE49-F238E27FC236}">
              <a16:creationId xmlns:a16="http://schemas.microsoft.com/office/drawing/2014/main" id="{00000000-0008-0000-0E00-000050020000}"/>
            </a:ext>
          </a:extLst>
        </xdr:cNvPr>
        <xdr:cNvSpPr/>
      </xdr:nvSpPr>
      <xdr:spPr>
        <a:xfrm>
          <a:off x="16579850" y="1045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33147</xdr:rowOff>
    </xdr:from>
    <xdr:to>
      <xdr:col>107</xdr:col>
      <xdr:colOff>50800</xdr:colOff>
      <xdr:row>61</xdr:row>
      <xdr:rowOff>43244</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flipV="1">
          <a:off x="16630650" y="10491597"/>
          <a:ext cx="746125" cy="1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36830</xdr:rowOff>
    </xdr:from>
    <xdr:to>
      <xdr:col>98</xdr:col>
      <xdr:colOff>38100</xdr:colOff>
      <xdr:row>61</xdr:row>
      <xdr:rowOff>138430</xdr:rowOff>
    </xdr:to>
    <xdr:sp macro="" textlink="">
      <xdr:nvSpPr>
        <xdr:cNvPr id="594" name="楕円 593">
          <a:extLst>
            <a:ext uri="{FF2B5EF4-FFF2-40B4-BE49-F238E27FC236}">
              <a16:creationId xmlns:a16="http://schemas.microsoft.com/office/drawing/2014/main" id="{00000000-0008-0000-0E00-000052020000}"/>
            </a:ext>
          </a:extLst>
        </xdr:cNvPr>
        <xdr:cNvSpPr/>
      </xdr:nvSpPr>
      <xdr:spPr>
        <a:xfrm>
          <a:off x="15833725" y="1049528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43244</xdr:rowOff>
    </xdr:from>
    <xdr:to>
      <xdr:col>102</xdr:col>
      <xdr:colOff>114300</xdr:colOff>
      <xdr:row>61</xdr:row>
      <xdr:rowOff>87630</xdr:rowOff>
    </xdr:to>
    <xdr:cxnSp macro="">
      <xdr:nvCxnSpPr>
        <xdr:cNvPr id="595" name="直線コネクタ 594">
          <a:extLst>
            <a:ext uri="{FF2B5EF4-FFF2-40B4-BE49-F238E27FC236}">
              <a16:creationId xmlns:a16="http://schemas.microsoft.com/office/drawing/2014/main" id="{00000000-0008-0000-0E00-000053020000}"/>
            </a:ext>
          </a:extLst>
        </xdr:cNvPr>
        <xdr:cNvCxnSpPr/>
      </xdr:nvCxnSpPr>
      <xdr:spPr>
        <a:xfrm flipV="1">
          <a:off x="15865475" y="10501694"/>
          <a:ext cx="765175" cy="4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27449</xdr:rowOff>
    </xdr:from>
    <xdr:ext cx="469744" cy="259045"/>
    <xdr:sp macro="" textlink="">
      <xdr:nvSpPr>
        <xdr:cNvPr id="596" name="n_1aveValue【学校施設】&#10;一人当たり面積">
          <a:extLst>
            <a:ext uri="{FF2B5EF4-FFF2-40B4-BE49-F238E27FC236}">
              <a16:creationId xmlns:a16="http://schemas.microsoft.com/office/drawing/2014/main" id="{00000000-0008-0000-0E00-000054020000}"/>
            </a:ext>
          </a:extLst>
        </xdr:cNvPr>
        <xdr:cNvSpPr txBox="1"/>
      </xdr:nvSpPr>
      <xdr:spPr>
        <a:xfrm>
          <a:off x="17932477" y="10657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7256</xdr:rowOff>
    </xdr:from>
    <xdr:ext cx="469744" cy="259045"/>
    <xdr:sp macro="" textlink="">
      <xdr:nvSpPr>
        <xdr:cNvPr id="597" name="n_2aveValue【学校施設】&#10;一人当たり面積">
          <a:extLst>
            <a:ext uri="{FF2B5EF4-FFF2-40B4-BE49-F238E27FC236}">
              <a16:creationId xmlns:a16="http://schemas.microsoft.com/office/drawing/2014/main" id="{00000000-0008-0000-0E00-000055020000}"/>
            </a:ext>
          </a:extLst>
        </xdr:cNvPr>
        <xdr:cNvSpPr txBox="1"/>
      </xdr:nvSpPr>
      <xdr:spPr>
        <a:xfrm>
          <a:off x="17170477" y="10637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28401</xdr:rowOff>
    </xdr:from>
    <xdr:ext cx="469744" cy="259045"/>
    <xdr:sp macro="" textlink="">
      <xdr:nvSpPr>
        <xdr:cNvPr id="598" name="n_3aveValue【学校施設】&#10;一人当たり面積">
          <a:extLst>
            <a:ext uri="{FF2B5EF4-FFF2-40B4-BE49-F238E27FC236}">
              <a16:creationId xmlns:a16="http://schemas.microsoft.com/office/drawing/2014/main" id="{00000000-0008-0000-0E00-000056020000}"/>
            </a:ext>
          </a:extLst>
        </xdr:cNvPr>
        <xdr:cNvSpPr txBox="1"/>
      </xdr:nvSpPr>
      <xdr:spPr>
        <a:xfrm>
          <a:off x="16424352" y="1065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63072</xdr:rowOff>
    </xdr:from>
    <xdr:ext cx="469744" cy="259045"/>
    <xdr:sp macro="" textlink="">
      <xdr:nvSpPr>
        <xdr:cNvPr id="599" name="n_4aveValue【学校施設】&#10;一人当たり面積">
          <a:extLst>
            <a:ext uri="{FF2B5EF4-FFF2-40B4-BE49-F238E27FC236}">
              <a16:creationId xmlns:a16="http://schemas.microsoft.com/office/drawing/2014/main" id="{00000000-0008-0000-0E00-000057020000}"/>
            </a:ext>
          </a:extLst>
        </xdr:cNvPr>
        <xdr:cNvSpPr txBox="1"/>
      </xdr:nvSpPr>
      <xdr:spPr>
        <a:xfrm>
          <a:off x="15678227" y="10692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92473</xdr:rowOff>
    </xdr:from>
    <xdr:ext cx="469744" cy="259045"/>
    <xdr:sp macro="" textlink="">
      <xdr:nvSpPr>
        <xdr:cNvPr id="600" name="n_1mainValue【学校施設】&#10;一人当たり面積">
          <a:extLst>
            <a:ext uri="{FF2B5EF4-FFF2-40B4-BE49-F238E27FC236}">
              <a16:creationId xmlns:a16="http://schemas.microsoft.com/office/drawing/2014/main" id="{00000000-0008-0000-0E00-000058020000}"/>
            </a:ext>
          </a:extLst>
        </xdr:cNvPr>
        <xdr:cNvSpPr txBox="1"/>
      </xdr:nvSpPr>
      <xdr:spPr>
        <a:xfrm>
          <a:off x="17932477" y="1020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100474</xdr:rowOff>
    </xdr:from>
    <xdr:ext cx="469744" cy="259045"/>
    <xdr:sp macro="" textlink="">
      <xdr:nvSpPr>
        <xdr:cNvPr id="601" name="n_2mainValue【学校施設】&#10;一人当たり面積">
          <a:extLst>
            <a:ext uri="{FF2B5EF4-FFF2-40B4-BE49-F238E27FC236}">
              <a16:creationId xmlns:a16="http://schemas.microsoft.com/office/drawing/2014/main" id="{00000000-0008-0000-0E00-000059020000}"/>
            </a:ext>
          </a:extLst>
        </xdr:cNvPr>
        <xdr:cNvSpPr txBox="1"/>
      </xdr:nvSpPr>
      <xdr:spPr>
        <a:xfrm>
          <a:off x="17170477" y="10216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110571</xdr:rowOff>
    </xdr:from>
    <xdr:ext cx="469744" cy="259045"/>
    <xdr:sp macro="" textlink="">
      <xdr:nvSpPr>
        <xdr:cNvPr id="602" name="n_3mainValue【学校施設】&#10;一人当たり面積">
          <a:extLst>
            <a:ext uri="{FF2B5EF4-FFF2-40B4-BE49-F238E27FC236}">
              <a16:creationId xmlns:a16="http://schemas.microsoft.com/office/drawing/2014/main" id="{00000000-0008-0000-0E00-00005A020000}"/>
            </a:ext>
          </a:extLst>
        </xdr:cNvPr>
        <xdr:cNvSpPr txBox="1"/>
      </xdr:nvSpPr>
      <xdr:spPr>
        <a:xfrm>
          <a:off x="16424352" y="10226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154957</xdr:rowOff>
    </xdr:from>
    <xdr:ext cx="469744" cy="259045"/>
    <xdr:sp macro="" textlink="">
      <xdr:nvSpPr>
        <xdr:cNvPr id="603" name="n_4mainValue【学校施設】&#10;一人当たり面積">
          <a:extLst>
            <a:ext uri="{FF2B5EF4-FFF2-40B4-BE49-F238E27FC236}">
              <a16:creationId xmlns:a16="http://schemas.microsoft.com/office/drawing/2014/main" id="{00000000-0008-0000-0E00-00005B020000}"/>
            </a:ext>
          </a:extLst>
        </xdr:cNvPr>
        <xdr:cNvSpPr txBox="1"/>
      </xdr:nvSpPr>
      <xdr:spPr>
        <a:xfrm>
          <a:off x="156782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4" name="正方形/長方形 603">
          <a:extLst>
            <a:ext uri="{FF2B5EF4-FFF2-40B4-BE49-F238E27FC236}">
              <a16:creationId xmlns:a16="http://schemas.microsoft.com/office/drawing/2014/main" id="{00000000-0008-0000-0E00-00005C020000}"/>
            </a:ext>
          </a:extLst>
        </xdr:cNvPr>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5" name="正方形/長方形 604">
          <a:extLst>
            <a:ext uri="{FF2B5EF4-FFF2-40B4-BE49-F238E27FC236}">
              <a16:creationId xmlns:a16="http://schemas.microsoft.com/office/drawing/2014/main" id="{00000000-0008-0000-0E00-00005D020000}"/>
            </a:ext>
          </a:extLst>
        </xdr:cNvPr>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6" name="正方形/長方形 605">
          <a:extLst>
            <a:ext uri="{FF2B5EF4-FFF2-40B4-BE49-F238E27FC236}">
              <a16:creationId xmlns:a16="http://schemas.microsoft.com/office/drawing/2014/main" id="{00000000-0008-0000-0E00-00005E020000}"/>
            </a:ext>
          </a:extLst>
        </xdr:cNvPr>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7" name="正方形/長方形 606">
          <a:extLst>
            <a:ext uri="{FF2B5EF4-FFF2-40B4-BE49-F238E27FC236}">
              <a16:creationId xmlns:a16="http://schemas.microsoft.com/office/drawing/2014/main" id="{00000000-0008-0000-0E00-00005F020000}"/>
            </a:ext>
          </a:extLst>
        </xdr:cNvPr>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8" name="正方形/長方形 607">
          <a:extLst>
            <a:ext uri="{FF2B5EF4-FFF2-40B4-BE49-F238E27FC236}">
              <a16:creationId xmlns:a16="http://schemas.microsoft.com/office/drawing/2014/main" id="{00000000-0008-0000-0E00-000060020000}"/>
            </a:ext>
          </a:extLst>
        </xdr:cNvPr>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9" name="正方形/長方形 608">
          <a:extLst>
            <a:ext uri="{FF2B5EF4-FFF2-40B4-BE49-F238E27FC236}">
              <a16:creationId xmlns:a16="http://schemas.microsoft.com/office/drawing/2014/main" id="{00000000-0008-0000-0E00-000061020000}"/>
            </a:ext>
          </a:extLst>
        </xdr:cNvPr>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0" name="正方形/長方形 609">
          <a:extLst>
            <a:ext uri="{FF2B5EF4-FFF2-40B4-BE49-F238E27FC236}">
              <a16:creationId xmlns:a16="http://schemas.microsoft.com/office/drawing/2014/main" id="{00000000-0008-0000-0E00-000062020000}"/>
            </a:ext>
          </a:extLst>
        </xdr:cNvPr>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1" name="正方形/長方形 610">
          <a:extLst>
            <a:ext uri="{FF2B5EF4-FFF2-40B4-BE49-F238E27FC236}">
              <a16:creationId xmlns:a16="http://schemas.microsoft.com/office/drawing/2014/main" id="{00000000-0008-0000-0E00-000063020000}"/>
            </a:ext>
          </a:extLst>
        </xdr:cNvPr>
        <xdr:cNvSpPr/>
      </xdr:nvSpPr>
      <xdr:spPr>
        <a:xfrm>
          <a:off x="10588625" y="1295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12" name="正方形/長方形 611">
          <a:extLst>
            <a:ext uri="{FF2B5EF4-FFF2-40B4-BE49-F238E27FC236}">
              <a16:creationId xmlns:a16="http://schemas.microsoft.com/office/drawing/2014/main" id="{00000000-0008-0000-0E00-000064020000}"/>
            </a:ext>
          </a:extLst>
        </xdr:cNvPr>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3" name="正方形/長方形 612">
          <a:extLst>
            <a:ext uri="{FF2B5EF4-FFF2-40B4-BE49-F238E27FC236}">
              <a16:creationId xmlns:a16="http://schemas.microsoft.com/office/drawing/2014/main" id="{00000000-0008-0000-0E00-000065020000}"/>
            </a:ext>
          </a:extLst>
        </xdr:cNvPr>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4" name="正方形/長方形 613">
          <a:extLst>
            <a:ext uri="{FF2B5EF4-FFF2-40B4-BE49-F238E27FC236}">
              <a16:creationId xmlns:a16="http://schemas.microsoft.com/office/drawing/2014/main" id="{00000000-0008-0000-0E00-000066020000}"/>
            </a:ext>
          </a:extLst>
        </xdr:cNvPr>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5" name="正方形/長方形 614">
          <a:extLst>
            <a:ext uri="{FF2B5EF4-FFF2-40B4-BE49-F238E27FC236}">
              <a16:creationId xmlns:a16="http://schemas.microsoft.com/office/drawing/2014/main" id="{00000000-0008-0000-0E00-000067020000}"/>
            </a:ext>
          </a:extLst>
        </xdr:cNvPr>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6" name="正方形/長方形 615">
          <a:extLst>
            <a:ext uri="{FF2B5EF4-FFF2-40B4-BE49-F238E27FC236}">
              <a16:creationId xmlns:a16="http://schemas.microsoft.com/office/drawing/2014/main" id="{00000000-0008-0000-0E00-000068020000}"/>
            </a:ext>
          </a:extLst>
        </xdr:cNvPr>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7" name="正方形/長方形 616">
          <a:extLst>
            <a:ext uri="{FF2B5EF4-FFF2-40B4-BE49-F238E27FC236}">
              <a16:creationId xmlns:a16="http://schemas.microsoft.com/office/drawing/2014/main" id="{00000000-0008-0000-0E00-000069020000}"/>
            </a:ext>
          </a:extLst>
        </xdr:cNvPr>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8" name="正方形/長方形 617">
          <a:extLst>
            <a:ext uri="{FF2B5EF4-FFF2-40B4-BE49-F238E27FC236}">
              <a16:creationId xmlns:a16="http://schemas.microsoft.com/office/drawing/2014/main" id="{00000000-0008-0000-0E00-00006A020000}"/>
            </a:ext>
          </a:extLst>
        </xdr:cNvPr>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9" name="正方形/長方形 618">
          <a:extLst>
            <a:ext uri="{FF2B5EF4-FFF2-40B4-BE49-F238E27FC236}">
              <a16:creationId xmlns:a16="http://schemas.microsoft.com/office/drawing/2014/main" id="{00000000-0008-0000-0E00-00006B020000}"/>
            </a:ext>
          </a:extLst>
        </xdr:cNvPr>
        <xdr:cNvSpPr/>
      </xdr:nvSpPr>
      <xdr:spPr>
        <a:xfrm>
          <a:off x="15544800" y="1295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20" name="正方形/長方形 619">
          <a:extLst>
            <a:ext uri="{FF2B5EF4-FFF2-40B4-BE49-F238E27FC236}">
              <a16:creationId xmlns:a16="http://schemas.microsoft.com/office/drawing/2014/main" id="{00000000-0008-0000-0E00-00006C020000}"/>
            </a:ext>
          </a:extLst>
        </xdr:cNvPr>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1" name="正方形/長方形 620">
          <a:extLst>
            <a:ext uri="{FF2B5EF4-FFF2-40B4-BE49-F238E27FC236}">
              <a16:creationId xmlns:a16="http://schemas.microsoft.com/office/drawing/2014/main" id="{00000000-0008-0000-0E00-00006D020000}"/>
            </a:ext>
          </a:extLst>
        </xdr:cNvPr>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2" name="正方形/長方形 621">
          <a:extLst>
            <a:ext uri="{FF2B5EF4-FFF2-40B4-BE49-F238E27FC236}">
              <a16:creationId xmlns:a16="http://schemas.microsoft.com/office/drawing/2014/main" id="{00000000-0008-0000-0E00-00006E020000}"/>
            </a:ext>
          </a:extLst>
        </xdr:cNvPr>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3" name="正方形/長方形 622">
          <a:extLst>
            <a:ext uri="{FF2B5EF4-FFF2-40B4-BE49-F238E27FC236}">
              <a16:creationId xmlns:a16="http://schemas.microsoft.com/office/drawing/2014/main" id="{00000000-0008-0000-0E00-00006F020000}"/>
            </a:ext>
          </a:extLst>
        </xdr:cNvPr>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8" name="テキスト ボックス 627">
          <a:extLst>
            <a:ext uri="{FF2B5EF4-FFF2-40B4-BE49-F238E27FC236}">
              <a16:creationId xmlns:a16="http://schemas.microsoft.com/office/drawing/2014/main" id="{00000000-0008-0000-0E00-000074020000}"/>
            </a:ext>
          </a:extLst>
        </xdr:cNvPr>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9" name="直線コネクタ 628">
          <a:extLst>
            <a:ext uri="{FF2B5EF4-FFF2-40B4-BE49-F238E27FC236}">
              <a16:creationId xmlns:a16="http://schemas.microsoft.com/office/drawing/2014/main" id="{00000000-0008-0000-0E00-000075020000}"/>
            </a:ext>
          </a:extLst>
        </xdr:cNvPr>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30" name="テキスト ボックス 629">
          <a:extLst>
            <a:ext uri="{FF2B5EF4-FFF2-40B4-BE49-F238E27FC236}">
              <a16:creationId xmlns:a16="http://schemas.microsoft.com/office/drawing/2014/main" id="{00000000-0008-0000-0E00-000076020000}"/>
            </a:ext>
          </a:extLst>
        </xdr:cNvPr>
        <xdr:cNvSpPr txBox="1"/>
      </xdr:nvSpPr>
      <xdr:spPr>
        <a:xfrm>
          <a:off x="101976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31" name="直線コネクタ 630">
          <a:extLst>
            <a:ext uri="{FF2B5EF4-FFF2-40B4-BE49-F238E27FC236}">
              <a16:creationId xmlns:a16="http://schemas.microsoft.com/office/drawing/2014/main" id="{00000000-0008-0000-0E00-000077020000}"/>
            </a:ext>
          </a:extLst>
        </xdr:cNvPr>
        <xdr:cNvCxnSpPr/>
      </xdr:nvCxnSpPr>
      <xdr:spPr>
        <a:xfrm>
          <a:off x="10588625" y="1872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32" name="テキスト ボックス 631">
          <a:extLst>
            <a:ext uri="{FF2B5EF4-FFF2-40B4-BE49-F238E27FC236}">
              <a16:creationId xmlns:a16="http://schemas.microsoft.com/office/drawing/2014/main" id="{00000000-0008-0000-0E00-000078020000}"/>
            </a:ext>
          </a:extLst>
        </xdr:cNvPr>
        <xdr:cNvSpPr txBox="1"/>
      </xdr:nvSpPr>
      <xdr:spPr>
        <a:xfrm>
          <a:off x="101976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33" name="直線コネクタ 632">
          <a:extLst>
            <a:ext uri="{FF2B5EF4-FFF2-40B4-BE49-F238E27FC236}">
              <a16:creationId xmlns:a16="http://schemas.microsoft.com/office/drawing/2014/main" id="{00000000-0008-0000-0E00-000079020000}"/>
            </a:ext>
          </a:extLst>
        </xdr:cNvPr>
        <xdr:cNvCxnSpPr/>
      </xdr:nvCxnSpPr>
      <xdr:spPr>
        <a:xfrm>
          <a:off x="10588625" y="1839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4" name="テキスト ボックス 633">
          <a:extLst>
            <a:ext uri="{FF2B5EF4-FFF2-40B4-BE49-F238E27FC236}">
              <a16:creationId xmlns:a16="http://schemas.microsoft.com/office/drawing/2014/main" id="{00000000-0008-0000-0E00-00007A020000}"/>
            </a:ext>
          </a:extLst>
        </xdr:cNvPr>
        <xdr:cNvSpPr txBox="1"/>
      </xdr:nvSpPr>
      <xdr:spPr>
        <a:xfrm>
          <a:off x="102427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5" name="直線コネクタ 634">
          <a:extLst>
            <a:ext uri="{FF2B5EF4-FFF2-40B4-BE49-F238E27FC236}">
              <a16:creationId xmlns:a16="http://schemas.microsoft.com/office/drawing/2014/main" id="{00000000-0008-0000-0E00-00007B020000}"/>
            </a:ext>
          </a:extLst>
        </xdr:cNvPr>
        <xdr:cNvCxnSpPr/>
      </xdr:nvCxnSpPr>
      <xdr:spPr>
        <a:xfrm>
          <a:off x="10588625" y="1807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6" name="テキスト ボックス 635">
          <a:extLst>
            <a:ext uri="{FF2B5EF4-FFF2-40B4-BE49-F238E27FC236}">
              <a16:creationId xmlns:a16="http://schemas.microsoft.com/office/drawing/2014/main" id="{00000000-0008-0000-0E00-00007C020000}"/>
            </a:ext>
          </a:extLst>
        </xdr:cNvPr>
        <xdr:cNvSpPr txBox="1"/>
      </xdr:nvSpPr>
      <xdr:spPr>
        <a:xfrm>
          <a:off x="102427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7" name="直線コネクタ 636">
          <a:extLst>
            <a:ext uri="{FF2B5EF4-FFF2-40B4-BE49-F238E27FC236}">
              <a16:creationId xmlns:a16="http://schemas.microsoft.com/office/drawing/2014/main" id="{00000000-0008-0000-0E00-00007D020000}"/>
            </a:ext>
          </a:extLst>
        </xdr:cNvPr>
        <xdr:cNvCxnSpPr/>
      </xdr:nvCxnSpPr>
      <xdr:spPr>
        <a:xfrm>
          <a:off x="10588625" y="1774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8" name="テキスト ボックス 637">
          <a:extLst>
            <a:ext uri="{FF2B5EF4-FFF2-40B4-BE49-F238E27FC236}">
              <a16:creationId xmlns:a16="http://schemas.microsoft.com/office/drawing/2014/main" id="{00000000-0008-0000-0E00-00007E020000}"/>
            </a:ext>
          </a:extLst>
        </xdr:cNvPr>
        <xdr:cNvSpPr txBox="1"/>
      </xdr:nvSpPr>
      <xdr:spPr>
        <a:xfrm>
          <a:off x="102427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9" name="直線コネクタ 638">
          <a:extLst>
            <a:ext uri="{FF2B5EF4-FFF2-40B4-BE49-F238E27FC236}">
              <a16:creationId xmlns:a16="http://schemas.microsoft.com/office/drawing/2014/main" id="{00000000-0008-0000-0E00-00007F020000}"/>
            </a:ext>
          </a:extLst>
        </xdr:cNvPr>
        <xdr:cNvCxnSpPr/>
      </xdr:nvCxnSpPr>
      <xdr:spPr>
        <a:xfrm>
          <a:off x="10588625" y="1741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40" name="テキスト ボックス 639">
          <a:extLst>
            <a:ext uri="{FF2B5EF4-FFF2-40B4-BE49-F238E27FC236}">
              <a16:creationId xmlns:a16="http://schemas.microsoft.com/office/drawing/2014/main" id="{00000000-0008-0000-0E00-000080020000}"/>
            </a:ext>
          </a:extLst>
        </xdr:cNvPr>
        <xdr:cNvSpPr txBox="1"/>
      </xdr:nvSpPr>
      <xdr:spPr>
        <a:xfrm>
          <a:off x="102427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41" name="直線コネクタ 640">
          <a:extLst>
            <a:ext uri="{FF2B5EF4-FFF2-40B4-BE49-F238E27FC236}">
              <a16:creationId xmlns:a16="http://schemas.microsoft.com/office/drawing/2014/main" id="{00000000-0008-0000-0E00-000081020000}"/>
            </a:ext>
          </a:extLst>
        </xdr:cNvPr>
        <xdr:cNvCxnSpPr/>
      </xdr:nvCxnSpPr>
      <xdr:spPr>
        <a:xfrm>
          <a:off x="10588625" y="1709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42" name="テキスト ボックス 641">
          <a:extLst>
            <a:ext uri="{FF2B5EF4-FFF2-40B4-BE49-F238E27FC236}">
              <a16:creationId xmlns:a16="http://schemas.microsoft.com/office/drawing/2014/main" id="{00000000-0008-0000-0E00-000082020000}"/>
            </a:ext>
          </a:extLst>
        </xdr:cNvPr>
        <xdr:cNvSpPr txBox="1"/>
      </xdr:nvSpPr>
      <xdr:spPr>
        <a:xfrm>
          <a:off x="10306836"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3" name="直線コネクタ 642">
          <a:extLst>
            <a:ext uri="{FF2B5EF4-FFF2-40B4-BE49-F238E27FC236}">
              <a16:creationId xmlns:a16="http://schemas.microsoft.com/office/drawing/2014/main" id="{00000000-0008-0000-0E00-000083020000}"/>
            </a:ext>
          </a:extLst>
        </xdr:cNvPr>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4" name="【公民館】&#10;有形固定資産減価償却率グラフ枠">
          <a:extLst>
            <a:ext uri="{FF2B5EF4-FFF2-40B4-BE49-F238E27FC236}">
              <a16:creationId xmlns:a16="http://schemas.microsoft.com/office/drawing/2014/main" id="{00000000-0008-0000-0E00-000084020000}"/>
            </a:ext>
          </a:extLst>
        </xdr:cNvPr>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109</xdr:row>
      <xdr:rowOff>35379</xdr:rowOff>
    </xdr:to>
    <xdr:cxnSp macro="">
      <xdr:nvCxnSpPr>
        <xdr:cNvPr id="645" name="直線コネクタ 644">
          <a:extLst>
            <a:ext uri="{FF2B5EF4-FFF2-40B4-BE49-F238E27FC236}">
              <a16:creationId xmlns:a16="http://schemas.microsoft.com/office/drawing/2014/main" id="{00000000-0008-0000-0E00-000085020000}"/>
            </a:ext>
          </a:extLst>
        </xdr:cNvPr>
        <xdr:cNvCxnSpPr/>
      </xdr:nvCxnSpPr>
      <xdr:spPr>
        <a:xfrm flipV="1">
          <a:off x="13889989" y="1729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46" name="【公民館】&#10;有形固定資産減価償却率最小値テキスト">
          <a:extLst>
            <a:ext uri="{FF2B5EF4-FFF2-40B4-BE49-F238E27FC236}">
              <a16:creationId xmlns:a16="http://schemas.microsoft.com/office/drawing/2014/main" id="{00000000-0008-0000-0E00-000086020000}"/>
            </a:ext>
          </a:extLst>
        </xdr:cNvPr>
        <xdr:cNvSpPr txBox="1"/>
      </xdr:nvSpPr>
      <xdr:spPr>
        <a:xfrm>
          <a:off x="13928725"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47" name="直線コネクタ 646">
          <a:extLst>
            <a:ext uri="{FF2B5EF4-FFF2-40B4-BE49-F238E27FC236}">
              <a16:creationId xmlns:a16="http://schemas.microsoft.com/office/drawing/2014/main" id="{00000000-0008-0000-0E00-000087020000}"/>
            </a:ext>
          </a:extLst>
        </xdr:cNvPr>
        <xdr:cNvCxnSpPr/>
      </xdr:nvCxnSpPr>
      <xdr:spPr>
        <a:xfrm>
          <a:off x="13801725" y="1872342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648" name="【公民館】&#10;有形固定資産減価償却率最大値テキスト">
          <a:extLst>
            <a:ext uri="{FF2B5EF4-FFF2-40B4-BE49-F238E27FC236}">
              <a16:creationId xmlns:a16="http://schemas.microsoft.com/office/drawing/2014/main" id="{00000000-0008-0000-0E00-000088020000}"/>
            </a:ext>
          </a:extLst>
        </xdr:cNvPr>
        <xdr:cNvSpPr txBox="1"/>
      </xdr:nvSpPr>
      <xdr:spPr>
        <a:xfrm>
          <a:off x="13928725"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a:off x="13801725" y="1729467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116857</xdr:rowOff>
    </xdr:from>
    <xdr:ext cx="405111" cy="259045"/>
    <xdr:sp macro="" textlink="">
      <xdr:nvSpPr>
        <xdr:cNvPr id="650" name="【公民館】&#10;有形固定資産減価償却率平均値テキスト">
          <a:extLst>
            <a:ext uri="{FF2B5EF4-FFF2-40B4-BE49-F238E27FC236}">
              <a16:creationId xmlns:a16="http://schemas.microsoft.com/office/drawing/2014/main" id="{00000000-0008-0000-0E00-00008A020000}"/>
            </a:ext>
          </a:extLst>
        </xdr:cNvPr>
        <xdr:cNvSpPr txBox="1"/>
      </xdr:nvSpPr>
      <xdr:spPr>
        <a:xfrm>
          <a:off x="13928725" y="17947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93980</xdr:rowOff>
    </xdr:from>
    <xdr:to>
      <xdr:col>85</xdr:col>
      <xdr:colOff>177800</xdr:colOff>
      <xdr:row>106</xdr:row>
      <xdr:rowOff>24130</xdr:rowOff>
    </xdr:to>
    <xdr:sp macro="" textlink="">
      <xdr:nvSpPr>
        <xdr:cNvPr id="651" name="フローチャート: 判断 650">
          <a:extLst>
            <a:ext uri="{FF2B5EF4-FFF2-40B4-BE49-F238E27FC236}">
              <a16:creationId xmlns:a16="http://schemas.microsoft.com/office/drawing/2014/main" id="{00000000-0008-0000-0E00-00008B020000}"/>
            </a:ext>
          </a:extLst>
        </xdr:cNvPr>
        <xdr:cNvSpPr/>
      </xdr:nvSpPr>
      <xdr:spPr>
        <a:xfrm>
          <a:off x="13839825" y="180962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85816</xdr:rowOff>
    </xdr:from>
    <xdr:to>
      <xdr:col>81</xdr:col>
      <xdr:colOff>101600</xdr:colOff>
      <xdr:row>106</xdr:row>
      <xdr:rowOff>15966</xdr:rowOff>
    </xdr:to>
    <xdr:sp macro="" textlink="">
      <xdr:nvSpPr>
        <xdr:cNvPr id="652" name="フローチャート: 判断 651">
          <a:extLst>
            <a:ext uri="{FF2B5EF4-FFF2-40B4-BE49-F238E27FC236}">
              <a16:creationId xmlns:a16="http://schemas.microsoft.com/office/drawing/2014/main" id="{00000000-0008-0000-0E00-00008C020000}"/>
            </a:ext>
          </a:extLst>
        </xdr:cNvPr>
        <xdr:cNvSpPr/>
      </xdr:nvSpPr>
      <xdr:spPr>
        <a:xfrm>
          <a:off x="13115925"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95613</xdr:rowOff>
    </xdr:from>
    <xdr:to>
      <xdr:col>76</xdr:col>
      <xdr:colOff>165100</xdr:colOff>
      <xdr:row>106</xdr:row>
      <xdr:rowOff>25763</xdr:rowOff>
    </xdr:to>
    <xdr:sp macro="" textlink="">
      <xdr:nvSpPr>
        <xdr:cNvPr id="653" name="フローチャート: 判断 652">
          <a:extLst>
            <a:ext uri="{FF2B5EF4-FFF2-40B4-BE49-F238E27FC236}">
              <a16:creationId xmlns:a16="http://schemas.microsoft.com/office/drawing/2014/main" id="{00000000-0008-0000-0E00-00008D020000}"/>
            </a:ext>
          </a:extLst>
        </xdr:cNvPr>
        <xdr:cNvSpPr/>
      </xdr:nvSpPr>
      <xdr:spPr>
        <a:xfrm>
          <a:off x="123698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72752</xdr:rowOff>
    </xdr:from>
    <xdr:to>
      <xdr:col>72</xdr:col>
      <xdr:colOff>38100</xdr:colOff>
      <xdr:row>106</xdr:row>
      <xdr:rowOff>2902</xdr:rowOff>
    </xdr:to>
    <xdr:sp macro="" textlink="">
      <xdr:nvSpPr>
        <xdr:cNvPr id="654" name="フローチャート: 判断 653">
          <a:extLst>
            <a:ext uri="{FF2B5EF4-FFF2-40B4-BE49-F238E27FC236}">
              <a16:creationId xmlns:a16="http://schemas.microsoft.com/office/drawing/2014/main" id="{00000000-0008-0000-0E00-00008E020000}"/>
            </a:ext>
          </a:extLst>
        </xdr:cNvPr>
        <xdr:cNvSpPr/>
      </xdr:nvSpPr>
      <xdr:spPr>
        <a:xfrm>
          <a:off x="11623675" y="1807500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160927</xdr:rowOff>
    </xdr:from>
    <xdr:to>
      <xdr:col>67</xdr:col>
      <xdr:colOff>101600</xdr:colOff>
      <xdr:row>105</xdr:row>
      <xdr:rowOff>91077</xdr:rowOff>
    </xdr:to>
    <xdr:sp macro="" textlink="">
      <xdr:nvSpPr>
        <xdr:cNvPr id="655" name="フローチャート: 判断 654">
          <a:extLst>
            <a:ext uri="{FF2B5EF4-FFF2-40B4-BE49-F238E27FC236}">
              <a16:creationId xmlns:a16="http://schemas.microsoft.com/office/drawing/2014/main" id="{00000000-0008-0000-0E00-00008F020000}"/>
            </a:ext>
          </a:extLst>
        </xdr:cNvPr>
        <xdr:cNvSpPr/>
      </xdr:nvSpPr>
      <xdr:spPr>
        <a:xfrm>
          <a:off x="10848975"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6" name="テキスト ボックス 655">
          <a:extLst>
            <a:ext uri="{FF2B5EF4-FFF2-40B4-BE49-F238E27FC236}">
              <a16:creationId xmlns:a16="http://schemas.microsoft.com/office/drawing/2014/main" id="{00000000-0008-0000-0E00-000090020000}"/>
            </a:ext>
          </a:extLst>
        </xdr:cNvPr>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7" name="テキスト ボックス 656">
          <a:extLst>
            <a:ext uri="{FF2B5EF4-FFF2-40B4-BE49-F238E27FC236}">
              <a16:creationId xmlns:a16="http://schemas.microsoft.com/office/drawing/2014/main" id="{00000000-0008-0000-0E00-000091020000}"/>
            </a:ext>
          </a:extLst>
        </xdr:cNvPr>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9" name="テキスト ボックス 658">
          <a:extLst>
            <a:ext uri="{FF2B5EF4-FFF2-40B4-BE49-F238E27FC236}">
              <a16:creationId xmlns:a16="http://schemas.microsoft.com/office/drawing/2014/main" id="{00000000-0008-0000-0E00-000093020000}"/>
            </a:ext>
          </a:extLst>
        </xdr:cNvPr>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907</xdr:rowOff>
    </xdr:from>
    <xdr:to>
      <xdr:col>85</xdr:col>
      <xdr:colOff>177800</xdr:colOff>
      <xdr:row>108</xdr:row>
      <xdr:rowOff>102507</xdr:rowOff>
    </xdr:to>
    <xdr:sp macro="" textlink="">
      <xdr:nvSpPr>
        <xdr:cNvPr id="661" name="楕円 660">
          <a:extLst>
            <a:ext uri="{FF2B5EF4-FFF2-40B4-BE49-F238E27FC236}">
              <a16:creationId xmlns:a16="http://schemas.microsoft.com/office/drawing/2014/main" id="{00000000-0008-0000-0E00-000095020000}"/>
            </a:ext>
          </a:extLst>
        </xdr:cNvPr>
        <xdr:cNvSpPr/>
      </xdr:nvSpPr>
      <xdr:spPr>
        <a:xfrm>
          <a:off x="13839825" y="1851750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150784</xdr:rowOff>
    </xdr:from>
    <xdr:ext cx="405111" cy="259045"/>
    <xdr:sp macro="" textlink="">
      <xdr:nvSpPr>
        <xdr:cNvPr id="662" name="【公民館】&#10;有形固定資産減価償却率該当値テキスト">
          <a:extLst>
            <a:ext uri="{FF2B5EF4-FFF2-40B4-BE49-F238E27FC236}">
              <a16:creationId xmlns:a16="http://schemas.microsoft.com/office/drawing/2014/main" id="{00000000-0008-0000-0E00-000096020000}"/>
            </a:ext>
          </a:extLst>
        </xdr:cNvPr>
        <xdr:cNvSpPr txBox="1"/>
      </xdr:nvSpPr>
      <xdr:spPr>
        <a:xfrm>
          <a:off x="13928725" y="1849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146231</xdr:rowOff>
    </xdr:from>
    <xdr:to>
      <xdr:col>81</xdr:col>
      <xdr:colOff>101600</xdr:colOff>
      <xdr:row>108</xdr:row>
      <xdr:rowOff>76381</xdr:rowOff>
    </xdr:to>
    <xdr:sp macro="" textlink="">
      <xdr:nvSpPr>
        <xdr:cNvPr id="663" name="楕円 662">
          <a:extLst>
            <a:ext uri="{FF2B5EF4-FFF2-40B4-BE49-F238E27FC236}">
              <a16:creationId xmlns:a16="http://schemas.microsoft.com/office/drawing/2014/main" id="{00000000-0008-0000-0E00-000097020000}"/>
            </a:ext>
          </a:extLst>
        </xdr:cNvPr>
        <xdr:cNvSpPr/>
      </xdr:nvSpPr>
      <xdr:spPr>
        <a:xfrm>
          <a:off x="13115925" y="1849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25581</xdr:rowOff>
    </xdr:from>
    <xdr:to>
      <xdr:col>85</xdr:col>
      <xdr:colOff>127000</xdr:colOff>
      <xdr:row>108</xdr:row>
      <xdr:rowOff>51707</xdr:rowOff>
    </xdr:to>
    <xdr:cxnSp macro="">
      <xdr:nvCxnSpPr>
        <xdr:cNvPr id="664" name="直線コネクタ 663">
          <a:extLst>
            <a:ext uri="{FF2B5EF4-FFF2-40B4-BE49-F238E27FC236}">
              <a16:creationId xmlns:a16="http://schemas.microsoft.com/office/drawing/2014/main" id="{00000000-0008-0000-0E00-000098020000}"/>
            </a:ext>
          </a:extLst>
        </xdr:cNvPr>
        <xdr:cNvCxnSpPr/>
      </xdr:nvCxnSpPr>
      <xdr:spPr>
        <a:xfrm>
          <a:off x="13166725" y="18542181"/>
          <a:ext cx="7239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115207</xdr:rowOff>
    </xdr:from>
    <xdr:to>
      <xdr:col>76</xdr:col>
      <xdr:colOff>165100</xdr:colOff>
      <xdr:row>108</xdr:row>
      <xdr:rowOff>45357</xdr:rowOff>
    </xdr:to>
    <xdr:sp macro="" textlink="">
      <xdr:nvSpPr>
        <xdr:cNvPr id="665" name="楕円 664">
          <a:extLst>
            <a:ext uri="{FF2B5EF4-FFF2-40B4-BE49-F238E27FC236}">
              <a16:creationId xmlns:a16="http://schemas.microsoft.com/office/drawing/2014/main" id="{00000000-0008-0000-0E00-000099020000}"/>
            </a:ext>
          </a:extLst>
        </xdr:cNvPr>
        <xdr:cNvSpPr/>
      </xdr:nvSpPr>
      <xdr:spPr>
        <a:xfrm>
          <a:off x="12369800" y="1846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166007</xdr:rowOff>
    </xdr:from>
    <xdr:to>
      <xdr:col>81</xdr:col>
      <xdr:colOff>50800</xdr:colOff>
      <xdr:row>108</xdr:row>
      <xdr:rowOff>25581</xdr:rowOff>
    </xdr:to>
    <xdr:cxnSp macro="">
      <xdr:nvCxnSpPr>
        <xdr:cNvPr id="666" name="直線コネクタ 665">
          <a:extLst>
            <a:ext uri="{FF2B5EF4-FFF2-40B4-BE49-F238E27FC236}">
              <a16:creationId xmlns:a16="http://schemas.microsoft.com/office/drawing/2014/main" id="{00000000-0008-0000-0E00-00009A020000}"/>
            </a:ext>
          </a:extLst>
        </xdr:cNvPr>
        <xdr:cNvCxnSpPr/>
      </xdr:nvCxnSpPr>
      <xdr:spPr>
        <a:xfrm>
          <a:off x="12420600" y="18511157"/>
          <a:ext cx="746125"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111942</xdr:rowOff>
    </xdr:from>
    <xdr:to>
      <xdr:col>72</xdr:col>
      <xdr:colOff>38100</xdr:colOff>
      <xdr:row>108</xdr:row>
      <xdr:rowOff>42092</xdr:rowOff>
    </xdr:to>
    <xdr:sp macro="" textlink="">
      <xdr:nvSpPr>
        <xdr:cNvPr id="667" name="楕円 666">
          <a:extLst>
            <a:ext uri="{FF2B5EF4-FFF2-40B4-BE49-F238E27FC236}">
              <a16:creationId xmlns:a16="http://schemas.microsoft.com/office/drawing/2014/main" id="{00000000-0008-0000-0E00-00009B020000}"/>
            </a:ext>
          </a:extLst>
        </xdr:cNvPr>
        <xdr:cNvSpPr/>
      </xdr:nvSpPr>
      <xdr:spPr>
        <a:xfrm>
          <a:off x="11623675" y="1845709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162742</xdr:rowOff>
    </xdr:from>
    <xdr:to>
      <xdr:col>76</xdr:col>
      <xdr:colOff>114300</xdr:colOff>
      <xdr:row>107</xdr:row>
      <xdr:rowOff>166007</xdr:rowOff>
    </xdr:to>
    <xdr:cxnSp macro="">
      <xdr:nvCxnSpPr>
        <xdr:cNvPr id="668" name="直線コネクタ 667">
          <a:extLst>
            <a:ext uri="{FF2B5EF4-FFF2-40B4-BE49-F238E27FC236}">
              <a16:creationId xmlns:a16="http://schemas.microsoft.com/office/drawing/2014/main" id="{00000000-0008-0000-0E00-00009C020000}"/>
            </a:ext>
          </a:extLst>
        </xdr:cNvPr>
        <xdr:cNvCxnSpPr/>
      </xdr:nvCxnSpPr>
      <xdr:spPr>
        <a:xfrm>
          <a:off x="11655425" y="18507892"/>
          <a:ext cx="765175"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170724</xdr:rowOff>
    </xdr:from>
    <xdr:to>
      <xdr:col>67</xdr:col>
      <xdr:colOff>101600</xdr:colOff>
      <xdr:row>107</xdr:row>
      <xdr:rowOff>100874</xdr:rowOff>
    </xdr:to>
    <xdr:sp macro="" textlink="">
      <xdr:nvSpPr>
        <xdr:cNvPr id="669" name="楕円 668">
          <a:extLst>
            <a:ext uri="{FF2B5EF4-FFF2-40B4-BE49-F238E27FC236}">
              <a16:creationId xmlns:a16="http://schemas.microsoft.com/office/drawing/2014/main" id="{00000000-0008-0000-0E00-00009D020000}"/>
            </a:ext>
          </a:extLst>
        </xdr:cNvPr>
        <xdr:cNvSpPr/>
      </xdr:nvSpPr>
      <xdr:spPr>
        <a:xfrm>
          <a:off x="10848975" y="1834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50074</xdr:rowOff>
    </xdr:from>
    <xdr:to>
      <xdr:col>71</xdr:col>
      <xdr:colOff>177800</xdr:colOff>
      <xdr:row>107</xdr:row>
      <xdr:rowOff>162742</xdr:rowOff>
    </xdr:to>
    <xdr:cxnSp macro="">
      <xdr:nvCxnSpPr>
        <xdr:cNvPr id="670" name="直線コネクタ 669">
          <a:extLst>
            <a:ext uri="{FF2B5EF4-FFF2-40B4-BE49-F238E27FC236}">
              <a16:creationId xmlns:a16="http://schemas.microsoft.com/office/drawing/2014/main" id="{00000000-0008-0000-0E00-00009E020000}"/>
            </a:ext>
          </a:extLst>
        </xdr:cNvPr>
        <xdr:cNvCxnSpPr/>
      </xdr:nvCxnSpPr>
      <xdr:spPr>
        <a:xfrm>
          <a:off x="10899775" y="18395224"/>
          <a:ext cx="755650" cy="11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32493</xdr:rowOff>
    </xdr:from>
    <xdr:ext cx="405111" cy="259045"/>
    <xdr:sp macro="" textlink="">
      <xdr:nvSpPr>
        <xdr:cNvPr id="671" name="n_1aveValue【公民館】&#10;有形固定資産減価償却率">
          <a:extLst>
            <a:ext uri="{FF2B5EF4-FFF2-40B4-BE49-F238E27FC236}">
              <a16:creationId xmlns:a16="http://schemas.microsoft.com/office/drawing/2014/main" id="{00000000-0008-0000-0E00-00009F020000}"/>
            </a:ext>
          </a:extLst>
        </xdr:cNvPr>
        <xdr:cNvSpPr txBox="1"/>
      </xdr:nvSpPr>
      <xdr:spPr>
        <a:xfrm>
          <a:off x="12980044" y="1786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42290</xdr:rowOff>
    </xdr:from>
    <xdr:ext cx="405111" cy="259045"/>
    <xdr:sp macro="" textlink="">
      <xdr:nvSpPr>
        <xdr:cNvPr id="672" name="n_2aveValue【公民館】&#10;有形固定資産減価償却率">
          <a:extLst>
            <a:ext uri="{FF2B5EF4-FFF2-40B4-BE49-F238E27FC236}">
              <a16:creationId xmlns:a16="http://schemas.microsoft.com/office/drawing/2014/main" id="{00000000-0008-0000-0E00-0000A0020000}"/>
            </a:ext>
          </a:extLst>
        </xdr:cNvPr>
        <xdr:cNvSpPr txBox="1"/>
      </xdr:nvSpPr>
      <xdr:spPr>
        <a:xfrm>
          <a:off x="12246619" y="1787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19429</xdr:rowOff>
    </xdr:from>
    <xdr:ext cx="405111" cy="259045"/>
    <xdr:sp macro="" textlink="">
      <xdr:nvSpPr>
        <xdr:cNvPr id="673" name="n_3aveValue【公民館】&#10;有形固定資産減価償却率">
          <a:extLst>
            <a:ext uri="{FF2B5EF4-FFF2-40B4-BE49-F238E27FC236}">
              <a16:creationId xmlns:a16="http://schemas.microsoft.com/office/drawing/2014/main" id="{00000000-0008-0000-0E00-0000A1020000}"/>
            </a:ext>
          </a:extLst>
        </xdr:cNvPr>
        <xdr:cNvSpPr txBox="1"/>
      </xdr:nvSpPr>
      <xdr:spPr>
        <a:xfrm>
          <a:off x="11500494" y="1785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107604</xdr:rowOff>
    </xdr:from>
    <xdr:ext cx="405111" cy="259045"/>
    <xdr:sp macro="" textlink="">
      <xdr:nvSpPr>
        <xdr:cNvPr id="674" name="n_4aveValue【公民館】&#10;有形固定資産減価償却率">
          <a:extLst>
            <a:ext uri="{FF2B5EF4-FFF2-40B4-BE49-F238E27FC236}">
              <a16:creationId xmlns:a16="http://schemas.microsoft.com/office/drawing/2014/main" id="{00000000-0008-0000-0E00-0000A2020000}"/>
            </a:ext>
          </a:extLst>
        </xdr:cNvPr>
        <xdr:cNvSpPr txBox="1"/>
      </xdr:nvSpPr>
      <xdr:spPr>
        <a:xfrm>
          <a:off x="10725794" y="1776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67508</xdr:rowOff>
    </xdr:from>
    <xdr:ext cx="405111" cy="259045"/>
    <xdr:sp macro="" textlink="">
      <xdr:nvSpPr>
        <xdr:cNvPr id="675" name="n_1mainValue【公民館】&#10;有形固定資産減価償却率">
          <a:extLst>
            <a:ext uri="{FF2B5EF4-FFF2-40B4-BE49-F238E27FC236}">
              <a16:creationId xmlns:a16="http://schemas.microsoft.com/office/drawing/2014/main" id="{00000000-0008-0000-0E00-0000A3020000}"/>
            </a:ext>
          </a:extLst>
        </xdr:cNvPr>
        <xdr:cNvSpPr txBox="1"/>
      </xdr:nvSpPr>
      <xdr:spPr>
        <a:xfrm>
          <a:off x="12980044" y="18584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36484</xdr:rowOff>
    </xdr:from>
    <xdr:ext cx="405111" cy="259045"/>
    <xdr:sp macro="" textlink="">
      <xdr:nvSpPr>
        <xdr:cNvPr id="676" name="n_2mainValue【公民館】&#10;有形固定資産減価償却率">
          <a:extLst>
            <a:ext uri="{FF2B5EF4-FFF2-40B4-BE49-F238E27FC236}">
              <a16:creationId xmlns:a16="http://schemas.microsoft.com/office/drawing/2014/main" id="{00000000-0008-0000-0E00-0000A4020000}"/>
            </a:ext>
          </a:extLst>
        </xdr:cNvPr>
        <xdr:cNvSpPr txBox="1"/>
      </xdr:nvSpPr>
      <xdr:spPr>
        <a:xfrm>
          <a:off x="12246619" y="1855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33219</xdr:rowOff>
    </xdr:from>
    <xdr:ext cx="405111" cy="259045"/>
    <xdr:sp macro="" textlink="">
      <xdr:nvSpPr>
        <xdr:cNvPr id="677" name="n_3mainValue【公民館】&#10;有形固定資産減価償却率">
          <a:extLst>
            <a:ext uri="{FF2B5EF4-FFF2-40B4-BE49-F238E27FC236}">
              <a16:creationId xmlns:a16="http://schemas.microsoft.com/office/drawing/2014/main" id="{00000000-0008-0000-0E00-0000A5020000}"/>
            </a:ext>
          </a:extLst>
        </xdr:cNvPr>
        <xdr:cNvSpPr txBox="1"/>
      </xdr:nvSpPr>
      <xdr:spPr>
        <a:xfrm>
          <a:off x="11500494" y="18549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92001</xdr:rowOff>
    </xdr:from>
    <xdr:ext cx="405111" cy="259045"/>
    <xdr:sp macro="" textlink="">
      <xdr:nvSpPr>
        <xdr:cNvPr id="678" name="n_4mainValue【公民館】&#10;有形固定資産減価償却率">
          <a:extLst>
            <a:ext uri="{FF2B5EF4-FFF2-40B4-BE49-F238E27FC236}">
              <a16:creationId xmlns:a16="http://schemas.microsoft.com/office/drawing/2014/main" id="{00000000-0008-0000-0E00-0000A6020000}"/>
            </a:ext>
          </a:extLst>
        </xdr:cNvPr>
        <xdr:cNvSpPr txBox="1"/>
      </xdr:nvSpPr>
      <xdr:spPr>
        <a:xfrm>
          <a:off x="10725794" y="1843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9" name="正方形/長方形 678">
          <a:extLst>
            <a:ext uri="{FF2B5EF4-FFF2-40B4-BE49-F238E27FC236}">
              <a16:creationId xmlns:a16="http://schemas.microsoft.com/office/drawing/2014/main" id="{00000000-0008-0000-0E00-0000A7020000}"/>
            </a:ext>
          </a:extLst>
        </xdr:cNvPr>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0" name="正方形/長方形 679">
          <a:extLst>
            <a:ext uri="{FF2B5EF4-FFF2-40B4-BE49-F238E27FC236}">
              <a16:creationId xmlns:a16="http://schemas.microsoft.com/office/drawing/2014/main" id="{00000000-0008-0000-0E00-0000A8020000}"/>
            </a:ext>
          </a:extLst>
        </xdr:cNvPr>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1" name="正方形/長方形 680">
          <a:extLst>
            <a:ext uri="{FF2B5EF4-FFF2-40B4-BE49-F238E27FC236}">
              <a16:creationId xmlns:a16="http://schemas.microsoft.com/office/drawing/2014/main" id="{00000000-0008-0000-0E00-0000A9020000}"/>
            </a:ext>
          </a:extLst>
        </xdr:cNvPr>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2" name="正方形/長方形 681">
          <a:extLst>
            <a:ext uri="{FF2B5EF4-FFF2-40B4-BE49-F238E27FC236}">
              <a16:creationId xmlns:a16="http://schemas.microsoft.com/office/drawing/2014/main" id="{00000000-0008-0000-0E00-0000AA020000}"/>
            </a:ext>
          </a:extLst>
        </xdr:cNvPr>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3" name="正方形/長方形 682">
          <a:extLst>
            <a:ext uri="{FF2B5EF4-FFF2-40B4-BE49-F238E27FC236}">
              <a16:creationId xmlns:a16="http://schemas.microsoft.com/office/drawing/2014/main" id="{00000000-0008-0000-0E00-0000AB020000}"/>
            </a:ext>
          </a:extLst>
        </xdr:cNvPr>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4" name="正方形/長方形 683">
          <a:extLst>
            <a:ext uri="{FF2B5EF4-FFF2-40B4-BE49-F238E27FC236}">
              <a16:creationId xmlns:a16="http://schemas.microsoft.com/office/drawing/2014/main" id="{00000000-0008-0000-0E00-0000AC020000}"/>
            </a:ext>
          </a:extLst>
        </xdr:cNvPr>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5" name="正方形/長方形 684">
          <a:extLst>
            <a:ext uri="{FF2B5EF4-FFF2-40B4-BE49-F238E27FC236}">
              <a16:creationId xmlns:a16="http://schemas.microsoft.com/office/drawing/2014/main" id="{00000000-0008-0000-0E00-0000AD020000}"/>
            </a:ext>
          </a:extLst>
        </xdr:cNvPr>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6" name="正方形/長方形 685">
          <a:extLst>
            <a:ext uri="{FF2B5EF4-FFF2-40B4-BE49-F238E27FC236}">
              <a16:creationId xmlns:a16="http://schemas.microsoft.com/office/drawing/2014/main" id="{00000000-0008-0000-0E00-0000AE020000}"/>
            </a:ext>
          </a:extLst>
        </xdr:cNvPr>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7" name="テキスト ボックス 686">
          <a:extLst>
            <a:ext uri="{FF2B5EF4-FFF2-40B4-BE49-F238E27FC236}">
              <a16:creationId xmlns:a16="http://schemas.microsoft.com/office/drawing/2014/main" id="{00000000-0008-0000-0E00-0000AF020000}"/>
            </a:ext>
          </a:extLst>
        </xdr:cNvPr>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8" name="直線コネクタ 687">
          <a:extLst>
            <a:ext uri="{FF2B5EF4-FFF2-40B4-BE49-F238E27FC236}">
              <a16:creationId xmlns:a16="http://schemas.microsoft.com/office/drawing/2014/main" id="{00000000-0008-0000-0E00-0000B0020000}"/>
            </a:ext>
          </a:extLst>
        </xdr:cNvPr>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a:off x="155448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90" name="テキスト ボックス 689">
          <a:extLst>
            <a:ext uri="{FF2B5EF4-FFF2-40B4-BE49-F238E27FC236}">
              <a16:creationId xmlns:a16="http://schemas.microsoft.com/office/drawing/2014/main" id="{00000000-0008-0000-0E00-0000B2020000}"/>
            </a:ext>
          </a:extLst>
        </xdr:cNvPr>
        <xdr:cNvSpPr txBox="1"/>
      </xdr:nvSpPr>
      <xdr:spPr>
        <a:xfrm>
          <a:off x="151633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91" name="直線コネクタ 690">
          <a:extLst>
            <a:ext uri="{FF2B5EF4-FFF2-40B4-BE49-F238E27FC236}">
              <a16:creationId xmlns:a16="http://schemas.microsoft.com/office/drawing/2014/main" id="{00000000-0008-0000-0E00-0000B3020000}"/>
            </a:ext>
          </a:extLst>
        </xdr:cNvPr>
        <xdr:cNvCxnSpPr/>
      </xdr:nvCxnSpPr>
      <xdr:spPr>
        <a:xfrm>
          <a:off x="155448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92" name="テキスト ボックス 691">
          <a:extLst>
            <a:ext uri="{FF2B5EF4-FFF2-40B4-BE49-F238E27FC236}">
              <a16:creationId xmlns:a16="http://schemas.microsoft.com/office/drawing/2014/main" id="{00000000-0008-0000-0E00-0000B4020000}"/>
            </a:ext>
          </a:extLst>
        </xdr:cNvPr>
        <xdr:cNvSpPr txBox="1"/>
      </xdr:nvSpPr>
      <xdr:spPr>
        <a:xfrm>
          <a:off x="15163346"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93" name="直線コネクタ 692">
          <a:extLst>
            <a:ext uri="{FF2B5EF4-FFF2-40B4-BE49-F238E27FC236}">
              <a16:creationId xmlns:a16="http://schemas.microsoft.com/office/drawing/2014/main" id="{00000000-0008-0000-0E00-0000B5020000}"/>
            </a:ext>
          </a:extLst>
        </xdr:cNvPr>
        <xdr:cNvCxnSpPr/>
      </xdr:nvCxnSpPr>
      <xdr:spPr>
        <a:xfrm>
          <a:off x="155448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94" name="テキスト ボックス 693">
          <a:extLst>
            <a:ext uri="{FF2B5EF4-FFF2-40B4-BE49-F238E27FC236}">
              <a16:creationId xmlns:a16="http://schemas.microsoft.com/office/drawing/2014/main" id="{00000000-0008-0000-0E00-0000B6020000}"/>
            </a:ext>
          </a:extLst>
        </xdr:cNvPr>
        <xdr:cNvSpPr txBox="1"/>
      </xdr:nvSpPr>
      <xdr:spPr>
        <a:xfrm>
          <a:off x="15163346"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95" name="直線コネクタ 694">
          <a:extLst>
            <a:ext uri="{FF2B5EF4-FFF2-40B4-BE49-F238E27FC236}">
              <a16:creationId xmlns:a16="http://schemas.microsoft.com/office/drawing/2014/main" id="{00000000-0008-0000-0E00-0000B7020000}"/>
            </a:ext>
          </a:extLst>
        </xdr:cNvPr>
        <xdr:cNvCxnSpPr/>
      </xdr:nvCxnSpPr>
      <xdr:spPr>
        <a:xfrm>
          <a:off x="155448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96" name="テキスト ボックス 695">
          <a:extLst>
            <a:ext uri="{FF2B5EF4-FFF2-40B4-BE49-F238E27FC236}">
              <a16:creationId xmlns:a16="http://schemas.microsoft.com/office/drawing/2014/main" id="{00000000-0008-0000-0E00-0000B8020000}"/>
            </a:ext>
          </a:extLst>
        </xdr:cNvPr>
        <xdr:cNvSpPr txBox="1"/>
      </xdr:nvSpPr>
      <xdr:spPr>
        <a:xfrm>
          <a:off x="1516334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97" name="直線コネクタ 696">
          <a:extLst>
            <a:ext uri="{FF2B5EF4-FFF2-40B4-BE49-F238E27FC236}">
              <a16:creationId xmlns:a16="http://schemas.microsoft.com/office/drawing/2014/main" id="{00000000-0008-0000-0E00-0000B9020000}"/>
            </a:ext>
          </a:extLst>
        </xdr:cNvPr>
        <xdr:cNvCxnSpPr/>
      </xdr:nvCxnSpPr>
      <xdr:spPr>
        <a:xfrm>
          <a:off x="155448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98" name="テキスト ボックス 697">
          <a:extLst>
            <a:ext uri="{FF2B5EF4-FFF2-40B4-BE49-F238E27FC236}">
              <a16:creationId xmlns:a16="http://schemas.microsoft.com/office/drawing/2014/main" id="{00000000-0008-0000-0E00-0000BA020000}"/>
            </a:ext>
          </a:extLst>
        </xdr:cNvPr>
        <xdr:cNvSpPr txBox="1"/>
      </xdr:nvSpPr>
      <xdr:spPr>
        <a:xfrm>
          <a:off x="15163346"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99" name="直線コネクタ 698">
          <a:extLst>
            <a:ext uri="{FF2B5EF4-FFF2-40B4-BE49-F238E27FC236}">
              <a16:creationId xmlns:a16="http://schemas.microsoft.com/office/drawing/2014/main" id="{00000000-0008-0000-0E00-0000BB020000}"/>
            </a:ext>
          </a:extLst>
        </xdr:cNvPr>
        <xdr:cNvCxnSpPr/>
      </xdr:nvCxnSpPr>
      <xdr:spPr>
        <a:xfrm>
          <a:off x="155448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00" name="テキスト ボックス 699">
          <a:extLst>
            <a:ext uri="{FF2B5EF4-FFF2-40B4-BE49-F238E27FC236}">
              <a16:creationId xmlns:a16="http://schemas.microsoft.com/office/drawing/2014/main" id="{00000000-0008-0000-0E00-0000BC020000}"/>
            </a:ext>
          </a:extLst>
        </xdr:cNvPr>
        <xdr:cNvSpPr txBox="1"/>
      </xdr:nvSpPr>
      <xdr:spPr>
        <a:xfrm>
          <a:off x="151633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1" name="直線コネクタ 700">
          <a:extLst>
            <a:ext uri="{FF2B5EF4-FFF2-40B4-BE49-F238E27FC236}">
              <a16:creationId xmlns:a16="http://schemas.microsoft.com/office/drawing/2014/main" id="{00000000-0008-0000-0E00-0000BD020000}"/>
            </a:ext>
          </a:extLst>
        </xdr:cNvPr>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2" name="テキスト ボックス 701">
          <a:extLst>
            <a:ext uri="{FF2B5EF4-FFF2-40B4-BE49-F238E27FC236}">
              <a16:creationId xmlns:a16="http://schemas.microsoft.com/office/drawing/2014/main" id="{00000000-0008-0000-0E00-0000BE020000}"/>
            </a:ext>
          </a:extLst>
        </xdr:cNvPr>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3" name="【公民館】&#10;一人当たり面積グラフ枠">
          <a:extLst>
            <a:ext uri="{FF2B5EF4-FFF2-40B4-BE49-F238E27FC236}">
              <a16:creationId xmlns:a16="http://schemas.microsoft.com/office/drawing/2014/main" id="{00000000-0008-0000-0E00-0000BF020000}"/>
            </a:ext>
          </a:extLst>
        </xdr:cNvPr>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71301</xdr:rowOff>
    </xdr:from>
    <xdr:to>
      <xdr:col>116</xdr:col>
      <xdr:colOff>62864</xdr:colOff>
      <xdr:row>109</xdr:row>
      <xdr:rowOff>20682</xdr:rowOff>
    </xdr:to>
    <xdr:cxnSp macro="">
      <xdr:nvCxnSpPr>
        <xdr:cNvPr id="704" name="直線コネクタ 703">
          <a:extLst>
            <a:ext uri="{FF2B5EF4-FFF2-40B4-BE49-F238E27FC236}">
              <a16:creationId xmlns:a16="http://schemas.microsoft.com/office/drawing/2014/main" id="{00000000-0008-0000-0E00-0000C0020000}"/>
            </a:ext>
          </a:extLst>
        </xdr:cNvPr>
        <xdr:cNvCxnSpPr/>
      </xdr:nvCxnSpPr>
      <xdr:spPr>
        <a:xfrm flipV="1">
          <a:off x="18846164" y="17216301"/>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705" name="【公民館】&#10;一人当たり面積最小値テキスト">
          <a:extLst>
            <a:ext uri="{FF2B5EF4-FFF2-40B4-BE49-F238E27FC236}">
              <a16:creationId xmlns:a16="http://schemas.microsoft.com/office/drawing/2014/main" id="{00000000-0008-0000-0E00-0000C1020000}"/>
            </a:ext>
          </a:extLst>
        </xdr:cNvPr>
        <xdr:cNvSpPr txBox="1"/>
      </xdr:nvSpPr>
      <xdr:spPr>
        <a:xfrm>
          <a:off x="188849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706" name="直線コネクタ 705">
          <a:extLst>
            <a:ext uri="{FF2B5EF4-FFF2-40B4-BE49-F238E27FC236}">
              <a16:creationId xmlns:a16="http://schemas.microsoft.com/office/drawing/2014/main" id="{00000000-0008-0000-0E00-0000C2020000}"/>
            </a:ext>
          </a:extLst>
        </xdr:cNvPr>
        <xdr:cNvCxnSpPr/>
      </xdr:nvCxnSpPr>
      <xdr:spPr>
        <a:xfrm>
          <a:off x="18786475" y="1870873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17978</xdr:rowOff>
    </xdr:from>
    <xdr:ext cx="469744" cy="259045"/>
    <xdr:sp macro="" textlink="">
      <xdr:nvSpPr>
        <xdr:cNvPr id="707" name="【公民館】&#10;一人当たり面積最大値テキスト">
          <a:extLst>
            <a:ext uri="{FF2B5EF4-FFF2-40B4-BE49-F238E27FC236}">
              <a16:creationId xmlns:a16="http://schemas.microsoft.com/office/drawing/2014/main" id="{00000000-0008-0000-0E00-0000C3020000}"/>
            </a:ext>
          </a:extLst>
        </xdr:cNvPr>
        <xdr:cNvSpPr txBox="1"/>
      </xdr:nvSpPr>
      <xdr:spPr>
        <a:xfrm>
          <a:off x="18884900" y="1699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71301</xdr:rowOff>
    </xdr:from>
    <xdr:to>
      <xdr:col>116</xdr:col>
      <xdr:colOff>152400</xdr:colOff>
      <xdr:row>100</xdr:row>
      <xdr:rowOff>71301</xdr:rowOff>
    </xdr:to>
    <xdr:cxnSp macro="">
      <xdr:nvCxnSpPr>
        <xdr:cNvPr id="708" name="直線コネクタ 707">
          <a:extLst>
            <a:ext uri="{FF2B5EF4-FFF2-40B4-BE49-F238E27FC236}">
              <a16:creationId xmlns:a16="http://schemas.microsoft.com/office/drawing/2014/main" id="{00000000-0008-0000-0E00-0000C4020000}"/>
            </a:ext>
          </a:extLst>
        </xdr:cNvPr>
        <xdr:cNvCxnSpPr/>
      </xdr:nvCxnSpPr>
      <xdr:spPr>
        <a:xfrm>
          <a:off x="18786475" y="1721630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162577</xdr:rowOff>
    </xdr:from>
    <xdr:ext cx="469744" cy="259045"/>
    <xdr:sp macro="" textlink="">
      <xdr:nvSpPr>
        <xdr:cNvPr id="709" name="【公民館】&#10;一人当たり面積平均値テキスト">
          <a:extLst>
            <a:ext uri="{FF2B5EF4-FFF2-40B4-BE49-F238E27FC236}">
              <a16:creationId xmlns:a16="http://schemas.microsoft.com/office/drawing/2014/main" id="{00000000-0008-0000-0E00-0000C5020000}"/>
            </a:ext>
          </a:extLst>
        </xdr:cNvPr>
        <xdr:cNvSpPr txBox="1"/>
      </xdr:nvSpPr>
      <xdr:spPr>
        <a:xfrm>
          <a:off x="18884900" y="1816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710" name="フローチャート: 判断 709">
          <a:extLst>
            <a:ext uri="{FF2B5EF4-FFF2-40B4-BE49-F238E27FC236}">
              <a16:creationId xmlns:a16="http://schemas.microsoft.com/office/drawing/2014/main" id="{00000000-0008-0000-0E00-0000C6020000}"/>
            </a:ext>
          </a:extLst>
        </xdr:cNvPr>
        <xdr:cNvSpPr/>
      </xdr:nvSpPr>
      <xdr:spPr>
        <a:xfrm>
          <a:off x="187960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147864</xdr:rowOff>
    </xdr:from>
    <xdr:to>
      <xdr:col>112</xdr:col>
      <xdr:colOff>38100</xdr:colOff>
      <xdr:row>107</xdr:row>
      <xdr:rowOff>78014</xdr:rowOff>
    </xdr:to>
    <xdr:sp macro="" textlink="">
      <xdr:nvSpPr>
        <xdr:cNvPr id="711" name="フローチャート: 判断 710">
          <a:extLst>
            <a:ext uri="{FF2B5EF4-FFF2-40B4-BE49-F238E27FC236}">
              <a16:creationId xmlns:a16="http://schemas.microsoft.com/office/drawing/2014/main" id="{00000000-0008-0000-0E00-0000C7020000}"/>
            </a:ext>
          </a:extLst>
        </xdr:cNvPr>
        <xdr:cNvSpPr/>
      </xdr:nvSpPr>
      <xdr:spPr>
        <a:xfrm>
          <a:off x="18100675" y="1832156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712" name="フローチャート: 判断 711">
          <a:extLst>
            <a:ext uri="{FF2B5EF4-FFF2-40B4-BE49-F238E27FC236}">
              <a16:creationId xmlns:a16="http://schemas.microsoft.com/office/drawing/2014/main" id="{00000000-0008-0000-0E00-0000C8020000}"/>
            </a:ext>
          </a:extLst>
        </xdr:cNvPr>
        <xdr:cNvSpPr/>
      </xdr:nvSpPr>
      <xdr:spPr>
        <a:xfrm>
          <a:off x="17325975"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713" name="フローチャート: 判断 712">
          <a:extLst>
            <a:ext uri="{FF2B5EF4-FFF2-40B4-BE49-F238E27FC236}">
              <a16:creationId xmlns:a16="http://schemas.microsoft.com/office/drawing/2014/main" id="{00000000-0008-0000-0E00-0000C9020000}"/>
            </a:ext>
          </a:extLst>
        </xdr:cNvPr>
        <xdr:cNvSpPr/>
      </xdr:nvSpPr>
      <xdr:spPr>
        <a:xfrm>
          <a:off x="1657985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136434</xdr:rowOff>
    </xdr:from>
    <xdr:to>
      <xdr:col>98</xdr:col>
      <xdr:colOff>38100</xdr:colOff>
      <xdr:row>107</xdr:row>
      <xdr:rowOff>66584</xdr:rowOff>
    </xdr:to>
    <xdr:sp macro="" textlink="">
      <xdr:nvSpPr>
        <xdr:cNvPr id="714" name="フローチャート: 判断 713">
          <a:extLst>
            <a:ext uri="{FF2B5EF4-FFF2-40B4-BE49-F238E27FC236}">
              <a16:creationId xmlns:a16="http://schemas.microsoft.com/office/drawing/2014/main" id="{00000000-0008-0000-0E00-0000CA020000}"/>
            </a:ext>
          </a:extLst>
        </xdr:cNvPr>
        <xdr:cNvSpPr/>
      </xdr:nvSpPr>
      <xdr:spPr>
        <a:xfrm>
          <a:off x="15833725" y="1831013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5" name="テキスト ボックス 714">
          <a:extLst>
            <a:ext uri="{FF2B5EF4-FFF2-40B4-BE49-F238E27FC236}">
              <a16:creationId xmlns:a16="http://schemas.microsoft.com/office/drawing/2014/main" id="{00000000-0008-0000-0E00-0000CB020000}"/>
            </a:ext>
          </a:extLst>
        </xdr:cNvPr>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6" name="テキスト ボックス 715">
          <a:extLst>
            <a:ext uri="{FF2B5EF4-FFF2-40B4-BE49-F238E27FC236}">
              <a16:creationId xmlns:a16="http://schemas.microsoft.com/office/drawing/2014/main" id="{00000000-0008-0000-0E00-0000CC020000}"/>
            </a:ext>
          </a:extLst>
        </xdr:cNvPr>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7" name="テキスト ボックス 716">
          <a:extLst>
            <a:ext uri="{FF2B5EF4-FFF2-40B4-BE49-F238E27FC236}">
              <a16:creationId xmlns:a16="http://schemas.microsoft.com/office/drawing/2014/main" id="{00000000-0008-0000-0E00-0000CD020000}"/>
            </a:ext>
          </a:extLst>
        </xdr:cNvPr>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8" name="テキスト ボックス 717">
          <a:extLst>
            <a:ext uri="{FF2B5EF4-FFF2-40B4-BE49-F238E27FC236}">
              <a16:creationId xmlns:a16="http://schemas.microsoft.com/office/drawing/2014/main" id="{00000000-0008-0000-0E00-0000CE020000}"/>
            </a:ext>
          </a:extLst>
        </xdr:cNvPr>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9" name="テキスト ボックス 718">
          <a:extLst>
            <a:ext uri="{FF2B5EF4-FFF2-40B4-BE49-F238E27FC236}">
              <a16:creationId xmlns:a16="http://schemas.microsoft.com/office/drawing/2014/main" id="{00000000-0008-0000-0E00-0000CF020000}"/>
            </a:ext>
          </a:extLst>
        </xdr:cNvPr>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25400</xdr:rowOff>
    </xdr:from>
    <xdr:to>
      <xdr:col>116</xdr:col>
      <xdr:colOff>114300</xdr:colOff>
      <xdr:row>107</xdr:row>
      <xdr:rowOff>127000</xdr:rowOff>
    </xdr:to>
    <xdr:sp macro="" textlink="">
      <xdr:nvSpPr>
        <xdr:cNvPr id="720" name="楕円 719">
          <a:extLst>
            <a:ext uri="{FF2B5EF4-FFF2-40B4-BE49-F238E27FC236}">
              <a16:creationId xmlns:a16="http://schemas.microsoft.com/office/drawing/2014/main" id="{00000000-0008-0000-0E00-0000D0020000}"/>
            </a:ext>
          </a:extLst>
        </xdr:cNvPr>
        <xdr:cNvSpPr/>
      </xdr:nvSpPr>
      <xdr:spPr>
        <a:xfrm>
          <a:off x="187960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3827</xdr:rowOff>
    </xdr:from>
    <xdr:ext cx="469744" cy="259045"/>
    <xdr:sp macro="" textlink="">
      <xdr:nvSpPr>
        <xdr:cNvPr id="721" name="【公民館】&#10;一人当たり面積該当値テキスト">
          <a:extLst>
            <a:ext uri="{FF2B5EF4-FFF2-40B4-BE49-F238E27FC236}">
              <a16:creationId xmlns:a16="http://schemas.microsoft.com/office/drawing/2014/main" id="{00000000-0008-0000-0E00-0000D1020000}"/>
            </a:ext>
          </a:extLst>
        </xdr:cNvPr>
        <xdr:cNvSpPr txBox="1"/>
      </xdr:nvSpPr>
      <xdr:spPr>
        <a:xfrm>
          <a:off x="18884900" y="1834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33564</xdr:rowOff>
    </xdr:from>
    <xdr:to>
      <xdr:col>112</xdr:col>
      <xdr:colOff>38100</xdr:colOff>
      <xdr:row>107</xdr:row>
      <xdr:rowOff>135164</xdr:rowOff>
    </xdr:to>
    <xdr:sp macro="" textlink="">
      <xdr:nvSpPr>
        <xdr:cNvPr id="722" name="楕円 721">
          <a:extLst>
            <a:ext uri="{FF2B5EF4-FFF2-40B4-BE49-F238E27FC236}">
              <a16:creationId xmlns:a16="http://schemas.microsoft.com/office/drawing/2014/main" id="{00000000-0008-0000-0E00-0000D2020000}"/>
            </a:ext>
          </a:extLst>
        </xdr:cNvPr>
        <xdr:cNvSpPr/>
      </xdr:nvSpPr>
      <xdr:spPr>
        <a:xfrm>
          <a:off x="18100675" y="1837871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76200</xdr:rowOff>
    </xdr:from>
    <xdr:to>
      <xdr:col>116</xdr:col>
      <xdr:colOff>63500</xdr:colOff>
      <xdr:row>107</xdr:row>
      <xdr:rowOff>84364</xdr:rowOff>
    </xdr:to>
    <xdr:cxnSp macro="">
      <xdr:nvCxnSpPr>
        <xdr:cNvPr id="723" name="直線コネクタ 722">
          <a:extLst>
            <a:ext uri="{FF2B5EF4-FFF2-40B4-BE49-F238E27FC236}">
              <a16:creationId xmlns:a16="http://schemas.microsoft.com/office/drawing/2014/main" id="{00000000-0008-0000-0E00-0000D3020000}"/>
            </a:ext>
          </a:extLst>
        </xdr:cNvPr>
        <xdr:cNvCxnSpPr/>
      </xdr:nvCxnSpPr>
      <xdr:spPr>
        <a:xfrm flipV="1">
          <a:off x="18132425" y="18421350"/>
          <a:ext cx="714375"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36830</xdr:rowOff>
    </xdr:from>
    <xdr:to>
      <xdr:col>107</xdr:col>
      <xdr:colOff>101600</xdr:colOff>
      <xdr:row>107</xdr:row>
      <xdr:rowOff>138430</xdr:rowOff>
    </xdr:to>
    <xdr:sp macro="" textlink="">
      <xdr:nvSpPr>
        <xdr:cNvPr id="724" name="楕円 723">
          <a:extLst>
            <a:ext uri="{FF2B5EF4-FFF2-40B4-BE49-F238E27FC236}">
              <a16:creationId xmlns:a16="http://schemas.microsoft.com/office/drawing/2014/main" id="{00000000-0008-0000-0E00-0000D4020000}"/>
            </a:ext>
          </a:extLst>
        </xdr:cNvPr>
        <xdr:cNvSpPr/>
      </xdr:nvSpPr>
      <xdr:spPr>
        <a:xfrm>
          <a:off x="17325975"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84364</xdr:rowOff>
    </xdr:from>
    <xdr:to>
      <xdr:col>111</xdr:col>
      <xdr:colOff>177800</xdr:colOff>
      <xdr:row>107</xdr:row>
      <xdr:rowOff>87630</xdr:rowOff>
    </xdr:to>
    <xdr:cxnSp macro="">
      <xdr:nvCxnSpPr>
        <xdr:cNvPr id="725" name="直線コネクタ 724">
          <a:extLst>
            <a:ext uri="{FF2B5EF4-FFF2-40B4-BE49-F238E27FC236}">
              <a16:creationId xmlns:a16="http://schemas.microsoft.com/office/drawing/2014/main" id="{00000000-0008-0000-0E00-0000D5020000}"/>
            </a:ext>
          </a:extLst>
        </xdr:cNvPr>
        <xdr:cNvCxnSpPr/>
      </xdr:nvCxnSpPr>
      <xdr:spPr>
        <a:xfrm flipV="1">
          <a:off x="17376775" y="18429514"/>
          <a:ext cx="75565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43362</xdr:rowOff>
    </xdr:from>
    <xdr:to>
      <xdr:col>102</xdr:col>
      <xdr:colOff>165100</xdr:colOff>
      <xdr:row>107</xdr:row>
      <xdr:rowOff>144962</xdr:rowOff>
    </xdr:to>
    <xdr:sp macro="" textlink="">
      <xdr:nvSpPr>
        <xdr:cNvPr id="726" name="楕円 725">
          <a:extLst>
            <a:ext uri="{FF2B5EF4-FFF2-40B4-BE49-F238E27FC236}">
              <a16:creationId xmlns:a16="http://schemas.microsoft.com/office/drawing/2014/main" id="{00000000-0008-0000-0E00-0000D6020000}"/>
            </a:ext>
          </a:extLst>
        </xdr:cNvPr>
        <xdr:cNvSpPr/>
      </xdr:nvSpPr>
      <xdr:spPr>
        <a:xfrm>
          <a:off x="16579850" y="1838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87630</xdr:rowOff>
    </xdr:from>
    <xdr:to>
      <xdr:col>107</xdr:col>
      <xdr:colOff>50800</xdr:colOff>
      <xdr:row>107</xdr:row>
      <xdr:rowOff>94162</xdr:rowOff>
    </xdr:to>
    <xdr:cxnSp macro="">
      <xdr:nvCxnSpPr>
        <xdr:cNvPr id="727" name="直線コネクタ 726">
          <a:extLst>
            <a:ext uri="{FF2B5EF4-FFF2-40B4-BE49-F238E27FC236}">
              <a16:creationId xmlns:a16="http://schemas.microsoft.com/office/drawing/2014/main" id="{00000000-0008-0000-0E00-0000D7020000}"/>
            </a:ext>
          </a:extLst>
        </xdr:cNvPr>
        <xdr:cNvCxnSpPr/>
      </xdr:nvCxnSpPr>
      <xdr:spPr>
        <a:xfrm flipV="1">
          <a:off x="16630650" y="18432780"/>
          <a:ext cx="746125"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728" name="楕円 727">
          <a:extLst>
            <a:ext uri="{FF2B5EF4-FFF2-40B4-BE49-F238E27FC236}">
              <a16:creationId xmlns:a16="http://schemas.microsoft.com/office/drawing/2014/main" id="{00000000-0008-0000-0E00-0000D8020000}"/>
            </a:ext>
          </a:extLst>
        </xdr:cNvPr>
        <xdr:cNvSpPr/>
      </xdr:nvSpPr>
      <xdr:spPr>
        <a:xfrm>
          <a:off x="15833725" y="1832646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32113</xdr:rowOff>
    </xdr:from>
    <xdr:to>
      <xdr:col>102</xdr:col>
      <xdr:colOff>114300</xdr:colOff>
      <xdr:row>107</xdr:row>
      <xdr:rowOff>94162</xdr:rowOff>
    </xdr:to>
    <xdr:cxnSp macro="">
      <xdr:nvCxnSpPr>
        <xdr:cNvPr id="729" name="直線コネクタ 728">
          <a:extLst>
            <a:ext uri="{FF2B5EF4-FFF2-40B4-BE49-F238E27FC236}">
              <a16:creationId xmlns:a16="http://schemas.microsoft.com/office/drawing/2014/main" id="{00000000-0008-0000-0E00-0000D9020000}"/>
            </a:ext>
          </a:extLst>
        </xdr:cNvPr>
        <xdr:cNvCxnSpPr/>
      </xdr:nvCxnSpPr>
      <xdr:spPr>
        <a:xfrm>
          <a:off x="15865475" y="18377263"/>
          <a:ext cx="765175"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94541</xdr:rowOff>
    </xdr:from>
    <xdr:ext cx="469744" cy="259045"/>
    <xdr:sp macro="" textlink="">
      <xdr:nvSpPr>
        <xdr:cNvPr id="730" name="n_1aveValue【公民館】&#10;一人当たり面積">
          <a:extLst>
            <a:ext uri="{FF2B5EF4-FFF2-40B4-BE49-F238E27FC236}">
              <a16:creationId xmlns:a16="http://schemas.microsoft.com/office/drawing/2014/main" id="{00000000-0008-0000-0E00-0000DA020000}"/>
            </a:ext>
          </a:extLst>
        </xdr:cNvPr>
        <xdr:cNvSpPr txBox="1"/>
      </xdr:nvSpPr>
      <xdr:spPr>
        <a:xfrm>
          <a:off x="17932477" y="1809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97807</xdr:rowOff>
    </xdr:from>
    <xdr:ext cx="469744" cy="259045"/>
    <xdr:sp macro="" textlink="">
      <xdr:nvSpPr>
        <xdr:cNvPr id="731" name="n_2aveValue【公民館】&#10;一人当たり面積">
          <a:extLst>
            <a:ext uri="{FF2B5EF4-FFF2-40B4-BE49-F238E27FC236}">
              <a16:creationId xmlns:a16="http://schemas.microsoft.com/office/drawing/2014/main" id="{00000000-0008-0000-0E00-0000DB020000}"/>
            </a:ext>
          </a:extLst>
        </xdr:cNvPr>
        <xdr:cNvSpPr txBox="1"/>
      </xdr:nvSpPr>
      <xdr:spPr>
        <a:xfrm>
          <a:off x="1717047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109238</xdr:rowOff>
    </xdr:from>
    <xdr:ext cx="469744" cy="259045"/>
    <xdr:sp macro="" textlink="">
      <xdr:nvSpPr>
        <xdr:cNvPr id="732" name="n_3aveValue【公民館】&#10;一人当たり面積">
          <a:extLst>
            <a:ext uri="{FF2B5EF4-FFF2-40B4-BE49-F238E27FC236}">
              <a16:creationId xmlns:a16="http://schemas.microsoft.com/office/drawing/2014/main" id="{00000000-0008-0000-0E00-0000DC020000}"/>
            </a:ext>
          </a:extLst>
        </xdr:cNvPr>
        <xdr:cNvSpPr txBox="1"/>
      </xdr:nvSpPr>
      <xdr:spPr>
        <a:xfrm>
          <a:off x="16424352"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83111</xdr:rowOff>
    </xdr:from>
    <xdr:ext cx="469744" cy="259045"/>
    <xdr:sp macro="" textlink="">
      <xdr:nvSpPr>
        <xdr:cNvPr id="733" name="n_4aveValue【公民館】&#10;一人当たり面積">
          <a:extLst>
            <a:ext uri="{FF2B5EF4-FFF2-40B4-BE49-F238E27FC236}">
              <a16:creationId xmlns:a16="http://schemas.microsoft.com/office/drawing/2014/main" id="{00000000-0008-0000-0E00-0000DD020000}"/>
            </a:ext>
          </a:extLst>
        </xdr:cNvPr>
        <xdr:cNvSpPr txBox="1"/>
      </xdr:nvSpPr>
      <xdr:spPr>
        <a:xfrm>
          <a:off x="15678227" y="1808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126291</xdr:rowOff>
    </xdr:from>
    <xdr:ext cx="469744" cy="259045"/>
    <xdr:sp macro="" textlink="">
      <xdr:nvSpPr>
        <xdr:cNvPr id="734" name="n_1mainValue【公民館】&#10;一人当たり面積">
          <a:extLst>
            <a:ext uri="{FF2B5EF4-FFF2-40B4-BE49-F238E27FC236}">
              <a16:creationId xmlns:a16="http://schemas.microsoft.com/office/drawing/2014/main" id="{00000000-0008-0000-0E00-0000DE020000}"/>
            </a:ext>
          </a:extLst>
        </xdr:cNvPr>
        <xdr:cNvSpPr txBox="1"/>
      </xdr:nvSpPr>
      <xdr:spPr>
        <a:xfrm>
          <a:off x="17932477" y="1847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129557</xdr:rowOff>
    </xdr:from>
    <xdr:ext cx="469744" cy="259045"/>
    <xdr:sp macro="" textlink="">
      <xdr:nvSpPr>
        <xdr:cNvPr id="735" name="n_2mainValue【公民館】&#10;一人当たり面積">
          <a:extLst>
            <a:ext uri="{FF2B5EF4-FFF2-40B4-BE49-F238E27FC236}">
              <a16:creationId xmlns:a16="http://schemas.microsoft.com/office/drawing/2014/main" id="{00000000-0008-0000-0E00-0000DF020000}"/>
            </a:ext>
          </a:extLst>
        </xdr:cNvPr>
        <xdr:cNvSpPr txBox="1"/>
      </xdr:nvSpPr>
      <xdr:spPr>
        <a:xfrm>
          <a:off x="1717047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136089</xdr:rowOff>
    </xdr:from>
    <xdr:ext cx="469744" cy="259045"/>
    <xdr:sp macro="" textlink="">
      <xdr:nvSpPr>
        <xdr:cNvPr id="736" name="n_3mainValue【公民館】&#10;一人当たり面積">
          <a:extLst>
            <a:ext uri="{FF2B5EF4-FFF2-40B4-BE49-F238E27FC236}">
              <a16:creationId xmlns:a16="http://schemas.microsoft.com/office/drawing/2014/main" id="{00000000-0008-0000-0E00-0000E0020000}"/>
            </a:ext>
          </a:extLst>
        </xdr:cNvPr>
        <xdr:cNvSpPr txBox="1"/>
      </xdr:nvSpPr>
      <xdr:spPr>
        <a:xfrm>
          <a:off x="16424352" y="1848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74040</xdr:rowOff>
    </xdr:from>
    <xdr:ext cx="469744" cy="259045"/>
    <xdr:sp macro="" textlink="">
      <xdr:nvSpPr>
        <xdr:cNvPr id="737" name="n_4mainValue【公民館】&#10;一人当たり面積">
          <a:extLst>
            <a:ext uri="{FF2B5EF4-FFF2-40B4-BE49-F238E27FC236}">
              <a16:creationId xmlns:a16="http://schemas.microsoft.com/office/drawing/2014/main" id="{00000000-0008-0000-0E00-0000E1020000}"/>
            </a:ext>
          </a:extLst>
        </xdr:cNvPr>
        <xdr:cNvSpPr txBox="1"/>
      </xdr:nvSpPr>
      <xdr:spPr>
        <a:xfrm>
          <a:off x="156782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8" name="正方形/長方形 737">
          <a:extLst>
            <a:ext uri="{FF2B5EF4-FFF2-40B4-BE49-F238E27FC236}">
              <a16:creationId xmlns:a16="http://schemas.microsoft.com/office/drawing/2014/main" id="{00000000-0008-0000-0E00-0000E2020000}"/>
            </a:ext>
          </a:extLst>
        </xdr:cNvPr>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9" name="正方形/長方形 738">
          <a:extLst>
            <a:ext uri="{FF2B5EF4-FFF2-40B4-BE49-F238E27FC236}">
              <a16:creationId xmlns:a16="http://schemas.microsoft.com/office/drawing/2014/main" id="{00000000-0008-0000-0E00-0000E3020000}"/>
            </a:ext>
          </a:extLst>
        </xdr:cNvPr>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0" name="テキスト ボックス 739">
          <a:extLst>
            <a:ext uri="{FF2B5EF4-FFF2-40B4-BE49-F238E27FC236}">
              <a16:creationId xmlns:a16="http://schemas.microsoft.com/office/drawing/2014/main" id="{00000000-0008-0000-0E00-0000E4020000}"/>
            </a:ext>
          </a:extLst>
        </xdr:cNvPr>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のは、「認定こども園・幼稚園・保育所」及び「公民館」である。保育所については２ヶ所あり、建築年がそれぞれ昭和５３年、昭和６１年、公民館については４ヶ所あり、昭和４６年から５０年の間に建築されており、耐用年数を経過しつつあるため償却率が高くなっている。今後も、公共施設等総合管理計画及び個別施設計画に基づき、施設の適正化と効率的な管理運営を行っていくこととしているため、有形固定資産減価償却率は低水準で推移する見込み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宮崎県串間市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18,176
18,075
295.17
13,890,744
13,587,017
297,007
6,489,880
10,649,960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45.6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6118225" y="1714500"/>
          <a:ext cx="29146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12775"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662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647700" y="723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66246"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647700" y="685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208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647700" y="647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208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647700" y="609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208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647700" y="571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6591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00000000-0008-0000-0F00-000037000000}"/>
            </a:ext>
          </a:extLst>
        </xdr:cNvPr>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flipV="1">
          <a:off x="39490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00000000-0008-0000-0F00-000039000000}"/>
            </a:ext>
          </a:extLst>
        </xdr:cNvPr>
        <xdr:cNvSpPr txBox="1"/>
      </xdr:nvSpPr>
      <xdr:spPr>
        <a:xfrm>
          <a:off x="39878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3889375" y="698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id="{00000000-0008-0000-0F00-00003B000000}"/>
            </a:ext>
          </a:extLst>
        </xdr:cNvPr>
        <xdr:cNvSpPr txBox="1"/>
      </xdr:nvSpPr>
      <xdr:spPr>
        <a:xfrm>
          <a:off x="39878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3889375" y="571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47007</xdr:rowOff>
    </xdr:from>
    <xdr:ext cx="405111" cy="259045"/>
    <xdr:sp macro="" textlink="">
      <xdr:nvSpPr>
        <xdr:cNvPr id="61" name="【図書館】&#10;有形固定資産減価償却率平均値テキスト">
          <a:extLst>
            <a:ext uri="{FF2B5EF4-FFF2-40B4-BE49-F238E27FC236}">
              <a16:creationId xmlns:a16="http://schemas.microsoft.com/office/drawing/2014/main" id="{00000000-0008-0000-0F00-00003D000000}"/>
            </a:ext>
          </a:extLst>
        </xdr:cNvPr>
        <xdr:cNvSpPr txBox="1"/>
      </xdr:nvSpPr>
      <xdr:spPr>
        <a:xfrm>
          <a:off x="3987800" y="6047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2" name="フローチャート: 判断 61">
          <a:extLst>
            <a:ext uri="{FF2B5EF4-FFF2-40B4-BE49-F238E27FC236}">
              <a16:creationId xmlns:a16="http://schemas.microsoft.com/office/drawing/2014/main" id="{00000000-0008-0000-0F00-00003E000000}"/>
            </a:ext>
          </a:extLst>
        </xdr:cNvPr>
        <xdr:cNvSpPr/>
      </xdr:nvSpPr>
      <xdr:spPr>
        <a:xfrm>
          <a:off x="38989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17780</xdr:rowOff>
    </xdr:from>
    <xdr:to>
      <xdr:col>20</xdr:col>
      <xdr:colOff>38100</xdr:colOff>
      <xdr:row>36</xdr:row>
      <xdr:rowOff>119380</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3203575" y="61899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19050</xdr:rowOff>
    </xdr:from>
    <xdr:to>
      <xdr:col>15</xdr:col>
      <xdr:colOff>101600</xdr:colOff>
      <xdr:row>36</xdr:row>
      <xdr:rowOff>120650</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2428875"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8890</xdr:rowOff>
    </xdr:from>
    <xdr:to>
      <xdr:col>10</xdr:col>
      <xdr:colOff>165100</xdr:colOff>
      <xdr:row>36</xdr:row>
      <xdr:rowOff>110490</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1682750" y="61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57150</xdr:rowOff>
    </xdr:from>
    <xdr:to>
      <xdr:col>6</xdr:col>
      <xdr:colOff>38100</xdr:colOff>
      <xdr:row>36</xdr:row>
      <xdr:rowOff>158750</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936625" y="622935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137160</xdr:rowOff>
    </xdr:from>
    <xdr:to>
      <xdr:col>24</xdr:col>
      <xdr:colOff>114300</xdr:colOff>
      <xdr:row>37</xdr:row>
      <xdr:rowOff>67310</xdr:rowOff>
    </xdr:to>
    <xdr:sp macro="" textlink="">
      <xdr:nvSpPr>
        <xdr:cNvPr id="72" name="楕円 71">
          <a:extLst>
            <a:ext uri="{FF2B5EF4-FFF2-40B4-BE49-F238E27FC236}">
              <a16:creationId xmlns:a16="http://schemas.microsoft.com/office/drawing/2014/main" id="{00000000-0008-0000-0F00-000048000000}"/>
            </a:ext>
          </a:extLst>
        </xdr:cNvPr>
        <xdr:cNvSpPr/>
      </xdr:nvSpPr>
      <xdr:spPr>
        <a:xfrm>
          <a:off x="38989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115587</xdr:rowOff>
    </xdr:from>
    <xdr:ext cx="405111" cy="259045"/>
    <xdr:sp macro="" textlink="">
      <xdr:nvSpPr>
        <xdr:cNvPr id="73" name="【図書館】&#10;有形固定資産減価償却率該当値テキスト">
          <a:extLst>
            <a:ext uri="{FF2B5EF4-FFF2-40B4-BE49-F238E27FC236}">
              <a16:creationId xmlns:a16="http://schemas.microsoft.com/office/drawing/2014/main" id="{00000000-0008-0000-0F00-000049000000}"/>
            </a:ext>
          </a:extLst>
        </xdr:cNvPr>
        <xdr:cNvSpPr txBox="1"/>
      </xdr:nvSpPr>
      <xdr:spPr>
        <a:xfrm>
          <a:off x="3987800" y="6287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111760</xdr:rowOff>
    </xdr:from>
    <xdr:to>
      <xdr:col>20</xdr:col>
      <xdr:colOff>38100</xdr:colOff>
      <xdr:row>37</xdr:row>
      <xdr:rowOff>41910</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3203575" y="628396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162560</xdr:rowOff>
    </xdr:from>
    <xdr:to>
      <xdr:col>24</xdr:col>
      <xdr:colOff>63500</xdr:colOff>
      <xdr:row>37</xdr:row>
      <xdr:rowOff>16510</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a:off x="3235325" y="6334760"/>
          <a:ext cx="714375"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86360</xdr:rowOff>
    </xdr:from>
    <xdr:to>
      <xdr:col>15</xdr:col>
      <xdr:colOff>101600</xdr:colOff>
      <xdr:row>37</xdr:row>
      <xdr:rowOff>16510</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2428875"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137160</xdr:rowOff>
    </xdr:from>
    <xdr:to>
      <xdr:col>19</xdr:col>
      <xdr:colOff>177800</xdr:colOff>
      <xdr:row>36</xdr:row>
      <xdr:rowOff>162560</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2479675" y="6309360"/>
          <a:ext cx="75565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60960</xdr:rowOff>
    </xdr:from>
    <xdr:to>
      <xdr:col>10</xdr:col>
      <xdr:colOff>165100</xdr:colOff>
      <xdr:row>36</xdr:row>
      <xdr:rowOff>162560</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168275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111760</xdr:rowOff>
    </xdr:from>
    <xdr:to>
      <xdr:col>15</xdr:col>
      <xdr:colOff>50800</xdr:colOff>
      <xdr:row>36</xdr:row>
      <xdr:rowOff>137160</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1733550" y="6283960"/>
          <a:ext cx="746125"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25400</xdr:rowOff>
    </xdr:from>
    <xdr:to>
      <xdr:col>6</xdr:col>
      <xdr:colOff>38100</xdr:colOff>
      <xdr:row>36</xdr:row>
      <xdr:rowOff>127000</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936625" y="6197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76200</xdr:rowOff>
    </xdr:from>
    <xdr:to>
      <xdr:col>10</xdr:col>
      <xdr:colOff>114300</xdr:colOff>
      <xdr:row>36</xdr:row>
      <xdr:rowOff>111760</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968375" y="6248400"/>
          <a:ext cx="765175"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135907</xdr:rowOff>
    </xdr:from>
    <xdr:ext cx="405111" cy="259045"/>
    <xdr:sp macro="" textlink="">
      <xdr:nvSpPr>
        <xdr:cNvPr id="82" name="n_1aveValue【図書館】&#10;有形固定資産減価償却率">
          <a:extLst>
            <a:ext uri="{FF2B5EF4-FFF2-40B4-BE49-F238E27FC236}">
              <a16:creationId xmlns:a16="http://schemas.microsoft.com/office/drawing/2014/main" id="{00000000-0008-0000-0F00-000052000000}"/>
            </a:ext>
          </a:extLst>
        </xdr:cNvPr>
        <xdr:cNvSpPr txBox="1"/>
      </xdr:nvSpPr>
      <xdr:spPr>
        <a:xfrm>
          <a:off x="306769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137177</xdr:rowOff>
    </xdr:from>
    <xdr:ext cx="405111" cy="259045"/>
    <xdr:sp macro="" textlink="">
      <xdr:nvSpPr>
        <xdr:cNvPr id="83" name="n_2aveValue【図書館】&#10;有形固定資産減価償却率">
          <a:extLst>
            <a:ext uri="{FF2B5EF4-FFF2-40B4-BE49-F238E27FC236}">
              <a16:creationId xmlns:a16="http://schemas.microsoft.com/office/drawing/2014/main" id="{00000000-0008-0000-0F00-000053000000}"/>
            </a:ext>
          </a:extLst>
        </xdr:cNvPr>
        <xdr:cNvSpPr txBox="1"/>
      </xdr:nvSpPr>
      <xdr:spPr>
        <a:xfrm>
          <a:off x="230569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127017</xdr:rowOff>
    </xdr:from>
    <xdr:ext cx="405111" cy="259045"/>
    <xdr:sp macro="" textlink="">
      <xdr:nvSpPr>
        <xdr:cNvPr id="84" name="n_3aveValue【図書館】&#10;有形固定資産減価償却率">
          <a:extLst>
            <a:ext uri="{FF2B5EF4-FFF2-40B4-BE49-F238E27FC236}">
              <a16:creationId xmlns:a16="http://schemas.microsoft.com/office/drawing/2014/main" id="{00000000-0008-0000-0F00-000054000000}"/>
            </a:ext>
          </a:extLst>
        </xdr:cNvPr>
        <xdr:cNvSpPr txBox="1"/>
      </xdr:nvSpPr>
      <xdr:spPr>
        <a:xfrm>
          <a:off x="1559569" y="5956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149877</xdr:rowOff>
    </xdr:from>
    <xdr:ext cx="405111" cy="259045"/>
    <xdr:sp macro="" textlink="">
      <xdr:nvSpPr>
        <xdr:cNvPr id="85" name="n_4aveValue【図書館】&#10;有形固定資産減価償却率">
          <a:extLst>
            <a:ext uri="{FF2B5EF4-FFF2-40B4-BE49-F238E27FC236}">
              <a16:creationId xmlns:a16="http://schemas.microsoft.com/office/drawing/2014/main" id="{00000000-0008-0000-0F00-000055000000}"/>
            </a:ext>
          </a:extLst>
        </xdr:cNvPr>
        <xdr:cNvSpPr txBox="1"/>
      </xdr:nvSpPr>
      <xdr:spPr>
        <a:xfrm>
          <a:off x="813444" y="6322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33037</xdr:rowOff>
    </xdr:from>
    <xdr:ext cx="405111" cy="259045"/>
    <xdr:sp macro="" textlink="">
      <xdr:nvSpPr>
        <xdr:cNvPr id="86" name="n_1mainValue【図書館】&#10;有形固定資産減価償却率">
          <a:extLst>
            <a:ext uri="{FF2B5EF4-FFF2-40B4-BE49-F238E27FC236}">
              <a16:creationId xmlns:a16="http://schemas.microsoft.com/office/drawing/2014/main" id="{00000000-0008-0000-0F00-000056000000}"/>
            </a:ext>
          </a:extLst>
        </xdr:cNvPr>
        <xdr:cNvSpPr txBox="1"/>
      </xdr:nvSpPr>
      <xdr:spPr>
        <a:xfrm>
          <a:off x="3067694" y="6376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7637</xdr:rowOff>
    </xdr:from>
    <xdr:ext cx="405111" cy="259045"/>
    <xdr:sp macro="" textlink="">
      <xdr:nvSpPr>
        <xdr:cNvPr id="87" name="n_2mainValue【図書館】&#10;有形固定資産減価償却率">
          <a:extLst>
            <a:ext uri="{FF2B5EF4-FFF2-40B4-BE49-F238E27FC236}">
              <a16:creationId xmlns:a16="http://schemas.microsoft.com/office/drawing/2014/main" id="{00000000-0008-0000-0F00-000057000000}"/>
            </a:ext>
          </a:extLst>
        </xdr:cNvPr>
        <xdr:cNvSpPr txBox="1"/>
      </xdr:nvSpPr>
      <xdr:spPr>
        <a:xfrm>
          <a:off x="2305694" y="6351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153687</xdr:rowOff>
    </xdr:from>
    <xdr:ext cx="405111" cy="259045"/>
    <xdr:sp macro="" textlink="">
      <xdr:nvSpPr>
        <xdr:cNvPr id="88" name="n_3mainValue【図書館】&#10;有形固定資産減価償却率">
          <a:extLst>
            <a:ext uri="{FF2B5EF4-FFF2-40B4-BE49-F238E27FC236}">
              <a16:creationId xmlns:a16="http://schemas.microsoft.com/office/drawing/2014/main" id="{00000000-0008-0000-0F00-000058000000}"/>
            </a:ext>
          </a:extLst>
        </xdr:cNvPr>
        <xdr:cNvSpPr txBox="1"/>
      </xdr:nvSpPr>
      <xdr:spPr>
        <a:xfrm>
          <a:off x="1559569" y="6325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143527</xdr:rowOff>
    </xdr:from>
    <xdr:ext cx="405111" cy="259045"/>
    <xdr:sp macro="" textlink="">
      <xdr:nvSpPr>
        <xdr:cNvPr id="89" name="n_4mainValue【図書館】&#10;有形固定資産減価償却率">
          <a:extLst>
            <a:ext uri="{FF2B5EF4-FFF2-40B4-BE49-F238E27FC236}">
              <a16:creationId xmlns:a16="http://schemas.microsoft.com/office/drawing/2014/main" id="{00000000-0008-0000-0F00-000059000000}"/>
            </a:ext>
          </a:extLst>
        </xdr:cNvPr>
        <xdr:cNvSpPr txBox="1"/>
      </xdr:nvSpPr>
      <xdr:spPr>
        <a:xfrm>
          <a:off x="8134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a:extLst>
            <a:ext uri="{FF2B5EF4-FFF2-40B4-BE49-F238E27FC236}">
              <a16:creationId xmlns:a16="http://schemas.microsoft.com/office/drawing/2014/main" id="{00000000-0008-0000-0F00-000062000000}"/>
            </a:ext>
          </a:extLst>
        </xdr:cNvPr>
        <xdr:cNvSpPr txBox="1"/>
      </xdr:nvSpPr>
      <xdr:spPr>
        <a:xfrm>
          <a:off x="55943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5632450" y="723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a:extLst>
            <a:ext uri="{FF2B5EF4-FFF2-40B4-BE49-F238E27FC236}">
              <a16:creationId xmlns:a16="http://schemas.microsoft.com/office/drawing/2014/main" id="{00000000-0008-0000-0F00-000065000000}"/>
            </a:ext>
          </a:extLst>
        </xdr:cNvPr>
        <xdr:cNvSpPr txBox="1"/>
      </xdr:nvSpPr>
      <xdr:spPr>
        <a:xfrm>
          <a:off x="52224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5632450" y="685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52224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5632450" y="647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52224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5632450" y="609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52224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5632450" y="571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52224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52224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00000000-0008-0000-0F00-000070000000}"/>
            </a:ext>
          </a:extLst>
        </xdr:cNvPr>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42</xdr:row>
      <xdr:rowOff>0</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flipV="1">
          <a:off x="8905240" y="5905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4" name="【図書館】&#10;一人当たり面積最小値テキスト">
          <a:extLst>
            <a:ext uri="{FF2B5EF4-FFF2-40B4-BE49-F238E27FC236}">
              <a16:creationId xmlns:a16="http://schemas.microsoft.com/office/drawing/2014/main" id="{00000000-0008-0000-0F00-000072000000}"/>
            </a:ext>
          </a:extLst>
        </xdr:cNvPr>
        <xdr:cNvSpPr txBox="1"/>
      </xdr:nvSpPr>
      <xdr:spPr>
        <a:xfrm>
          <a:off x="8943975"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a:off x="8845550" y="72009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16" name="【図書館】&#10;一人当たり面積最大値テキスト">
          <a:extLst>
            <a:ext uri="{FF2B5EF4-FFF2-40B4-BE49-F238E27FC236}">
              <a16:creationId xmlns:a16="http://schemas.microsoft.com/office/drawing/2014/main" id="{00000000-0008-0000-0F00-000074000000}"/>
            </a:ext>
          </a:extLst>
        </xdr:cNvPr>
        <xdr:cNvSpPr txBox="1"/>
      </xdr:nvSpPr>
      <xdr:spPr>
        <a:xfrm>
          <a:off x="8943975"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8845550" y="59055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101617</xdr:rowOff>
    </xdr:from>
    <xdr:ext cx="469744" cy="259045"/>
    <xdr:sp macro="" textlink="">
      <xdr:nvSpPr>
        <xdr:cNvPr id="118" name="【図書館】&#10;一人当たり面積平均値テキスト">
          <a:extLst>
            <a:ext uri="{FF2B5EF4-FFF2-40B4-BE49-F238E27FC236}">
              <a16:creationId xmlns:a16="http://schemas.microsoft.com/office/drawing/2014/main" id="{00000000-0008-0000-0F00-000076000000}"/>
            </a:ext>
          </a:extLst>
        </xdr:cNvPr>
        <xdr:cNvSpPr txBox="1"/>
      </xdr:nvSpPr>
      <xdr:spPr>
        <a:xfrm>
          <a:off x="8943975" y="6788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78740</xdr:rowOff>
    </xdr:from>
    <xdr:to>
      <xdr:col>55</xdr:col>
      <xdr:colOff>50800</xdr:colOff>
      <xdr:row>41</xdr:row>
      <xdr:rowOff>8890</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8883650" y="693674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86360</xdr:rowOff>
    </xdr:from>
    <xdr:to>
      <xdr:col>50</xdr:col>
      <xdr:colOff>165100</xdr:colOff>
      <xdr:row>41</xdr:row>
      <xdr:rowOff>16510</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815975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7413625" y="69596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105410</xdr:rowOff>
    </xdr:from>
    <xdr:to>
      <xdr:col>41</xdr:col>
      <xdr:colOff>101600</xdr:colOff>
      <xdr:row>41</xdr:row>
      <xdr:rowOff>35560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6638925"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116840</xdr:rowOff>
    </xdr:from>
    <xdr:to>
      <xdr:col>36</xdr:col>
      <xdr:colOff>165100</xdr:colOff>
      <xdr:row>41</xdr:row>
      <xdr:rowOff>46990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5892800" y="697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151130</xdr:rowOff>
    </xdr:from>
    <xdr:to>
      <xdr:col>55</xdr:col>
      <xdr:colOff>50800</xdr:colOff>
      <xdr:row>41</xdr:row>
      <xdr:rowOff>81280</xdr:rowOff>
    </xdr:to>
    <xdr:sp macro="" textlink="">
      <xdr:nvSpPr>
        <xdr:cNvPr id="129" name="楕円 128">
          <a:extLst>
            <a:ext uri="{FF2B5EF4-FFF2-40B4-BE49-F238E27FC236}">
              <a16:creationId xmlns:a16="http://schemas.microsoft.com/office/drawing/2014/main" id="{00000000-0008-0000-0F00-000081000000}"/>
            </a:ext>
          </a:extLst>
        </xdr:cNvPr>
        <xdr:cNvSpPr/>
      </xdr:nvSpPr>
      <xdr:spPr>
        <a:xfrm>
          <a:off x="8883650" y="700913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129557</xdr:rowOff>
    </xdr:from>
    <xdr:ext cx="469744" cy="259045"/>
    <xdr:sp macro="" textlink="">
      <xdr:nvSpPr>
        <xdr:cNvPr id="130" name="【図書館】&#10;一人当たり面積該当値テキスト">
          <a:extLst>
            <a:ext uri="{FF2B5EF4-FFF2-40B4-BE49-F238E27FC236}">
              <a16:creationId xmlns:a16="http://schemas.microsoft.com/office/drawing/2014/main" id="{00000000-0008-0000-0F00-000082000000}"/>
            </a:ext>
          </a:extLst>
        </xdr:cNvPr>
        <xdr:cNvSpPr txBox="1"/>
      </xdr:nvSpPr>
      <xdr:spPr>
        <a:xfrm>
          <a:off x="8943975" y="698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154940</xdr:rowOff>
    </xdr:from>
    <xdr:to>
      <xdr:col>50</xdr:col>
      <xdr:colOff>165100</xdr:colOff>
      <xdr:row>41</xdr:row>
      <xdr:rowOff>85090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8159750" y="70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30480</xdr:rowOff>
    </xdr:from>
    <xdr:to>
      <xdr:col>55</xdr:col>
      <xdr:colOff>0</xdr:colOff>
      <xdr:row>41</xdr:row>
      <xdr:rowOff>34290</xdr:rowOff>
    </xdr:to>
    <xdr:cxnSp macro="">
      <xdr:nvCxnSpPr>
        <xdr:cNvPr id="132" name="直線コネクタ 131">
          <a:extLst>
            <a:ext uri="{FF2B5EF4-FFF2-40B4-BE49-F238E27FC236}">
              <a16:creationId xmlns:a16="http://schemas.microsoft.com/office/drawing/2014/main" id="{00000000-0008-0000-0F00-000084000000}"/>
            </a:ext>
          </a:extLst>
        </xdr:cNvPr>
        <xdr:cNvCxnSpPr/>
      </xdr:nvCxnSpPr>
      <xdr:spPr>
        <a:xfrm flipV="1">
          <a:off x="8210550" y="7059930"/>
          <a:ext cx="695325"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158750</xdr:rowOff>
    </xdr:from>
    <xdr:to>
      <xdr:col>46</xdr:col>
      <xdr:colOff>38100</xdr:colOff>
      <xdr:row>41</xdr:row>
      <xdr:rowOff>88900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7413625" y="701675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34290</xdr:rowOff>
    </xdr:from>
    <xdr:to>
      <xdr:col>50</xdr:col>
      <xdr:colOff>114300</xdr:colOff>
      <xdr:row>41</xdr:row>
      <xdr:rowOff>38100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flipV="1">
          <a:off x="7445375" y="7063740"/>
          <a:ext cx="765175"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158750</xdr:rowOff>
    </xdr:from>
    <xdr:to>
      <xdr:col>41</xdr:col>
      <xdr:colOff>101600</xdr:colOff>
      <xdr:row>41</xdr:row>
      <xdr:rowOff>88900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6638925" y="70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38100</xdr:rowOff>
    </xdr:from>
    <xdr:to>
      <xdr:col>45</xdr:col>
      <xdr:colOff>177800</xdr:colOff>
      <xdr:row>41</xdr:row>
      <xdr:rowOff>38100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a:off x="6689725" y="7067550"/>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162560</xdr:rowOff>
    </xdr:from>
    <xdr:to>
      <xdr:col>36</xdr:col>
      <xdr:colOff>165100</xdr:colOff>
      <xdr:row>41</xdr:row>
      <xdr:rowOff>92710</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58928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38100</xdr:rowOff>
    </xdr:from>
    <xdr:to>
      <xdr:col>41</xdr:col>
      <xdr:colOff>50800</xdr:colOff>
      <xdr:row>41</xdr:row>
      <xdr:rowOff>41910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flipV="1">
          <a:off x="5943600" y="7067550"/>
          <a:ext cx="746125"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33037</xdr:rowOff>
    </xdr:from>
    <xdr:ext cx="469744" cy="259045"/>
    <xdr:sp macro="" textlink="">
      <xdr:nvSpPr>
        <xdr:cNvPr id="139" name="n_1aveValue【図書館】&#10;一人当たり面積">
          <a:extLst>
            <a:ext uri="{FF2B5EF4-FFF2-40B4-BE49-F238E27FC236}">
              <a16:creationId xmlns:a16="http://schemas.microsoft.com/office/drawing/2014/main" id="{00000000-0008-0000-0F00-00008B000000}"/>
            </a:ext>
          </a:extLst>
        </xdr:cNvPr>
        <xdr:cNvSpPr txBox="1"/>
      </xdr:nvSpPr>
      <xdr:spPr>
        <a:xfrm>
          <a:off x="7991552"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48277</xdr:rowOff>
    </xdr:from>
    <xdr:ext cx="469744" cy="259045"/>
    <xdr:sp macro="" textlink="">
      <xdr:nvSpPr>
        <xdr:cNvPr id="140" name="n_2aveValue【図書館】&#10;一人当たり面積">
          <a:extLst>
            <a:ext uri="{FF2B5EF4-FFF2-40B4-BE49-F238E27FC236}">
              <a16:creationId xmlns:a16="http://schemas.microsoft.com/office/drawing/2014/main" id="{00000000-0008-0000-0F00-00008C000000}"/>
            </a:ext>
          </a:extLst>
        </xdr:cNvPr>
        <xdr:cNvSpPr txBox="1"/>
      </xdr:nvSpPr>
      <xdr:spPr>
        <a:xfrm>
          <a:off x="72581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52087</xdr:rowOff>
    </xdr:from>
    <xdr:ext cx="469744" cy="259045"/>
    <xdr:sp macro="" textlink="">
      <xdr:nvSpPr>
        <xdr:cNvPr id="141" name="n_3aveValue【図書館】&#10;一人当たり面積">
          <a:extLst>
            <a:ext uri="{FF2B5EF4-FFF2-40B4-BE49-F238E27FC236}">
              <a16:creationId xmlns:a16="http://schemas.microsoft.com/office/drawing/2014/main" id="{00000000-0008-0000-0F00-00008D000000}"/>
            </a:ext>
          </a:extLst>
        </xdr:cNvPr>
        <xdr:cNvSpPr txBox="1"/>
      </xdr:nvSpPr>
      <xdr:spPr>
        <a:xfrm>
          <a:off x="6483427" y="673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63517</xdr:rowOff>
    </xdr:from>
    <xdr:ext cx="469744" cy="259045"/>
    <xdr:sp macro="" textlink="">
      <xdr:nvSpPr>
        <xdr:cNvPr id="142" name="n_4aveValue【図書館】&#10;一人当たり面積">
          <a:extLst>
            <a:ext uri="{FF2B5EF4-FFF2-40B4-BE49-F238E27FC236}">
              <a16:creationId xmlns:a16="http://schemas.microsoft.com/office/drawing/2014/main" id="{00000000-0008-0000-0F00-00008E000000}"/>
            </a:ext>
          </a:extLst>
        </xdr:cNvPr>
        <xdr:cNvSpPr txBox="1"/>
      </xdr:nvSpPr>
      <xdr:spPr>
        <a:xfrm>
          <a:off x="5737302" y="675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76217</xdr:rowOff>
    </xdr:from>
    <xdr:ext cx="469744" cy="259045"/>
    <xdr:sp macro="" textlink="">
      <xdr:nvSpPr>
        <xdr:cNvPr id="143" name="n_1mainValue【図書館】&#10;一人当たり面積">
          <a:extLst>
            <a:ext uri="{FF2B5EF4-FFF2-40B4-BE49-F238E27FC236}">
              <a16:creationId xmlns:a16="http://schemas.microsoft.com/office/drawing/2014/main" id="{00000000-0008-0000-0F00-00008F000000}"/>
            </a:ext>
          </a:extLst>
        </xdr:cNvPr>
        <xdr:cNvSpPr txBox="1"/>
      </xdr:nvSpPr>
      <xdr:spPr>
        <a:xfrm>
          <a:off x="7991552"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80027</xdr:rowOff>
    </xdr:from>
    <xdr:ext cx="469744" cy="259045"/>
    <xdr:sp macro="" textlink="">
      <xdr:nvSpPr>
        <xdr:cNvPr id="144" name="n_2mainValue【図書館】&#10;一人当たり面積">
          <a:extLst>
            <a:ext uri="{FF2B5EF4-FFF2-40B4-BE49-F238E27FC236}">
              <a16:creationId xmlns:a16="http://schemas.microsoft.com/office/drawing/2014/main" id="{00000000-0008-0000-0F00-000090000000}"/>
            </a:ext>
          </a:extLst>
        </xdr:cNvPr>
        <xdr:cNvSpPr txBox="1"/>
      </xdr:nvSpPr>
      <xdr:spPr>
        <a:xfrm>
          <a:off x="7258127" y="710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80027</xdr:rowOff>
    </xdr:from>
    <xdr:ext cx="469744" cy="259045"/>
    <xdr:sp macro="" textlink="">
      <xdr:nvSpPr>
        <xdr:cNvPr id="145" name="n_3mainValue【図書館】&#10;一人当たり面積">
          <a:extLst>
            <a:ext uri="{FF2B5EF4-FFF2-40B4-BE49-F238E27FC236}">
              <a16:creationId xmlns:a16="http://schemas.microsoft.com/office/drawing/2014/main" id="{00000000-0008-0000-0F00-000091000000}"/>
            </a:ext>
          </a:extLst>
        </xdr:cNvPr>
        <xdr:cNvSpPr txBox="1"/>
      </xdr:nvSpPr>
      <xdr:spPr>
        <a:xfrm>
          <a:off x="6483427" y="710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83837</xdr:rowOff>
    </xdr:from>
    <xdr:ext cx="469744" cy="259045"/>
    <xdr:sp macro="" textlink="">
      <xdr:nvSpPr>
        <xdr:cNvPr id="146" name="n_4mainValue【図書館】&#10;一人当たり面積">
          <a:extLst>
            <a:ext uri="{FF2B5EF4-FFF2-40B4-BE49-F238E27FC236}">
              <a16:creationId xmlns:a16="http://schemas.microsoft.com/office/drawing/2014/main" id="{00000000-0008-0000-0F00-000092000000}"/>
            </a:ext>
          </a:extLst>
        </xdr:cNvPr>
        <xdr:cNvSpPr txBox="1"/>
      </xdr:nvSpPr>
      <xdr:spPr>
        <a:xfrm>
          <a:off x="5737302"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2662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6477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662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6477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3208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6477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208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6477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208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6477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208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6591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00000000-0008-0000-0F00-0000AA000000}"/>
            </a:ext>
          </a:extLst>
        </xdr:cNvPr>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76200</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flipV="1">
          <a:off x="3949065" y="953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a:extLst>
            <a:ext uri="{FF2B5EF4-FFF2-40B4-BE49-F238E27FC236}">
              <a16:creationId xmlns:a16="http://schemas.microsoft.com/office/drawing/2014/main" id="{00000000-0008-0000-0F00-0000AC000000}"/>
            </a:ext>
          </a:extLst>
        </xdr:cNvPr>
        <xdr:cNvSpPr txBox="1"/>
      </xdr:nvSpPr>
      <xdr:spPr>
        <a:xfrm>
          <a:off x="39878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a:off x="3889375" y="11049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00000000-0008-0000-0F00-0000AE000000}"/>
            </a:ext>
          </a:extLst>
        </xdr:cNvPr>
        <xdr:cNvSpPr txBox="1"/>
      </xdr:nvSpPr>
      <xdr:spPr>
        <a:xfrm>
          <a:off x="39878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3889375" y="953643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21607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00000000-0008-0000-0F00-0000B0000000}"/>
            </a:ext>
          </a:extLst>
        </xdr:cNvPr>
        <xdr:cNvSpPr txBox="1"/>
      </xdr:nvSpPr>
      <xdr:spPr>
        <a:xfrm>
          <a:off x="39878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77" name="フローチャート: 判断 176">
          <a:extLst>
            <a:ext uri="{FF2B5EF4-FFF2-40B4-BE49-F238E27FC236}">
              <a16:creationId xmlns:a16="http://schemas.microsoft.com/office/drawing/2014/main" id="{00000000-0008-0000-0F00-0000B1000000}"/>
            </a:ext>
          </a:extLst>
        </xdr:cNvPr>
        <xdr:cNvSpPr/>
      </xdr:nvSpPr>
      <xdr:spPr>
        <a:xfrm>
          <a:off x="38989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3203575" y="1027049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135890</xdr:rowOff>
    </xdr:from>
    <xdr:to>
      <xdr:col>15</xdr:col>
      <xdr:colOff>101600</xdr:colOff>
      <xdr:row>60</xdr:row>
      <xdr:rowOff>66040</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2428875"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168275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168275</xdr:rowOff>
    </xdr:from>
    <xdr:to>
      <xdr:col>6</xdr:col>
      <xdr:colOff>38100</xdr:colOff>
      <xdr:row>60</xdr:row>
      <xdr:rowOff>98425</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936625" y="1028382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44450</xdr:rowOff>
    </xdr:from>
    <xdr:to>
      <xdr:col>24</xdr:col>
      <xdr:colOff>114300</xdr:colOff>
      <xdr:row>63</xdr:row>
      <xdr:rowOff>146050</xdr:rowOff>
    </xdr:to>
    <xdr:sp macro="" textlink="">
      <xdr:nvSpPr>
        <xdr:cNvPr id="187" name="楕円 186">
          <a:extLst>
            <a:ext uri="{FF2B5EF4-FFF2-40B4-BE49-F238E27FC236}">
              <a16:creationId xmlns:a16="http://schemas.microsoft.com/office/drawing/2014/main" id="{00000000-0008-0000-0F00-0000BB000000}"/>
            </a:ext>
          </a:extLst>
        </xdr:cNvPr>
        <xdr:cNvSpPr/>
      </xdr:nvSpPr>
      <xdr:spPr>
        <a:xfrm>
          <a:off x="38989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22877</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00000000-0008-0000-0F00-0000BC000000}"/>
            </a:ext>
          </a:extLst>
        </xdr:cNvPr>
        <xdr:cNvSpPr txBox="1"/>
      </xdr:nvSpPr>
      <xdr:spPr>
        <a:xfrm>
          <a:off x="3987800"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2540</xdr:rowOff>
    </xdr:from>
    <xdr:to>
      <xdr:col>20</xdr:col>
      <xdr:colOff>38100</xdr:colOff>
      <xdr:row>63</xdr:row>
      <xdr:rowOff>104140</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3203575" y="1080389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53340</xdr:rowOff>
    </xdr:from>
    <xdr:to>
      <xdr:col>24</xdr:col>
      <xdr:colOff>63500</xdr:colOff>
      <xdr:row>63</xdr:row>
      <xdr:rowOff>95250</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3235325" y="10854690"/>
          <a:ext cx="714375"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132080</xdr:rowOff>
    </xdr:from>
    <xdr:to>
      <xdr:col>15</xdr:col>
      <xdr:colOff>101600</xdr:colOff>
      <xdr:row>63</xdr:row>
      <xdr:rowOff>62230</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2428875"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11430</xdr:rowOff>
    </xdr:from>
    <xdr:to>
      <xdr:col>19</xdr:col>
      <xdr:colOff>177800</xdr:colOff>
      <xdr:row>63</xdr:row>
      <xdr:rowOff>53340</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2479675" y="10812780"/>
          <a:ext cx="75565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90170</xdr:rowOff>
    </xdr:from>
    <xdr:to>
      <xdr:col>10</xdr:col>
      <xdr:colOff>165100</xdr:colOff>
      <xdr:row>63</xdr:row>
      <xdr:rowOff>20320</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168275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140970</xdr:rowOff>
    </xdr:from>
    <xdr:to>
      <xdr:col>15</xdr:col>
      <xdr:colOff>50800</xdr:colOff>
      <xdr:row>63</xdr:row>
      <xdr:rowOff>11430</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1733550" y="10770870"/>
          <a:ext cx="746125"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13970</xdr:rowOff>
    </xdr:from>
    <xdr:to>
      <xdr:col>6</xdr:col>
      <xdr:colOff>38100</xdr:colOff>
      <xdr:row>62</xdr:row>
      <xdr:rowOff>115570</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936625" y="1064387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64770</xdr:rowOff>
    </xdr:from>
    <xdr:to>
      <xdr:col>10</xdr:col>
      <xdr:colOff>114300</xdr:colOff>
      <xdr:row>62</xdr:row>
      <xdr:rowOff>140970</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968375" y="10694670"/>
          <a:ext cx="765175"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101617</xdr:rowOff>
    </xdr:from>
    <xdr:ext cx="405111" cy="259045"/>
    <xdr:sp macro="" textlink="">
      <xdr:nvSpPr>
        <xdr:cNvPr id="197" name="n_1aveValue【体育館・プール】&#10;有形固定資産減価償却率">
          <a:extLst>
            <a:ext uri="{FF2B5EF4-FFF2-40B4-BE49-F238E27FC236}">
              <a16:creationId xmlns:a16="http://schemas.microsoft.com/office/drawing/2014/main" id="{00000000-0008-0000-0F00-0000C5000000}"/>
            </a:ext>
          </a:extLst>
        </xdr:cNvPr>
        <xdr:cNvSpPr txBox="1"/>
      </xdr:nvSpPr>
      <xdr:spPr>
        <a:xfrm>
          <a:off x="306769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82567</xdr:rowOff>
    </xdr:from>
    <xdr:ext cx="405111" cy="259045"/>
    <xdr:sp macro="" textlink="">
      <xdr:nvSpPr>
        <xdr:cNvPr id="198" name="n_2aveValue【体育館・プール】&#10;有形固定資産減価償却率">
          <a:extLst>
            <a:ext uri="{FF2B5EF4-FFF2-40B4-BE49-F238E27FC236}">
              <a16:creationId xmlns:a16="http://schemas.microsoft.com/office/drawing/2014/main" id="{00000000-0008-0000-0F00-0000C6000000}"/>
            </a:ext>
          </a:extLst>
        </xdr:cNvPr>
        <xdr:cNvSpPr txBox="1"/>
      </xdr:nvSpPr>
      <xdr:spPr>
        <a:xfrm>
          <a:off x="230569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65422</xdr:rowOff>
    </xdr:from>
    <xdr:ext cx="405111" cy="259045"/>
    <xdr:sp macro="" textlink="">
      <xdr:nvSpPr>
        <xdr:cNvPr id="199" name="n_3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1559569"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114952</xdr:rowOff>
    </xdr:from>
    <xdr:ext cx="405111" cy="259045"/>
    <xdr:sp macro="" textlink="">
      <xdr:nvSpPr>
        <xdr:cNvPr id="200" name="n_4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8134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95267</xdr:rowOff>
    </xdr:from>
    <xdr:ext cx="405111" cy="259045"/>
    <xdr:sp macro="" textlink="">
      <xdr:nvSpPr>
        <xdr:cNvPr id="201" name="n_1main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3067694"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53357</xdr:rowOff>
    </xdr:from>
    <xdr:ext cx="405111" cy="259045"/>
    <xdr:sp macro="" textlink="">
      <xdr:nvSpPr>
        <xdr:cNvPr id="202" name="n_2main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2305694" y="1085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11447</xdr:rowOff>
    </xdr:from>
    <xdr:ext cx="405111" cy="259045"/>
    <xdr:sp macro="" textlink="">
      <xdr:nvSpPr>
        <xdr:cNvPr id="203" name="n_3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1559569" y="1081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106697</xdr:rowOff>
    </xdr:from>
    <xdr:ext cx="405111" cy="259045"/>
    <xdr:sp macro="" textlink="">
      <xdr:nvSpPr>
        <xdr:cNvPr id="204" name="n_4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813444" y="1073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5632450" y="1097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52224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5632450" y="1051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52224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5632450" y="1005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52224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5632450" y="960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52224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52224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a:extLst>
            <a:ext uri="{FF2B5EF4-FFF2-40B4-BE49-F238E27FC236}">
              <a16:creationId xmlns:a16="http://schemas.microsoft.com/office/drawing/2014/main" id="{00000000-0008-0000-0F00-0000E1000000}"/>
            </a:ext>
          </a:extLst>
        </xdr:cNvPr>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103784</xdr:rowOff>
    </xdr:from>
    <xdr:to>
      <xdr:col>54</xdr:col>
      <xdr:colOff>189865</xdr:colOff>
      <xdr:row>63</xdr:row>
      <xdr:rowOff>162763</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flipV="1">
          <a:off x="8905240" y="9876434"/>
          <a:ext cx="0" cy="10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27" name="【体育館・プール】&#10;一人当たり面積最小値テキスト">
          <a:extLst>
            <a:ext uri="{FF2B5EF4-FFF2-40B4-BE49-F238E27FC236}">
              <a16:creationId xmlns:a16="http://schemas.microsoft.com/office/drawing/2014/main" id="{00000000-0008-0000-0F00-0000E3000000}"/>
            </a:ext>
          </a:extLst>
        </xdr:cNvPr>
        <xdr:cNvSpPr txBox="1"/>
      </xdr:nvSpPr>
      <xdr:spPr>
        <a:xfrm>
          <a:off x="8943975"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a:off x="8845550" y="1096411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50461</xdr:rowOff>
    </xdr:from>
    <xdr:ext cx="469744" cy="259045"/>
    <xdr:sp macro="" textlink="">
      <xdr:nvSpPr>
        <xdr:cNvPr id="229" name="【体育館・プール】&#10;一人当たり面積最大値テキスト">
          <a:extLst>
            <a:ext uri="{FF2B5EF4-FFF2-40B4-BE49-F238E27FC236}">
              <a16:creationId xmlns:a16="http://schemas.microsoft.com/office/drawing/2014/main" id="{00000000-0008-0000-0F00-0000E5000000}"/>
            </a:ext>
          </a:extLst>
        </xdr:cNvPr>
        <xdr:cNvSpPr txBox="1"/>
      </xdr:nvSpPr>
      <xdr:spPr>
        <a:xfrm>
          <a:off x="8943975" y="965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103784</xdr:rowOff>
    </xdr:from>
    <xdr:to>
      <xdr:col>55</xdr:col>
      <xdr:colOff>88900</xdr:colOff>
      <xdr:row>57</xdr:row>
      <xdr:rowOff>103784</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a:off x="8845550" y="987643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155414</xdr:rowOff>
    </xdr:from>
    <xdr:ext cx="469744" cy="259045"/>
    <xdr:sp macro="" textlink="">
      <xdr:nvSpPr>
        <xdr:cNvPr id="231" name="【体育館・プール】&#10;一人当たり面積平均値テキスト">
          <a:extLst>
            <a:ext uri="{FF2B5EF4-FFF2-40B4-BE49-F238E27FC236}">
              <a16:creationId xmlns:a16="http://schemas.microsoft.com/office/drawing/2014/main" id="{00000000-0008-0000-0F00-0000E7000000}"/>
            </a:ext>
          </a:extLst>
        </xdr:cNvPr>
        <xdr:cNvSpPr txBox="1"/>
      </xdr:nvSpPr>
      <xdr:spPr>
        <a:xfrm>
          <a:off x="8943975" y="10613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132537</xdr:rowOff>
    </xdr:from>
    <xdr:to>
      <xdr:col>55</xdr:col>
      <xdr:colOff>50800</xdr:colOff>
      <xdr:row>63</xdr:row>
      <xdr:rowOff>62687</xdr:rowOff>
    </xdr:to>
    <xdr:sp macro="" textlink="">
      <xdr:nvSpPr>
        <xdr:cNvPr id="232" name="フローチャート: 判断 231">
          <a:extLst>
            <a:ext uri="{FF2B5EF4-FFF2-40B4-BE49-F238E27FC236}">
              <a16:creationId xmlns:a16="http://schemas.microsoft.com/office/drawing/2014/main" id="{00000000-0008-0000-0F00-0000E8000000}"/>
            </a:ext>
          </a:extLst>
        </xdr:cNvPr>
        <xdr:cNvSpPr/>
      </xdr:nvSpPr>
      <xdr:spPr>
        <a:xfrm>
          <a:off x="8883650" y="1076243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137566</xdr:rowOff>
    </xdr:from>
    <xdr:to>
      <xdr:col>50</xdr:col>
      <xdr:colOff>165100</xdr:colOff>
      <xdr:row>63</xdr:row>
      <xdr:rowOff>67716</xdr:rowOff>
    </xdr:to>
    <xdr:sp macro="" textlink="">
      <xdr:nvSpPr>
        <xdr:cNvPr id="233" name="フローチャート: 判断 232">
          <a:extLst>
            <a:ext uri="{FF2B5EF4-FFF2-40B4-BE49-F238E27FC236}">
              <a16:creationId xmlns:a16="http://schemas.microsoft.com/office/drawing/2014/main" id="{00000000-0008-0000-0F00-0000E9000000}"/>
            </a:ext>
          </a:extLst>
        </xdr:cNvPr>
        <xdr:cNvSpPr/>
      </xdr:nvSpPr>
      <xdr:spPr>
        <a:xfrm>
          <a:off x="8159750" y="1076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34" name="フローチャート: 判断 233">
          <a:extLst>
            <a:ext uri="{FF2B5EF4-FFF2-40B4-BE49-F238E27FC236}">
              <a16:creationId xmlns:a16="http://schemas.microsoft.com/office/drawing/2014/main" id="{00000000-0008-0000-0F00-0000EA000000}"/>
            </a:ext>
          </a:extLst>
        </xdr:cNvPr>
        <xdr:cNvSpPr/>
      </xdr:nvSpPr>
      <xdr:spPr>
        <a:xfrm>
          <a:off x="7413625" y="1077295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143053</xdr:rowOff>
    </xdr:from>
    <xdr:to>
      <xdr:col>41</xdr:col>
      <xdr:colOff>101600</xdr:colOff>
      <xdr:row>63</xdr:row>
      <xdr:rowOff>73203</xdr:rowOff>
    </xdr:to>
    <xdr:sp macro="" textlink="">
      <xdr:nvSpPr>
        <xdr:cNvPr id="235" name="フローチャート: 判断 234">
          <a:extLst>
            <a:ext uri="{FF2B5EF4-FFF2-40B4-BE49-F238E27FC236}">
              <a16:creationId xmlns:a16="http://schemas.microsoft.com/office/drawing/2014/main" id="{00000000-0008-0000-0F00-0000EB000000}"/>
            </a:ext>
          </a:extLst>
        </xdr:cNvPr>
        <xdr:cNvSpPr/>
      </xdr:nvSpPr>
      <xdr:spPr>
        <a:xfrm>
          <a:off x="6638925"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144882</xdr:rowOff>
    </xdr:from>
    <xdr:to>
      <xdr:col>36</xdr:col>
      <xdr:colOff>165100</xdr:colOff>
      <xdr:row>63</xdr:row>
      <xdr:rowOff>75032</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5892800" y="10774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F00-0000EE000000}"/>
            </a:ext>
          </a:extLst>
        </xdr:cNvPr>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35154</xdr:rowOff>
    </xdr:from>
    <xdr:to>
      <xdr:col>55</xdr:col>
      <xdr:colOff>50800</xdr:colOff>
      <xdr:row>63</xdr:row>
      <xdr:rowOff>136754</xdr:rowOff>
    </xdr:to>
    <xdr:sp macro="" textlink="">
      <xdr:nvSpPr>
        <xdr:cNvPr id="242" name="楕円 241">
          <a:extLst>
            <a:ext uri="{FF2B5EF4-FFF2-40B4-BE49-F238E27FC236}">
              <a16:creationId xmlns:a16="http://schemas.microsoft.com/office/drawing/2014/main" id="{00000000-0008-0000-0F00-0000F2000000}"/>
            </a:ext>
          </a:extLst>
        </xdr:cNvPr>
        <xdr:cNvSpPr/>
      </xdr:nvSpPr>
      <xdr:spPr>
        <a:xfrm>
          <a:off x="8883650" y="1083650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121531</xdr:rowOff>
    </xdr:from>
    <xdr:ext cx="469744" cy="259045"/>
    <xdr:sp macro="" textlink="">
      <xdr:nvSpPr>
        <xdr:cNvPr id="243" name="【体育館・プール】&#10;一人当たり面積該当値テキスト">
          <a:extLst>
            <a:ext uri="{FF2B5EF4-FFF2-40B4-BE49-F238E27FC236}">
              <a16:creationId xmlns:a16="http://schemas.microsoft.com/office/drawing/2014/main" id="{00000000-0008-0000-0F00-0000F3000000}"/>
            </a:ext>
          </a:extLst>
        </xdr:cNvPr>
        <xdr:cNvSpPr txBox="1"/>
      </xdr:nvSpPr>
      <xdr:spPr>
        <a:xfrm>
          <a:off x="8943975" y="10751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37440</xdr:rowOff>
    </xdr:from>
    <xdr:to>
      <xdr:col>50</xdr:col>
      <xdr:colOff>165100</xdr:colOff>
      <xdr:row>63</xdr:row>
      <xdr:rowOff>139040</xdr:rowOff>
    </xdr:to>
    <xdr:sp macro="" textlink="">
      <xdr:nvSpPr>
        <xdr:cNvPr id="244" name="楕円 243">
          <a:extLst>
            <a:ext uri="{FF2B5EF4-FFF2-40B4-BE49-F238E27FC236}">
              <a16:creationId xmlns:a16="http://schemas.microsoft.com/office/drawing/2014/main" id="{00000000-0008-0000-0F00-0000F4000000}"/>
            </a:ext>
          </a:extLst>
        </xdr:cNvPr>
        <xdr:cNvSpPr/>
      </xdr:nvSpPr>
      <xdr:spPr>
        <a:xfrm>
          <a:off x="8159750" y="1083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85954</xdr:rowOff>
    </xdr:from>
    <xdr:to>
      <xdr:col>55</xdr:col>
      <xdr:colOff>0</xdr:colOff>
      <xdr:row>63</xdr:row>
      <xdr:rowOff>88240</xdr:rowOff>
    </xdr:to>
    <xdr:cxnSp macro="">
      <xdr:nvCxnSpPr>
        <xdr:cNvPr id="245" name="直線コネクタ 244">
          <a:extLst>
            <a:ext uri="{FF2B5EF4-FFF2-40B4-BE49-F238E27FC236}">
              <a16:creationId xmlns:a16="http://schemas.microsoft.com/office/drawing/2014/main" id="{00000000-0008-0000-0F00-0000F5000000}"/>
            </a:ext>
          </a:extLst>
        </xdr:cNvPr>
        <xdr:cNvCxnSpPr/>
      </xdr:nvCxnSpPr>
      <xdr:spPr>
        <a:xfrm flipV="1">
          <a:off x="8210550" y="10887304"/>
          <a:ext cx="695325"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38354</xdr:rowOff>
    </xdr:from>
    <xdr:to>
      <xdr:col>46</xdr:col>
      <xdr:colOff>38100</xdr:colOff>
      <xdr:row>63</xdr:row>
      <xdr:rowOff>139954</xdr:rowOff>
    </xdr:to>
    <xdr:sp macro="" textlink="">
      <xdr:nvSpPr>
        <xdr:cNvPr id="246" name="楕円 245">
          <a:extLst>
            <a:ext uri="{FF2B5EF4-FFF2-40B4-BE49-F238E27FC236}">
              <a16:creationId xmlns:a16="http://schemas.microsoft.com/office/drawing/2014/main" id="{00000000-0008-0000-0F00-0000F6000000}"/>
            </a:ext>
          </a:extLst>
        </xdr:cNvPr>
        <xdr:cNvSpPr/>
      </xdr:nvSpPr>
      <xdr:spPr>
        <a:xfrm>
          <a:off x="7413625" y="1083970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88240</xdr:rowOff>
    </xdr:from>
    <xdr:to>
      <xdr:col>50</xdr:col>
      <xdr:colOff>114300</xdr:colOff>
      <xdr:row>63</xdr:row>
      <xdr:rowOff>89154</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flipV="1">
          <a:off x="7445375" y="10889590"/>
          <a:ext cx="765175"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40183</xdr:rowOff>
    </xdr:from>
    <xdr:to>
      <xdr:col>41</xdr:col>
      <xdr:colOff>101600</xdr:colOff>
      <xdr:row>63</xdr:row>
      <xdr:rowOff>141783</xdr:rowOff>
    </xdr:to>
    <xdr:sp macro="" textlink="">
      <xdr:nvSpPr>
        <xdr:cNvPr id="248" name="楕円 247">
          <a:extLst>
            <a:ext uri="{FF2B5EF4-FFF2-40B4-BE49-F238E27FC236}">
              <a16:creationId xmlns:a16="http://schemas.microsoft.com/office/drawing/2014/main" id="{00000000-0008-0000-0F00-0000F8000000}"/>
            </a:ext>
          </a:extLst>
        </xdr:cNvPr>
        <xdr:cNvSpPr/>
      </xdr:nvSpPr>
      <xdr:spPr>
        <a:xfrm>
          <a:off x="6638925" y="1084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89154</xdr:rowOff>
    </xdr:from>
    <xdr:to>
      <xdr:col>45</xdr:col>
      <xdr:colOff>177800</xdr:colOff>
      <xdr:row>63</xdr:row>
      <xdr:rowOff>90983</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flipV="1">
          <a:off x="6689725" y="10890504"/>
          <a:ext cx="75565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41554</xdr:rowOff>
    </xdr:from>
    <xdr:to>
      <xdr:col>36</xdr:col>
      <xdr:colOff>165100</xdr:colOff>
      <xdr:row>63</xdr:row>
      <xdr:rowOff>143154</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5892800" y="1084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90983</xdr:rowOff>
    </xdr:from>
    <xdr:to>
      <xdr:col>41</xdr:col>
      <xdr:colOff>50800</xdr:colOff>
      <xdr:row>63</xdr:row>
      <xdr:rowOff>92354</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flipV="1">
          <a:off x="5943600" y="10892333"/>
          <a:ext cx="746125"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84243</xdr:rowOff>
    </xdr:from>
    <xdr:ext cx="469744" cy="259045"/>
    <xdr:sp macro="" textlink="">
      <xdr:nvSpPr>
        <xdr:cNvPr id="252" name="n_1aveValue【体育館・プール】&#10;一人当たり面積">
          <a:extLst>
            <a:ext uri="{FF2B5EF4-FFF2-40B4-BE49-F238E27FC236}">
              <a16:creationId xmlns:a16="http://schemas.microsoft.com/office/drawing/2014/main" id="{00000000-0008-0000-0F00-0000FC000000}"/>
            </a:ext>
          </a:extLst>
        </xdr:cNvPr>
        <xdr:cNvSpPr txBox="1"/>
      </xdr:nvSpPr>
      <xdr:spPr>
        <a:xfrm>
          <a:off x="7991552" y="1054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89730</xdr:rowOff>
    </xdr:from>
    <xdr:ext cx="469744" cy="259045"/>
    <xdr:sp macro="" textlink="">
      <xdr:nvSpPr>
        <xdr:cNvPr id="253" name="n_2aveValue【体育館・プール】&#10;一人当たり面積">
          <a:extLst>
            <a:ext uri="{FF2B5EF4-FFF2-40B4-BE49-F238E27FC236}">
              <a16:creationId xmlns:a16="http://schemas.microsoft.com/office/drawing/2014/main" id="{00000000-0008-0000-0F00-0000FD000000}"/>
            </a:ext>
          </a:extLst>
        </xdr:cNvPr>
        <xdr:cNvSpPr txBox="1"/>
      </xdr:nvSpPr>
      <xdr:spPr>
        <a:xfrm>
          <a:off x="72581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89730</xdr:rowOff>
    </xdr:from>
    <xdr:ext cx="469744" cy="259045"/>
    <xdr:sp macro="" textlink="">
      <xdr:nvSpPr>
        <xdr:cNvPr id="254" name="n_3aveValue【体育館・プール】&#10;一人当たり面積">
          <a:extLst>
            <a:ext uri="{FF2B5EF4-FFF2-40B4-BE49-F238E27FC236}">
              <a16:creationId xmlns:a16="http://schemas.microsoft.com/office/drawing/2014/main" id="{00000000-0008-0000-0F00-0000FE000000}"/>
            </a:ext>
          </a:extLst>
        </xdr:cNvPr>
        <xdr:cNvSpPr txBox="1"/>
      </xdr:nvSpPr>
      <xdr:spPr>
        <a:xfrm>
          <a:off x="6483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91559</xdr:rowOff>
    </xdr:from>
    <xdr:ext cx="469744" cy="259045"/>
    <xdr:sp macro="" textlink="">
      <xdr:nvSpPr>
        <xdr:cNvPr id="255" name="n_4aveValue【体育館・プール】&#10;一人当たり面積">
          <a:extLst>
            <a:ext uri="{FF2B5EF4-FFF2-40B4-BE49-F238E27FC236}">
              <a16:creationId xmlns:a16="http://schemas.microsoft.com/office/drawing/2014/main" id="{00000000-0008-0000-0F00-0000FF000000}"/>
            </a:ext>
          </a:extLst>
        </xdr:cNvPr>
        <xdr:cNvSpPr txBox="1"/>
      </xdr:nvSpPr>
      <xdr:spPr>
        <a:xfrm>
          <a:off x="5737302" y="10550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130167</xdr:rowOff>
    </xdr:from>
    <xdr:ext cx="469744" cy="259045"/>
    <xdr:sp macro="" textlink="">
      <xdr:nvSpPr>
        <xdr:cNvPr id="256" name="n_1mainValue【体育館・プール】&#10;一人当たり面積">
          <a:extLst>
            <a:ext uri="{FF2B5EF4-FFF2-40B4-BE49-F238E27FC236}">
              <a16:creationId xmlns:a16="http://schemas.microsoft.com/office/drawing/2014/main" id="{00000000-0008-0000-0F00-000000010000}"/>
            </a:ext>
          </a:extLst>
        </xdr:cNvPr>
        <xdr:cNvSpPr txBox="1"/>
      </xdr:nvSpPr>
      <xdr:spPr>
        <a:xfrm>
          <a:off x="7991552" y="10931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131081</xdr:rowOff>
    </xdr:from>
    <xdr:ext cx="469744" cy="259045"/>
    <xdr:sp macro="" textlink="">
      <xdr:nvSpPr>
        <xdr:cNvPr id="257" name="n_2mainValue【体育館・プール】&#10;一人当たり面積">
          <a:extLst>
            <a:ext uri="{FF2B5EF4-FFF2-40B4-BE49-F238E27FC236}">
              <a16:creationId xmlns:a16="http://schemas.microsoft.com/office/drawing/2014/main" id="{00000000-0008-0000-0F00-000001010000}"/>
            </a:ext>
          </a:extLst>
        </xdr:cNvPr>
        <xdr:cNvSpPr txBox="1"/>
      </xdr:nvSpPr>
      <xdr:spPr>
        <a:xfrm>
          <a:off x="7258127" y="1093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132910</xdr:rowOff>
    </xdr:from>
    <xdr:ext cx="469744" cy="259045"/>
    <xdr:sp macro="" textlink="">
      <xdr:nvSpPr>
        <xdr:cNvPr id="258" name="n_3mainValue【体育館・プール】&#10;一人当たり面積">
          <a:extLst>
            <a:ext uri="{FF2B5EF4-FFF2-40B4-BE49-F238E27FC236}">
              <a16:creationId xmlns:a16="http://schemas.microsoft.com/office/drawing/2014/main" id="{00000000-0008-0000-0F00-000002010000}"/>
            </a:ext>
          </a:extLst>
        </xdr:cNvPr>
        <xdr:cNvSpPr txBox="1"/>
      </xdr:nvSpPr>
      <xdr:spPr>
        <a:xfrm>
          <a:off x="6483427" y="10934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134281</xdr:rowOff>
    </xdr:from>
    <xdr:ext cx="469744" cy="259045"/>
    <xdr:sp macro="" textlink="">
      <xdr:nvSpPr>
        <xdr:cNvPr id="259" name="n_4mainValue【体育館・プール】&#10;一人当たり面積">
          <a:extLst>
            <a:ext uri="{FF2B5EF4-FFF2-40B4-BE49-F238E27FC236}">
              <a16:creationId xmlns:a16="http://schemas.microsoft.com/office/drawing/2014/main" id="{00000000-0008-0000-0F00-000003010000}"/>
            </a:ext>
          </a:extLst>
        </xdr:cNvPr>
        <xdr:cNvSpPr txBox="1"/>
      </xdr:nvSpPr>
      <xdr:spPr>
        <a:xfrm>
          <a:off x="5737302" y="1093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00000000-0008-0000-0F00-000004010000}"/>
            </a:ext>
          </a:extLst>
        </xdr:cNvPr>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00000000-0008-0000-0F00-000005010000}"/>
            </a:ext>
          </a:extLst>
        </xdr:cNvPr>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00000000-0008-0000-0F00-00000C010000}"/>
            </a:ext>
          </a:extLst>
        </xdr:cNvPr>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00000000-0008-0000-0F00-00000D010000}"/>
            </a:ext>
          </a:extLst>
        </xdr:cNvPr>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a:extLst>
            <a:ext uri="{FF2B5EF4-FFF2-40B4-BE49-F238E27FC236}">
              <a16:creationId xmlns:a16="http://schemas.microsoft.com/office/drawing/2014/main" id="{00000000-0008-0000-0F00-00000E010000}"/>
            </a:ext>
          </a:extLst>
        </xdr:cNvPr>
        <xdr:cNvSpPr txBox="1"/>
      </xdr:nvSpPr>
      <xdr:spPr>
        <a:xfrm>
          <a:off x="2662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a:extLst>
            <a:ext uri="{FF2B5EF4-FFF2-40B4-BE49-F238E27FC236}">
              <a16:creationId xmlns:a16="http://schemas.microsoft.com/office/drawing/2014/main" id="{00000000-0008-0000-0F00-00000F010000}"/>
            </a:ext>
          </a:extLst>
        </xdr:cNvPr>
        <xdr:cNvCxnSpPr/>
      </xdr:nvCxnSpPr>
      <xdr:spPr>
        <a:xfrm>
          <a:off x="6477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26624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6477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3208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6477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3208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6477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3208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6477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3208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36591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a:extLst>
            <a:ext uri="{FF2B5EF4-FFF2-40B4-BE49-F238E27FC236}">
              <a16:creationId xmlns:a16="http://schemas.microsoft.com/office/drawing/2014/main" id="{00000000-0008-0000-0F00-00001B010000}"/>
            </a:ext>
          </a:extLst>
        </xdr:cNvPr>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114300</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flipV="1">
          <a:off x="3949065" y="133788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5" name="【福祉施設】&#10;有形固定資産減価償却率最小値テキスト">
          <a:extLst>
            <a:ext uri="{FF2B5EF4-FFF2-40B4-BE49-F238E27FC236}">
              <a16:creationId xmlns:a16="http://schemas.microsoft.com/office/drawing/2014/main" id="{00000000-0008-0000-0F00-00001D010000}"/>
            </a:ext>
          </a:extLst>
        </xdr:cNvPr>
        <xdr:cNvSpPr txBox="1"/>
      </xdr:nvSpPr>
      <xdr:spPr>
        <a:xfrm>
          <a:off x="39878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a:off x="3889375" y="14859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87" name="【福祉施設】&#10;有形固定資産減価償却率最大値テキスト">
          <a:extLst>
            <a:ext uri="{FF2B5EF4-FFF2-40B4-BE49-F238E27FC236}">
              <a16:creationId xmlns:a16="http://schemas.microsoft.com/office/drawing/2014/main" id="{00000000-0008-0000-0F00-00001F010000}"/>
            </a:ext>
          </a:extLst>
        </xdr:cNvPr>
        <xdr:cNvSpPr txBox="1"/>
      </xdr:nvSpPr>
      <xdr:spPr>
        <a:xfrm>
          <a:off x="39878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3889375" y="1337881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95266</xdr:rowOff>
    </xdr:from>
    <xdr:ext cx="405111" cy="259045"/>
    <xdr:sp macro="" textlink="">
      <xdr:nvSpPr>
        <xdr:cNvPr id="289" name="【福祉施設】&#10;有形固定資産減価償却率平均値テキスト">
          <a:extLst>
            <a:ext uri="{FF2B5EF4-FFF2-40B4-BE49-F238E27FC236}">
              <a16:creationId xmlns:a16="http://schemas.microsoft.com/office/drawing/2014/main" id="{00000000-0008-0000-0F00-000021010000}"/>
            </a:ext>
          </a:extLst>
        </xdr:cNvPr>
        <xdr:cNvSpPr txBox="1"/>
      </xdr:nvSpPr>
      <xdr:spPr>
        <a:xfrm>
          <a:off x="3987800" y="13982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116839</xdr:rowOff>
    </xdr:from>
    <xdr:to>
      <xdr:col>24</xdr:col>
      <xdr:colOff>114300</xdr:colOff>
      <xdr:row>82</xdr:row>
      <xdr:rowOff>46989</xdr:rowOff>
    </xdr:to>
    <xdr:sp macro="" textlink="">
      <xdr:nvSpPr>
        <xdr:cNvPr id="290" name="フローチャート: 判断 289">
          <a:extLst>
            <a:ext uri="{FF2B5EF4-FFF2-40B4-BE49-F238E27FC236}">
              <a16:creationId xmlns:a16="http://schemas.microsoft.com/office/drawing/2014/main" id="{00000000-0008-0000-0F00-000022010000}"/>
            </a:ext>
          </a:extLst>
        </xdr:cNvPr>
        <xdr:cNvSpPr/>
      </xdr:nvSpPr>
      <xdr:spPr>
        <a:xfrm>
          <a:off x="38989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76836</xdr:rowOff>
    </xdr:from>
    <xdr:to>
      <xdr:col>20</xdr:col>
      <xdr:colOff>38100</xdr:colOff>
      <xdr:row>82</xdr:row>
      <xdr:rowOff>6986</xdr:rowOff>
    </xdr:to>
    <xdr:sp macro="" textlink="">
      <xdr:nvSpPr>
        <xdr:cNvPr id="291" name="フローチャート: 判断 290">
          <a:extLst>
            <a:ext uri="{FF2B5EF4-FFF2-40B4-BE49-F238E27FC236}">
              <a16:creationId xmlns:a16="http://schemas.microsoft.com/office/drawing/2014/main" id="{00000000-0008-0000-0F00-000023010000}"/>
            </a:ext>
          </a:extLst>
        </xdr:cNvPr>
        <xdr:cNvSpPr/>
      </xdr:nvSpPr>
      <xdr:spPr>
        <a:xfrm>
          <a:off x="3203575" y="1396428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55880</xdr:rowOff>
    </xdr:from>
    <xdr:to>
      <xdr:col>15</xdr:col>
      <xdr:colOff>101600</xdr:colOff>
      <xdr:row>81</xdr:row>
      <xdr:rowOff>157480</xdr:rowOff>
    </xdr:to>
    <xdr:sp macro="" textlink="">
      <xdr:nvSpPr>
        <xdr:cNvPr id="292" name="フローチャート: 判断 291">
          <a:extLst>
            <a:ext uri="{FF2B5EF4-FFF2-40B4-BE49-F238E27FC236}">
              <a16:creationId xmlns:a16="http://schemas.microsoft.com/office/drawing/2014/main" id="{00000000-0008-0000-0F00-000024010000}"/>
            </a:ext>
          </a:extLst>
        </xdr:cNvPr>
        <xdr:cNvSpPr/>
      </xdr:nvSpPr>
      <xdr:spPr>
        <a:xfrm>
          <a:off x="2428875"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293" name="フローチャート: 判断 292">
          <a:extLst>
            <a:ext uri="{FF2B5EF4-FFF2-40B4-BE49-F238E27FC236}">
              <a16:creationId xmlns:a16="http://schemas.microsoft.com/office/drawing/2014/main" id="{00000000-0008-0000-0F00-000025010000}"/>
            </a:ext>
          </a:extLst>
        </xdr:cNvPr>
        <xdr:cNvSpPr/>
      </xdr:nvSpPr>
      <xdr:spPr>
        <a:xfrm>
          <a:off x="168275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166370</xdr:rowOff>
    </xdr:from>
    <xdr:to>
      <xdr:col>6</xdr:col>
      <xdr:colOff>38100</xdr:colOff>
      <xdr:row>81</xdr:row>
      <xdr:rowOff>96520</xdr:rowOff>
    </xdr:to>
    <xdr:sp macro="" textlink="">
      <xdr:nvSpPr>
        <xdr:cNvPr id="294" name="フローチャート: 判断 293">
          <a:extLst>
            <a:ext uri="{FF2B5EF4-FFF2-40B4-BE49-F238E27FC236}">
              <a16:creationId xmlns:a16="http://schemas.microsoft.com/office/drawing/2014/main" id="{00000000-0008-0000-0F00-000026010000}"/>
            </a:ext>
          </a:extLst>
        </xdr:cNvPr>
        <xdr:cNvSpPr/>
      </xdr:nvSpPr>
      <xdr:spPr>
        <a:xfrm>
          <a:off x="936625" y="1388237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F00-000027010000}"/>
            </a:ext>
          </a:extLst>
        </xdr:cNvPr>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F00-000028010000}"/>
            </a:ext>
          </a:extLst>
        </xdr:cNvPr>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15875</xdr:rowOff>
    </xdr:from>
    <xdr:to>
      <xdr:col>24</xdr:col>
      <xdr:colOff>114300</xdr:colOff>
      <xdr:row>78</xdr:row>
      <xdr:rowOff>117475</xdr:rowOff>
    </xdr:to>
    <xdr:sp macro="" textlink="">
      <xdr:nvSpPr>
        <xdr:cNvPr id="300" name="楕円 299">
          <a:extLst>
            <a:ext uri="{FF2B5EF4-FFF2-40B4-BE49-F238E27FC236}">
              <a16:creationId xmlns:a16="http://schemas.microsoft.com/office/drawing/2014/main" id="{00000000-0008-0000-0F00-00002C010000}"/>
            </a:ext>
          </a:extLst>
        </xdr:cNvPr>
        <xdr:cNvSpPr/>
      </xdr:nvSpPr>
      <xdr:spPr>
        <a:xfrm>
          <a:off x="3898900" y="1338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102252</xdr:rowOff>
    </xdr:from>
    <xdr:ext cx="405111" cy="259045"/>
    <xdr:sp macro="" textlink="">
      <xdr:nvSpPr>
        <xdr:cNvPr id="301" name="【福祉施設】&#10;有形固定資産減価償却率該当値テキスト">
          <a:extLst>
            <a:ext uri="{FF2B5EF4-FFF2-40B4-BE49-F238E27FC236}">
              <a16:creationId xmlns:a16="http://schemas.microsoft.com/office/drawing/2014/main" id="{00000000-0008-0000-0F00-00002D010000}"/>
            </a:ext>
          </a:extLst>
        </xdr:cNvPr>
        <xdr:cNvSpPr txBox="1"/>
      </xdr:nvSpPr>
      <xdr:spPr>
        <a:xfrm>
          <a:off x="3987800" y="13303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151130</xdr:rowOff>
    </xdr:from>
    <xdr:to>
      <xdr:col>20</xdr:col>
      <xdr:colOff>38100</xdr:colOff>
      <xdr:row>78</xdr:row>
      <xdr:rowOff>81280</xdr:rowOff>
    </xdr:to>
    <xdr:sp macro="" textlink="">
      <xdr:nvSpPr>
        <xdr:cNvPr id="302" name="楕円 301">
          <a:extLst>
            <a:ext uri="{FF2B5EF4-FFF2-40B4-BE49-F238E27FC236}">
              <a16:creationId xmlns:a16="http://schemas.microsoft.com/office/drawing/2014/main" id="{00000000-0008-0000-0F00-00002E010000}"/>
            </a:ext>
          </a:extLst>
        </xdr:cNvPr>
        <xdr:cNvSpPr/>
      </xdr:nvSpPr>
      <xdr:spPr>
        <a:xfrm>
          <a:off x="3203575" y="1335278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30480</xdr:rowOff>
    </xdr:from>
    <xdr:to>
      <xdr:col>24</xdr:col>
      <xdr:colOff>63500</xdr:colOff>
      <xdr:row>78</xdr:row>
      <xdr:rowOff>66675</xdr:rowOff>
    </xdr:to>
    <xdr:cxnSp macro="">
      <xdr:nvCxnSpPr>
        <xdr:cNvPr id="303" name="直線コネクタ 302">
          <a:extLst>
            <a:ext uri="{FF2B5EF4-FFF2-40B4-BE49-F238E27FC236}">
              <a16:creationId xmlns:a16="http://schemas.microsoft.com/office/drawing/2014/main" id="{00000000-0008-0000-0F00-00002F010000}"/>
            </a:ext>
          </a:extLst>
        </xdr:cNvPr>
        <xdr:cNvCxnSpPr/>
      </xdr:nvCxnSpPr>
      <xdr:spPr>
        <a:xfrm>
          <a:off x="3235325" y="13403580"/>
          <a:ext cx="714375"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113030</xdr:rowOff>
    </xdr:from>
    <xdr:to>
      <xdr:col>15</xdr:col>
      <xdr:colOff>101600</xdr:colOff>
      <xdr:row>78</xdr:row>
      <xdr:rowOff>43180</xdr:rowOff>
    </xdr:to>
    <xdr:sp macro="" textlink="">
      <xdr:nvSpPr>
        <xdr:cNvPr id="304" name="楕円 303">
          <a:extLst>
            <a:ext uri="{FF2B5EF4-FFF2-40B4-BE49-F238E27FC236}">
              <a16:creationId xmlns:a16="http://schemas.microsoft.com/office/drawing/2014/main" id="{00000000-0008-0000-0F00-000030010000}"/>
            </a:ext>
          </a:extLst>
        </xdr:cNvPr>
        <xdr:cNvSpPr/>
      </xdr:nvSpPr>
      <xdr:spPr>
        <a:xfrm>
          <a:off x="2428875" y="1331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163830</xdr:rowOff>
    </xdr:from>
    <xdr:to>
      <xdr:col>19</xdr:col>
      <xdr:colOff>177800</xdr:colOff>
      <xdr:row>78</xdr:row>
      <xdr:rowOff>30480</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a:off x="2479675" y="13365480"/>
          <a:ext cx="7556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74930</xdr:rowOff>
    </xdr:from>
    <xdr:to>
      <xdr:col>10</xdr:col>
      <xdr:colOff>165100</xdr:colOff>
      <xdr:row>78</xdr:row>
      <xdr:rowOff>5080</xdr:rowOff>
    </xdr:to>
    <xdr:sp macro="" textlink="">
      <xdr:nvSpPr>
        <xdr:cNvPr id="306" name="楕円 305">
          <a:extLst>
            <a:ext uri="{FF2B5EF4-FFF2-40B4-BE49-F238E27FC236}">
              <a16:creationId xmlns:a16="http://schemas.microsoft.com/office/drawing/2014/main" id="{00000000-0008-0000-0F00-000032010000}"/>
            </a:ext>
          </a:extLst>
        </xdr:cNvPr>
        <xdr:cNvSpPr/>
      </xdr:nvSpPr>
      <xdr:spPr>
        <a:xfrm>
          <a:off x="1682750" y="1327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125730</xdr:rowOff>
    </xdr:from>
    <xdr:to>
      <xdr:col>15</xdr:col>
      <xdr:colOff>50800</xdr:colOff>
      <xdr:row>77</xdr:row>
      <xdr:rowOff>163830</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1733550" y="13327380"/>
          <a:ext cx="7461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97789</xdr:rowOff>
    </xdr:from>
    <xdr:to>
      <xdr:col>6</xdr:col>
      <xdr:colOff>38100</xdr:colOff>
      <xdr:row>78</xdr:row>
      <xdr:rowOff>27939</xdr:rowOff>
    </xdr:to>
    <xdr:sp macro="" textlink="">
      <xdr:nvSpPr>
        <xdr:cNvPr id="308" name="楕円 307">
          <a:extLst>
            <a:ext uri="{FF2B5EF4-FFF2-40B4-BE49-F238E27FC236}">
              <a16:creationId xmlns:a16="http://schemas.microsoft.com/office/drawing/2014/main" id="{00000000-0008-0000-0F00-000034010000}"/>
            </a:ext>
          </a:extLst>
        </xdr:cNvPr>
        <xdr:cNvSpPr/>
      </xdr:nvSpPr>
      <xdr:spPr>
        <a:xfrm>
          <a:off x="936625" y="1329943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125730</xdr:rowOff>
    </xdr:from>
    <xdr:to>
      <xdr:col>10</xdr:col>
      <xdr:colOff>114300</xdr:colOff>
      <xdr:row>77</xdr:row>
      <xdr:rowOff>148589</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flipV="1">
          <a:off x="968375" y="13327380"/>
          <a:ext cx="765175"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169563</xdr:rowOff>
    </xdr:from>
    <xdr:ext cx="405111" cy="259045"/>
    <xdr:sp macro="" textlink="">
      <xdr:nvSpPr>
        <xdr:cNvPr id="310" name="n_1aveValue【福祉施設】&#10;有形固定資産減価償却率">
          <a:extLst>
            <a:ext uri="{FF2B5EF4-FFF2-40B4-BE49-F238E27FC236}">
              <a16:creationId xmlns:a16="http://schemas.microsoft.com/office/drawing/2014/main" id="{00000000-0008-0000-0F00-000036010000}"/>
            </a:ext>
          </a:extLst>
        </xdr:cNvPr>
        <xdr:cNvSpPr txBox="1"/>
      </xdr:nvSpPr>
      <xdr:spPr>
        <a:xfrm>
          <a:off x="3067694" y="1405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148607</xdr:rowOff>
    </xdr:from>
    <xdr:ext cx="405111" cy="259045"/>
    <xdr:sp macro="" textlink="">
      <xdr:nvSpPr>
        <xdr:cNvPr id="311" name="n_2aveValue【福祉施設】&#10;有形固定資産減価償却率">
          <a:extLst>
            <a:ext uri="{FF2B5EF4-FFF2-40B4-BE49-F238E27FC236}">
              <a16:creationId xmlns:a16="http://schemas.microsoft.com/office/drawing/2014/main" id="{00000000-0008-0000-0F00-000037010000}"/>
            </a:ext>
          </a:extLst>
        </xdr:cNvPr>
        <xdr:cNvSpPr txBox="1"/>
      </xdr:nvSpPr>
      <xdr:spPr>
        <a:xfrm>
          <a:off x="2305694"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144797</xdr:rowOff>
    </xdr:from>
    <xdr:ext cx="405111" cy="259045"/>
    <xdr:sp macro="" textlink="">
      <xdr:nvSpPr>
        <xdr:cNvPr id="312" name="n_3aveValue【福祉施設】&#10;有形固定資産減価償却率">
          <a:extLst>
            <a:ext uri="{FF2B5EF4-FFF2-40B4-BE49-F238E27FC236}">
              <a16:creationId xmlns:a16="http://schemas.microsoft.com/office/drawing/2014/main" id="{00000000-0008-0000-0F00-000038010000}"/>
            </a:ext>
          </a:extLst>
        </xdr:cNvPr>
        <xdr:cNvSpPr txBox="1"/>
      </xdr:nvSpPr>
      <xdr:spPr>
        <a:xfrm>
          <a:off x="1559569"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87647</xdr:rowOff>
    </xdr:from>
    <xdr:ext cx="405111" cy="259045"/>
    <xdr:sp macro="" textlink="">
      <xdr:nvSpPr>
        <xdr:cNvPr id="313" name="n_4aveValue【福祉施設】&#10;有形固定資産減価償却率">
          <a:extLst>
            <a:ext uri="{FF2B5EF4-FFF2-40B4-BE49-F238E27FC236}">
              <a16:creationId xmlns:a16="http://schemas.microsoft.com/office/drawing/2014/main" id="{00000000-0008-0000-0F00-000039010000}"/>
            </a:ext>
          </a:extLst>
        </xdr:cNvPr>
        <xdr:cNvSpPr txBox="1"/>
      </xdr:nvSpPr>
      <xdr:spPr>
        <a:xfrm>
          <a:off x="813444" y="1397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97807</xdr:rowOff>
    </xdr:from>
    <xdr:ext cx="405111" cy="259045"/>
    <xdr:sp macro="" textlink="">
      <xdr:nvSpPr>
        <xdr:cNvPr id="314" name="n_1mainValue【福祉施設】&#10;有形固定資産減価償却率">
          <a:extLst>
            <a:ext uri="{FF2B5EF4-FFF2-40B4-BE49-F238E27FC236}">
              <a16:creationId xmlns:a16="http://schemas.microsoft.com/office/drawing/2014/main" id="{00000000-0008-0000-0F00-00003A010000}"/>
            </a:ext>
          </a:extLst>
        </xdr:cNvPr>
        <xdr:cNvSpPr txBox="1"/>
      </xdr:nvSpPr>
      <xdr:spPr>
        <a:xfrm>
          <a:off x="3067694" y="1312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59707</xdr:rowOff>
    </xdr:from>
    <xdr:ext cx="405111" cy="259045"/>
    <xdr:sp macro="" textlink="">
      <xdr:nvSpPr>
        <xdr:cNvPr id="315" name="n_2mainValue【福祉施設】&#10;有形固定資産減価償却率">
          <a:extLst>
            <a:ext uri="{FF2B5EF4-FFF2-40B4-BE49-F238E27FC236}">
              <a16:creationId xmlns:a16="http://schemas.microsoft.com/office/drawing/2014/main" id="{00000000-0008-0000-0F00-00003B010000}"/>
            </a:ext>
          </a:extLst>
        </xdr:cNvPr>
        <xdr:cNvSpPr txBox="1"/>
      </xdr:nvSpPr>
      <xdr:spPr>
        <a:xfrm>
          <a:off x="2305694" y="1308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21607</xdr:rowOff>
    </xdr:from>
    <xdr:ext cx="405111" cy="259045"/>
    <xdr:sp macro="" textlink="">
      <xdr:nvSpPr>
        <xdr:cNvPr id="316" name="n_3mainValue【福祉施設】&#10;有形固定資産減価償却率">
          <a:extLst>
            <a:ext uri="{FF2B5EF4-FFF2-40B4-BE49-F238E27FC236}">
              <a16:creationId xmlns:a16="http://schemas.microsoft.com/office/drawing/2014/main" id="{00000000-0008-0000-0F00-00003C010000}"/>
            </a:ext>
          </a:extLst>
        </xdr:cNvPr>
        <xdr:cNvSpPr txBox="1"/>
      </xdr:nvSpPr>
      <xdr:spPr>
        <a:xfrm>
          <a:off x="1559569" y="1305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44466</xdr:rowOff>
    </xdr:from>
    <xdr:ext cx="405111" cy="259045"/>
    <xdr:sp macro="" textlink="">
      <xdr:nvSpPr>
        <xdr:cNvPr id="317" name="n_4mainValue【福祉施設】&#10;有形固定資産減価償却率">
          <a:extLst>
            <a:ext uri="{FF2B5EF4-FFF2-40B4-BE49-F238E27FC236}">
              <a16:creationId xmlns:a16="http://schemas.microsoft.com/office/drawing/2014/main" id="{00000000-0008-0000-0F00-00003D010000}"/>
            </a:ext>
          </a:extLst>
        </xdr:cNvPr>
        <xdr:cNvSpPr txBox="1"/>
      </xdr:nvSpPr>
      <xdr:spPr>
        <a:xfrm>
          <a:off x="813444" y="1307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00000000-0008-0000-0F00-00003E010000}"/>
            </a:ext>
          </a:extLst>
        </xdr:cNvPr>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00000000-0008-0000-0F00-00003F010000}"/>
            </a:ext>
          </a:extLst>
        </xdr:cNvPr>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00000000-0008-0000-0F00-000040010000}"/>
            </a:ext>
          </a:extLst>
        </xdr:cNvPr>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00000000-0008-0000-0F00-000046010000}"/>
            </a:ext>
          </a:extLst>
        </xdr:cNvPr>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00000000-0008-0000-0F00-000047010000}"/>
            </a:ext>
          </a:extLst>
        </xdr:cNvPr>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a:extLst>
            <a:ext uri="{FF2B5EF4-FFF2-40B4-BE49-F238E27FC236}">
              <a16:creationId xmlns:a16="http://schemas.microsoft.com/office/drawing/2014/main" id="{00000000-0008-0000-0F00-000048010000}"/>
            </a:ext>
          </a:extLst>
        </xdr:cNvPr>
        <xdr:cNvCxnSpPr/>
      </xdr:nvCxnSpPr>
      <xdr:spPr>
        <a:xfrm>
          <a:off x="5632450" y="1485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a:extLst>
            <a:ext uri="{FF2B5EF4-FFF2-40B4-BE49-F238E27FC236}">
              <a16:creationId xmlns:a16="http://schemas.microsoft.com/office/drawing/2014/main" id="{00000000-0008-0000-0F00-000049010000}"/>
            </a:ext>
          </a:extLst>
        </xdr:cNvPr>
        <xdr:cNvSpPr txBox="1"/>
      </xdr:nvSpPr>
      <xdr:spPr>
        <a:xfrm>
          <a:off x="52224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5632450" y="1447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52224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5632450" y="1409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52224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5632450" y="1371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52224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5632450" y="1333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52224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a:extLst>
            <a:ext uri="{FF2B5EF4-FFF2-40B4-BE49-F238E27FC236}">
              <a16:creationId xmlns:a16="http://schemas.microsoft.com/office/drawing/2014/main" id="{00000000-0008-0000-0F00-000054010000}"/>
            </a:ext>
          </a:extLst>
        </xdr:cNvPr>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154939</xdr:rowOff>
    </xdr:from>
    <xdr:to>
      <xdr:col>54</xdr:col>
      <xdr:colOff>189865</xdr:colOff>
      <xdr:row>86</xdr:row>
      <xdr:rowOff>107950</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flipV="1">
          <a:off x="8905240" y="13528039"/>
          <a:ext cx="0" cy="1324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42" name="【福祉施設】&#10;一人当たり面積最小値テキスト">
          <a:extLst>
            <a:ext uri="{FF2B5EF4-FFF2-40B4-BE49-F238E27FC236}">
              <a16:creationId xmlns:a16="http://schemas.microsoft.com/office/drawing/2014/main" id="{00000000-0008-0000-0F00-000056010000}"/>
            </a:ext>
          </a:extLst>
        </xdr:cNvPr>
        <xdr:cNvSpPr txBox="1"/>
      </xdr:nvSpPr>
      <xdr:spPr>
        <a:xfrm>
          <a:off x="8943975"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a:off x="8845550" y="148526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101616</xdr:rowOff>
    </xdr:from>
    <xdr:ext cx="469744" cy="259045"/>
    <xdr:sp macro="" textlink="">
      <xdr:nvSpPr>
        <xdr:cNvPr id="344" name="【福祉施設】&#10;一人当たり面積最大値テキスト">
          <a:extLst>
            <a:ext uri="{FF2B5EF4-FFF2-40B4-BE49-F238E27FC236}">
              <a16:creationId xmlns:a16="http://schemas.microsoft.com/office/drawing/2014/main" id="{00000000-0008-0000-0F00-000058010000}"/>
            </a:ext>
          </a:extLst>
        </xdr:cNvPr>
        <xdr:cNvSpPr txBox="1"/>
      </xdr:nvSpPr>
      <xdr:spPr>
        <a:xfrm>
          <a:off x="8943975" y="1330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154939</xdr:rowOff>
    </xdr:from>
    <xdr:to>
      <xdr:col>55</xdr:col>
      <xdr:colOff>88900</xdr:colOff>
      <xdr:row>78</xdr:row>
      <xdr:rowOff>154939</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8845550" y="1352803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25416</xdr:rowOff>
    </xdr:from>
    <xdr:ext cx="469744" cy="259045"/>
    <xdr:sp macro="" textlink="">
      <xdr:nvSpPr>
        <xdr:cNvPr id="346" name="【福祉施設】&#10;一人当たり面積平均値テキスト">
          <a:extLst>
            <a:ext uri="{FF2B5EF4-FFF2-40B4-BE49-F238E27FC236}">
              <a16:creationId xmlns:a16="http://schemas.microsoft.com/office/drawing/2014/main" id="{00000000-0008-0000-0F00-00005A010000}"/>
            </a:ext>
          </a:extLst>
        </xdr:cNvPr>
        <xdr:cNvSpPr txBox="1"/>
      </xdr:nvSpPr>
      <xdr:spPr>
        <a:xfrm>
          <a:off x="8943975" y="14598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46989</xdr:rowOff>
    </xdr:from>
    <xdr:to>
      <xdr:col>55</xdr:col>
      <xdr:colOff>50800</xdr:colOff>
      <xdr:row>85</xdr:row>
      <xdr:rowOff>148589</xdr:rowOff>
    </xdr:to>
    <xdr:sp macro="" textlink="">
      <xdr:nvSpPr>
        <xdr:cNvPr id="347" name="フローチャート: 判断 346">
          <a:extLst>
            <a:ext uri="{FF2B5EF4-FFF2-40B4-BE49-F238E27FC236}">
              <a16:creationId xmlns:a16="http://schemas.microsoft.com/office/drawing/2014/main" id="{00000000-0008-0000-0F00-00005B010000}"/>
            </a:ext>
          </a:extLst>
        </xdr:cNvPr>
        <xdr:cNvSpPr/>
      </xdr:nvSpPr>
      <xdr:spPr>
        <a:xfrm>
          <a:off x="8883650" y="1462023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46989</xdr:rowOff>
    </xdr:from>
    <xdr:to>
      <xdr:col>50</xdr:col>
      <xdr:colOff>165100</xdr:colOff>
      <xdr:row>85</xdr:row>
      <xdr:rowOff>148589</xdr:rowOff>
    </xdr:to>
    <xdr:sp macro="" textlink="">
      <xdr:nvSpPr>
        <xdr:cNvPr id="348" name="フローチャート: 判断 347">
          <a:extLst>
            <a:ext uri="{FF2B5EF4-FFF2-40B4-BE49-F238E27FC236}">
              <a16:creationId xmlns:a16="http://schemas.microsoft.com/office/drawing/2014/main" id="{00000000-0008-0000-0F00-00005C010000}"/>
            </a:ext>
          </a:extLst>
        </xdr:cNvPr>
        <xdr:cNvSpPr/>
      </xdr:nvSpPr>
      <xdr:spPr>
        <a:xfrm>
          <a:off x="815975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49530</xdr:rowOff>
    </xdr:from>
    <xdr:to>
      <xdr:col>46</xdr:col>
      <xdr:colOff>38100</xdr:colOff>
      <xdr:row>85</xdr:row>
      <xdr:rowOff>151130</xdr:rowOff>
    </xdr:to>
    <xdr:sp macro="" textlink="">
      <xdr:nvSpPr>
        <xdr:cNvPr id="349" name="フローチャート: 判断 348">
          <a:extLst>
            <a:ext uri="{FF2B5EF4-FFF2-40B4-BE49-F238E27FC236}">
              <a16:creationId xmlns:a16="http://schemas.microsoft.com/office/drawing/2014/main" id="{00000000-0008-0000-0F00-00005D010000}"/>
            </a:ext>
          </a:extLst>
        </xdr:cNvPr>
        <xdr:cNvSpPr/>
      </xdr:nvSpPr>
      <xdr:spPr>
        <a:xfrm>
          <a:off x="7413625" y="146227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39370</xdr:rowOff>
    </xdr:from>
    <xdr:to>
      <xdr:col>41</xdr:col>
      <xdr:colOff>101600</xdr:colOff>
      <xdr:row>85</xdr:row>
      <xdr:rowOff>140970</xdr:rowOff>
    </xdr:to>
    <xdr:sp macro="" textlink="">
      <xdr:nvSpPr>
        <xdr:cNvPr id="350" name="フローチャート: 判断 349">
          <a:extLst>
            <a:ext uri="{FF2B5EF4-FFF2-40B4-BE49-F238E27FC236}">
              <a16:creationId xmlns:a16="http://schemas.microsoft.com/office/drawing/2014/main" id="{00000000-0008-0000-0F00-00005E010000}"/>
            </a:ext>
          </a:extLst>
        </xdr:cNvPr>
        <xdr:cNvSpPr/>
      </xdr:nvSpPr>
      <xdr:spPr>
        <a:xfrm>
          <a:off x="6638925"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46989</xdr:rowOff>
    </xdr:from>
    <xdr:to>
      <xdr:col>36</xdr:col>
      <xdr:colOff>165100</xdr:colOff>
      <xdr:row>85</xdr:row>
      <xdr:rowOff>148589</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58928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25400</xdr:rowOff>
    </xdr:from>
    <xdr:to>
      <xdr:col>55</xdr:col>
      <xdr:colOff>50800</xdr:colOff>
      <xdr:row>85</xdr:row>
      <xdr:rowOff>127000</xdr:rowOff>
    </xdr:to>
    <xdr:sp macro="" textlink="">
      <xdr:nvSpPr>
        <xdr:cNvPr id="357" name="楕円 356">
          <a:extLst>
            <a:ext uri="{FF2B5EF4-FFF2-40B4-BE49-F238E27FC236}">
              <a16:creationId xmlns:a16="http://schemas.microsoft.com/office/drawing/2014/main" id="{00000000-0008-0000-0F00-000065010000}"/>
            </a:ext>
          </a:extLst>
        </xdr:cNvPr>
        <xdr:cNvSpPr/>
      </xdr:nvSpPr>
      <xdr:spPr>
        <a:xfrm>
          <a:off x="8883650" y="1459865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48277</xdr:rowOff>
    </xdr:from>
    <xdr:ext cx="469744" cy="259045"/>
    <xdr:sp macro="" textlink="">
      <xdr:nvSpPr>
        <xdr:cNvPr id="358" name="【福祉施設】&#10;一人当たり面積該当値テキスト">
          <a:extLst>
            <a:ext uri="{FF2B5EF4-FFF2-40B4-BE49-F238E27FC236}">
              <a16:creationId xmlns:a16="http://schemas.microsoft.com/office/drawing/2014/main" id="{00000000-0008-0000-0F00-000066010000}"/>
            </a:ext>
          </a:extLst>
        </xdr:cNvPr>
        <xdr:cNvSpPr txBox="1"/>
      </xdr:nvSpPr>
      <xdr:spPr>
        <a:xfrm>
          <a:off x="8943975"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31750</xdr:rowOff>
    </xdr:from>
    <xdr:to>
      <xdr:col>50</xdr:col>
      <xdr:colOff>165100</xdr:colOff>
      <xdr:row>85</xdr:row>
      <xdr:rowOff>133350</xdr:rowOff>
    </xdr:to>
    <xdr:sp macro="" textlink="">
      <xdr:nvSpPr>
        <xdr:cNvPr id="359" name="楕円 358">
          <a:extLst>
            <a:ext uri="{FF2B5EF4-FFF2-40B4-BE49-F238E27FC236}">
              <a16:creationId xmlns:a16="http://schemas.microsoft.com/office/drawing/2014/main" id="{00000000-0008-0000-0F00-000067010000}"/>
            </a:ext>
          </a:extLst>
        </xdr:cNvPr>
        <xdr:cNvSpPr/>
      </xdr:nvSpPr>
      <xdr:spPr>
        <a:xfrm>
          <a:off x="8159750" y="1460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76200</xdr:rowOff>
    </xdr:from>
    <xdr:to>
      <xdr:col>55</xdr:col>
      <xdr:colOff>0</xdr:colOff>
      <xdr:row>85</xdr:row>
      <xdr:rowOff>82550</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flipV="1">
          <a:off x="8210550" y="14649450"/>
          <a:ext cx="695325"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34289</xdr:rowOff>
    </xdr:from>
    <xdr:to>
      <xdr:col>46</xdr:col>
      <xdr:colOff>38100</xdr:colOff>
      <xdr:row>85</xdr:row>
      <xdr:rowOff>135889</xdr:rowOff>
    </xdr:to>
    <xdr:sp macro="" textlink="">
      <xdr:nvSpPr>
        <xdr:cNvPr id="361" name="楕円 360">
          <a:extLst>
            <a:ext uri="{FF2B5EF4-FFF2-40B4-BE49-F238E27FC236}">
              <a16:creationId xmlns:a16="http://schemas.microsoft.com/office/drawing/2014/main" id="{00000000-0008-0000-0F00-000069010000}"/>
            </a:ext>
          </a:extLst>
        </xdr:cNvPr>
        <xdr:cNvSpPr/>
      </xdr:nvSpPr>
      <xdr:spPr>
        <a:xfrm>
          <a:off x="7413625" y="1460753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82550</xdr:rowOff>
    </xdr:from>
    <xdr:to>
      <xdr:col>50</xdr:col>
      <xdr:colOff>114300</xdr:colOff>
      <xdr:row>85</xdr:row>
      <xdr:rowOff>85089</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flipV="1">
          <a:off x="7445375" y="14655800"/>
          <a:ext cx="765175"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38100</xdr:rowOff>
    </xdr:from>
    <xdr:to>
      <xdr:col>41</xdr:col>
      <xdr:colOff>101600</xdr:colOff>
      <xdr:row>85</xdr:row>
      <xdr:rowOff>139700</xdr:rowOff>
    </xdr:to>
    <xdr:sp macro="" textlink="">
      <xdr:nvSpPr>
        <xdr:cNvPr id="363" name="楕円 362">
          <a:extLst>
            <a:ext uri="{FF2B5EF4-FFF2-40B4-BE49-F238E27FC236}">
              <a16:creationId xmlns:a16="http://schemas.microsoft.com/office/drawing/2014/main" id="{00000000-0008-0000-0F00-00006B010000}"/>
            </a:ext>
          </a:extLst>
        </xdr:cNvPr>
        <xdr:cNvSpPr/>
      </xdr:nvSpPr>
      <xdr:spPr>
        <a:xfrm>
          <a:off x="6638925" y="1461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85089</xdr:rowOff>
    </xdr:from>
    <xdr:to>
      <xdr:col>45</xdr:col>
      <xdr:colOff>177800</xdr:colOff>
      <xdr:row>85</xdr:row>
      <xdr:rowOff>88900</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flipV="1">
          <a:off x="6689725" y="14658339"/>
          <a:ext cx="75565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161289</xdr:rowOff>
    </xdr:from>
    <xdr:to>
      <xdr:col>36</xdr:col>
      <xdr:colOff>165100</xdr:colOff>
      <xdr:row>85</xdr:row>
      <xdr:rowOff>91439</xdr:rowOff>
    </xdr:to>
    <xdr:sp macro="" textlink="">
      <xdr:nvSpPr>
        <xdr:cNvPr id="365" name="楕円 364">
          <a:extLst>
            <a:ext uri="{FF2B5EF4-FFF2-40B4-BE49-F238E27FC236}">
              <a16:creationId xmlns:a16="http://schemas.microsoft.com/office/drawing/2014/main" id="{00000000-0008-0000-0F00-00006D010000}"/>
            </a:ext>
          </a:extLst>
        </xdr:cNvPr>
        <xdr:cNvSpPr/>
      </xdr:nvSpPr>
      <xdr:spPr>
        <a:xfrm>
          <a:off x="5892800" y="1456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40639</xdr:rowOff>
    </xdr:from>
    <xdr:to>
      <xdr:col>41</xdr:col>
      <xdr:colOff>50800</xdr:colOff>
      <xdr:row>85</xdr:row>
      <xdr:rowOff>88900</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a:off x="5943600" y="14613889"/>
          <a:ext cx="746125"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139716</xdr:rowOff>
    </xdr:from>
    <xdr:ext cx="469744" cy="259045"/>
    <xdr:sp macro="" textlink="">
      <xdr:nvSpPr>
        <xdr:cNvPr id="367" name="n_1aveValue【福祉施設】&#10;一人当たり面積">
          <a:extLst>
            <a:ext uri="{FF2B5EF4-FFF2-40B4-BE49-F238E27FC236}">
              <a16:creationId xmlns:a16="http://schemas.microsoft.com/office/drawing/2014/main" id="{00000000-0008-0000-0F00-00006F010000}"/>
            </a:ext>
          </a:extLst>
        </xdr:cNvPr>
        <xdr:cNvSpPr txBox="1"/>
      </xdr:nvSpPr>
      <xdr:spPr>
        <a:xfrm>
          <a:off x="7991552" y="1471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142257</xdr:rowOff>
    </xdr:from>
    <xdr:ext cx="469744" cy="259045"/>
    <xdr:sp macro="" textlink="">
      <xdr:nvSpPr>
        <xdr:cNvPr id="368" name="n_2aveValue【福祉施設】&#10;一人当たり面積">
          <a:extLst>
            <a:ext uri="{FF2B5EF4-FFF2-40B4-BE49-F238E27FC236}">
              <a16:creationId xmlns:a16="http://schemas.microsoft.com/office/drawing/2014/main" id="{00000000-0008-0000-0F00-000070010000}"/>
            </a:ext>
          </a:extLst>
        </xdr:cNvPr>
        <xdr:cNvSpPr txBox="1"/>
      </xdr:nvSpPr>
      <xdr:spPr>
        <a:xfrm>
          <a:off x="7258127" y="1471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132097</xdr:rowOff>
    </xdr:from>
    <xdr:ext cx="469744" cy="259045"/>
    <xdr:sp macro="" textlink="">
      <xdr:nvSpPr>
        <xdr:cNvPr id="369" name="n_3aveValue【福祉施設】&#10;一人当たり面積">
          <a:extLst>
            <a:ext uri="{FF2B5EF4-FFF2-40B4-BE49-F238E27FC236}">
              <a16:creationId xmlns:a16="http://schemas.microsoft.com/office/drawing/2014/main" id="{00000000-0008-0000-0F00-000071010000}"/>
            </a:ext>
          </a:extLst>
        </xdr:cNvPr>
        <xdr:cNvSpPr txBox="1"/>
      </xdr:nvSpPr>
      <xdr:spPr>
        <a:xfrm>
          <a:off x="6483427" y="1470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139716</xdr:rowOff>
    </xdr:from>
    <xdr:ext cx="469744" cy="259045"/>
    <xdr:sp macro="" textlink="">
      <xdr:nvSpPr>
        <xdr:cNvPr id="370" name="n_4aveValue【福祉施設】&#10;一人当たり面積">
          <a:extLst>
            <a:ext uri="{FF2B5EF4-FFF2-40B4-BE49-F238E27FC236}">
              <a16:creationId xmlns:a16="http://schemas.microsoft.com/office/drawing/2014/main" id="{00000000-0008-0000-0F00-000072010000}"/>
            </a:ext>
          </a:extLst>
        </xdr:cNvPr>
        <xdr:cNvSpPr txBox="1"/>
      </xdr:nvSpPr>
      <xdr:spPr>
        <a:xfrm>
          <a:off x="5737302" y="1471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149877</xdr:rowOff>
    </xdr:from>
    <xdr:ext cx="469744" cy="259045"/>
    <xdr:sp macro="" textlink="">
      <xdr:nvSpPr>
        <xdr:cNvPr id="371" name="n_1mainValue【福祉施設】&#10;一人当たり面積">
          <a:extLst>
            <a:ext uri="{FF2B5EF4-FFF2-40B4-BE49-F238E27FC236}">
              <a16:creationId xmlns:a16="http://schemas.microsoft.com/office/drawing/2014/main" id="{00000000-0008-0000-0F00-000073010000}"/>
            </a:ext>
          </a:extLst>
        </xdr:cNvPr>
        <xdr:cNvSpPr txBox="1"/>
      </xdr:nvSpPr>
      <xdr:spPr>
        <a:xfrm>
          <a:off x="7991552" y="1438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152416</xdr:rowOff>
    </xdr:from>
    <xdr:ext cx="469744" cy="259045"/>
    <xdr:sp macro="" textlink="">
      <xdr:nvSpPr>
        <xdr:cNvPr id="372" name="n_2mainValue【福祉施設】&#10;一人当たり面積">
          <a:extLst>
            <a:ext uri="{FF2B5EF4-FFF2-40B4-BE49-F238E27FC236}">
              <a16:creationId xmlns:a16="http://schemas.microsoft.com/office/drawing/2014/main" id="{00000000-0008-0000-0F00-000074010000}"/>
            </a:ext>
          </a:extLst>
        </xdr:cNvPr>
        <xdr:cNvSpPr txBox="1"/>
      </xdr:nvSpPr>
      <xdr:spPr>
        <a:xfrm>
          <a:off x="7258127" y="1438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156227</xdr:rowOff>
    </xdr:from>
    <xdr:ext cx="469744" cy="259045"/>
    <xdr:sp macro="" textlink="">
      <xdr:nvSpPr>
        <xdr:cNvPr id="373" name="n_3mainValue【福祉施設】&#10;一人当たり面積">
          <a:extLst>
            <a:ext uri="{FF2B5EF4-FFF2-40B4-BE49-F238E27FC236}">
              <a16:creationId xmlns:a16="http://schemas.microsoft.com/office/drawing/2014/main" id="{00000000-0008-0000-0F00-000075010000}"/>
            </a:ext>
          </a:extLst>
        </xdr:cNvPr>
        <xdr:cNvSpPr txBox="1"/>
      </xdr:nvSpPr>
      <xdr:spPr>
        <a:xfrm>
          <a:off x="64834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107966</xdr:rowOff>
    </xdr:from>
    <xdr:ext cx="469744" cy="259045"/>
    <xdr:sp macro="" textlink="">
      <xdr:nvSpPr>
        <xdr:cNvPr id="374" name="n_4mainValue【福祉施設】&#10;一人当たり面積">
          <a:extLst>
            <a:ext uri="{FF2B5EF4-FFF2-40B4-BE49-F238E27FC236}">
              <a16:creationId xmlns:a16="http://schemas.microsoft.com/office/drawing/2014/main" id="{00000000-0008-0000-0F00-000076010000}"/>
            </a:ext>
          </a:extLst>
        </xdr:cNvPr>
        <xdr:cNvSpPr txBox="1"/>
      </xdr:nvSpPr>
      <xdr:spPr>
        <a:xfrm>
          <a:off x="5737302" y="1433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00000000-0008-0000-0F00-000077010000}"/>
            </a:ext>
          </a:extLst>
        </xdr:cNvPr>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00000000-0008-0000-0F00-000078010000}"/>
            </a:ext>
          </a:extLst>
        </xdr:cNvPr>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6477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a:extLst>
            <a:ext uri="{FF2B5EF4-FFF2-40B4-BE49-F238E27FC236}">
              <a16:creationId xmlns:a16="http://schemas.microsoft.com/office/drawing/2014/main" id="{00000000-0008-0000-0F00-00007F010000}"/>
            </a:ext>
          </a:extLst>
        </xdr:cNvPr>
        <xdr:cNvSpPr txBox="1"/>
      </xdr:nvSpPr>
      <xdr:spPr>
        <a:xfrm>
          <a:off x="6381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a:extLst>
            <a:ext uri="{FF2B5EF4-FFF2-40B4-BE49-F238E27FC236}">
              <a16:creationId xmlns:a16="http://schemas.microsoft.com/office/drawing/2014/main" id="{00000000-0008-0000-0F00-000080010000}"/>
            </a:ext>
          </a:extLst>
        </xdr:cNvPr>
        <xdr:cNvCxnSpPr/>
      </xdr:nvCxnSpPr>
      <xdr:spPr>
        <a:xfrm>
          <a:off x="6477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2662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6" name="直線コネクタ 385">
          <a:extLst>
            <a:ext uri="{FF2B5EF4-FFF2-40B4-BE49-F238E27FC236}">
              <a16:creationId xmlns:a16="http://schemas.microsoft.com/office/drawing/2014/main" id="{00000000-0008-0000-0F00-000082010000}"/>
            </a:ext>
          </a:extLst>
        </xdr:cNvPr>
        <xdr:cNvCxnSpPr/>
      </xdr:nvCxnSpPr>
      <xdr:spPr>
        <a:xfrm>
          <a:off x="647700" y="1866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266246"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647700" y="1828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3208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647700" y="1790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3208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a:off x="647700" y="1752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3208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647700" y="1714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36591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a:off x="6477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a:extLst>
            <a:ext uri="{FF2B5EF4-FFF2-40B4-BE49-F238E27FC236}">
              <a16:creationId xmlns:a16="http://schemas.microsoft.com/office/drawing/2014/main" id="{00000000-0008-0000-0F00-00008D010000}"/>
            </a:ext>
          </a:extLst>
        </xdr:cNvPr>
        <xdr:cNvSpPr/>
      </xdr:nvSpPr>
      <xdr:spPr>
        <a:xfrm>
          <a:off x="6477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flipV="1">
          <a:off x="39490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99" name="【市民会館】&#10;有形固定資産減価償却率最小値テキスト">
          <a:extLst>
            <a:ext uri="{FF2B5EF4-FFF2-40B4-BE49-F238E27FC236}">
              <a16:creationId xmlns:a16="http://schemas.microsoft.com/office/drawing/2014/main" id="{00000000-0008-0000-0F00-00008F010000}"/>
            </a:ext>
          </a:extLst>
        </xdr:cNvPr>
        <xdr:cNvSpPr txBox="1"/>
      </xdr:nvSpPr>
      <xdr:spPr>
        <a:xfrm>
          <a:off x="39878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3889375" y="1841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401" name="【市民会館】&#10;有形固定資産減価償却率最大値テキスト">
          <a:extLst>
            <a:ext uri="{FF2B5EF4-FFF2-40B4-BE49-F238E27FC236}">
              <a16:creationId xmlns:a16="http://schemas.microsoft.com/office/drawing/2014/main" id="{00000000-0008-0000-0F00-000091010000}"/>
            </a:ext>
          </a:extLst>
        </xdr:cNvPr>
        <xdr:cNvSpPr txBox="1"/>
      </xdr:nvSpPr>
      <xdr:spPr>
        <a:xfrm>
          <a:off x="39878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3889375" y="1714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104157</xdr:rowOff>
    </xdr:from>
    <xdr:ext cx="405111" cy="259045"/>
    <xdr:sp macro="" textlink="">
      <xdr:nvSpPr>
        <xdr:cNvPr id="403" name="【市民会館】&#10;有形固定資産減価償却率平均値テキスト">
          <a:extLst>
            <a:ext uri="{FF2B5EF4-FFF2-40B4-BE49-F238E27FC236}">
              <a16:creationId xmlns:a16="http://schemas.microsoft.com/office/drawing/2014/main" id="{00000000-0008-0000-0F00-000093010000}"/>
            </a:ext>
          </a:extLst>
        </xdr:cNvPr>
        <xdr:cNvSpPr txBox="1"/>
      </xdr:nvSpPr>
      <xdr:spPr>
        <a:xfrm>
          <a:off x="3987800" y="17592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81280</xdr:rowOff>
    </xdr:from>
    <xdr:to>
      <xdr:col>24</xdr:col>
      <xdr:colOff>114300</xdr:colOff>
      <xdr:row>104</xdr:row>
      <xdr:rowOff>11430</xdr:rowOff>
    </xdr:to>
    <xdr:sp macro="" textlink="">
      <xdr:nvSpPr>
        <xdr:cNvPr id="404" name="フローチャート: 判断 403">
          <a:extLst>
            <a:ext uri="{FF2B5EF4-FFF2-40B4-BE49-F238E27FC236}">
              <a16:creationId xmlns:a16="http://schemas.microsoft.com/office/drawing/2014/main" id="{00000000-0008-0000-0F00-000094010000}"/>
            </a:ext>
          </a:extLst>
        </xdr:cNvPr>
        <xdr:cNvSpPr/>
      </xdr:nvSpPr>
      <xdr:spPr>
        <a:xfrm>
          <a:off x="3898900" y="1774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58420</xdr:rowOff>
    </xdr:from>
    <xdr:to>
      <xdr:col>20</xdr:col>
      <xdr:colOff>38100</xdr:colOff>
      <xdr:row>103</xdr:row>
      <xdr:rowOff>160020</xdr:rowOff>
    </xdr:to>
    <xdr:sp macro="" textlink="">
      <xdr:nvSpPr>
        <xdr:cNvPr id="405" name="フローチャート: 判断 404">
          <a:extLst>
            <a:ext uri="{FF2B5EF4-FFF2-40B4-BE49-F238E27FC236}">
              <a16:creationId xmlns:a16="http://schemas.microsoft.com/office/drawing/2014/main" id="{00000000-0008-0000-0F00-000095010000}"/>
            </a:ext>
          </a:extLst>
        </xdr:cNvPr>
        <xdr:cNvSpPr/>
      </xdr:nvSpPr>
      <xdr:spPr>
        <a:xfrm>
          <a:off x="3203575" y="1771777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54611</xdr:rowOff>
    </xdr:from>
    <xdr:to>
      <xdr:col>15</xdr:col>
      <xdr:colOff>101600</xdr:colOff>
      <xdr:row>103</xdr:row>
      <xdr:rowOff>156211</xdr:rowOff>
    </xdr:to>
    <xdr:sp macro="" textlink="">
      <xdr:nvSpPr>
        <xdr:cNvPr id="406" name="フローチャート: 判断 405">
          <a:extLst>
            <a:ext uri="{FF2B5EF4-FFF2-40B4-BE49-F238E27FC236}">
              <a16:creationId xmlns:a16="http://schemas.microsoft.com/office/drawing/2014/main" id="{00000000-0008-0000-0F00-000096010000}"/>
            </a:ext>
          </a:extLst>
        </xdr:cNvPr>
        <xdr:cNvSpPr/>
      </xdr:nvSpPr>
      <xdr:spPr>
        <a:xfrm>
          <a:off x="2428875" y="1771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407" name="フローチャート: 判断 406">
          <a:extLst>
            <a:ext uri="{FF2B5EF4-FFF2-40B4-BE49-F238E27FC236}">
              <a16:creationId xmlns:a16="http://schemas.microsoft.com/office/drawing/2014/main" id="{00000000-0008-0000-0F00-000097010000}"/>
            </a:ext>
          </a:extLst>
        </xdr:cNvPr>
        <xdr:cNvSpPr/>
      </xdr:nvSpPr>
      <xdr:spPr>
        <a:xfrm>
          <a:off x="168275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50800</xdr:rowOff>
    </xdr:from>
    <xdr:to>
      <xdr:col>6</xdr:col>
      <xdr:colOff>38100</xdr:colOff>
      <xdr:row>103</xdr:row>
      <xdr:rowOff>152400</xdr:rowOff>
    </xdr:to>
    <xdr:sp macro="" textlink="">
      <xdr:nvSpPr>
        <xdr:cNvPr id="408" name="フローチャート: 判断 407">
          <a:extLst>
            <a:ext uri="{FF2B5EF4-FFF2-40B4-BE49-F238E27FC236}">
              <a16:creationId xmlns:a16="http://schemas.microsoft.com/office/drawing/2014/main" id="{00000000-0008-0000-0F00-000098010000}"/>
            </a:ext>
          </a:extLst>
        </xdr:cNvPr>
        <xdr:cNvSpPr/>
      </xdr:nvSpPr>
      <xdr:spPr>
        <a:xfrm>
          <a:off x="936625" y="1771015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3787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F00-00009A010000}"/>
            </a:ext>
          </a:extLst>
        </xdr:cNvPr>
        <xdr:cNvSpPr txBox="1"/>
      </xdr:nvSpPr>
      <xdr:spPr>
        <a:xfrm>
          <a:off x="3073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23177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1571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806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132080</xdr:rowOff>
    </xdr:from>
    <xdr:to>
      <xdr:col>24</xdr:col>
      <xdr:colOff>114300</xdr:colOff>
      <xdr:row>104</xdr:row>
      <xdr:rowOff>62230</xdr:rowOff>
    </xdr:to>
    <xdr:sp macro="" textlink="">
      <xdr:nvSpPr>
        <xdr:cNvPr id="414" name="楕円 413">
          <a:extLst>
            <a:ext uri="{FF2B5EF4-FFF2-40B4-BE49-F238E27FC236}">
              <a16:creationId xmlns:a16="http://schemas.microsoft.com/office/drawing/2014/main" id="{00000000-0008-0000-0F00-00009E010000}"/>
            </a:ext>
          </a:extLst>
        </xdr:cNvPr>
        <xdr:cNvSpPr/>
      </xdr:nvSpPr>
      <xdr:spPr>
        <a:xfrm>
          <a:off x="3898900" y="1779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110507</xdr:rowOff>
    </xdr:from>
    <xdr:ext cx="405111" cy="259045"/>
    <xdr:sp macro="" textlink="">
      <xdr:nvSpPr>
        <xdr:cNvPr id="415" name="【市民会館】&#10;有形固定資産減価償却率該当値テキスト">
          <a:extLst>
            <a:ext uri="{FF2B5EF4-FFF2-40B4-BE49-F238E27FC236}">
              <a16:creationId xmlns:a16="http://schemas.microsoft.com/office/drawing/2014/main" id="{00000000-0008-0000-0F00-00009F010000}"/>
            </a:ext>
          </a:extLst>
        </xdr:cNvPr>
        <xdr:cNvSpPr txBox="1"/>
      </xdr:nvSpPr>
      <xdr:spPr>
        <a:xfrm>
          <a:off x="3987800" y="1776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106680</xdr:rowOff>
    </xdr:from>
    <xdr:to>
      <xdr:col>20</xdr:col>
      <xdr:colOff>38100</xdr:colOff>
      <xdr:row>104</xdr:row>
      <xdr:rowOff>36830</xdr:rowOff>
    </xdr:to>
    <xdr:sp macro="" textlink="">
      <xdr:nvSpPr>
        <xdr:cNvPr id="416" name="楕円 415">
          <a:extLst>
            <a:ext uri="{FF2B5EF4-FFF2-40B4-BE49-F238E27FC236}">
              <a16:creationId xmlns:a16="http://schemas.microsoft.com/office/drawing/2014/main" id="{00000000-0008-0000-0F00-0000A0010000}"/>
            </a:ext>
          </a:extLst>
        </xdr:cNvPr>
        <xdr:cNvSpPr/>
      </xdr:nvSpPr>
      <xdr:spPr>
        <a:xfrm>
          <a:off x="3203575" y="1776603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157480</xdr:rowOff>
    </xdr:from>
    <xdr:to>
      <xdr:col>24</xdr:col>
      <xdr:colOff>63500</xdr:colOff>
      <xdr:row>104</xdr:row>
      <xdr:rowOff>11430</xdr:rowOff>
    </xdr:to>
    <xdr:cxnSp macro="">
      <xdr:nvCxnSpPr>
        <xdr:cNvPr id="417" name="直線コネクタ 416">
          <a:extLst>
            <a:ext uri="{FF2B5EF4-FFF2-40B4-BE49-F238E27FC236}">
              <a16:creationId xmlns:a16="http://schemas.microsoft.com/office/drawing/2014/main" id="{00000000-0008-0000-0F00-0000A1010000}"/>
            </a:ext>
          </a:extLst>
        </xdr:cNvPr>
        <xdr:cNvCxnSpPr/>
      </xdr:nvCxnSpPr>
      <xdr:spPr>
        <a:xfrm>
          <a:off x="3235325" y="17816830"/>
          <a:ext cx="714375"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80011</xdr:rowOff>
    </xdr:from>
    <xdr:to>
      <xdr:col>15</xdr:col>
      <xdr:colOff>101600</xdr:colOff>
      <xdr:row>104</xdr:row>
      <xdr:rowOff>10161</xdr:rowOff>
    </xdr:to>
    <xdr:sp macro="" textlink="">
      <xdr:nvSpPr>
        <xdr:cNvPr id="418" name="楕円 417">
          <a:extLst>
            <a:ext uri="{FF2B5EF4-FFF2-40B4-BE49-F238E27FC236}">
              <a16:creationId xmlns:a16="http://schemas.microsoft.com/office/drawing/2014/main" id="{00000000-0008-0000-0F00-0000A2010000}"/>
            </a:ext>
          </a:extLst>
        </xdr:cNvPr>
        <xdr:cNvSpPr/>
      </xdr:nvSpPr>
      <xdr:spPr>
        <a:xfrm>
          <a:off x="2428875" y="1773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130811</xdr:rowOff>
    </xdr:from>
    <xdr:to>
      <xdr:col>19</xdr:col>
      <xdr:colOff>177800</xdr:colOff>
      <xdr:row>103</xdr:row>
      <xdr:rowOff>157480</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a:off x="2479675" y="17790161"/>
          <a:ext cx="75565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59689</xdr:rowOff>
    </xdr:from>
    <xdr:to>
      <xdr:col>10</xdr:col>
      <xdr:colOff>165100</xdr:colOff>
      <xdr:row>103</xdr:row>
      <xdr:rowOff>161289</xdr:rowOff>
    </xdr:to>
    <xdr:sp macro="" textlink="">
      <xdr:nvSpPr>
        <xdr:cNvPr id="420" name="楕円 419">
          <a:extLst>
            <a:ext uri="{FF2B5EF4-FFF2-40B4-BE49-F238E27FC236}">
              <a16:creationId xmlns:a16="http://schemas.microsoft.com/office/drawing/2014/main" id="{00000000-0008-0000-0F00-0000A4010000}"/>
            </a:ext>
          </a:extLst>
        </xdr:cNvPr>
        <xdr:cNvSpPr/>
      </xdr:nvSpPr>
      <xdr:spPr>
        <a:xfrm>
          <a:off x="168275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110489</xdr:rowOff>
    </xdr:from>
    <xdr:to>
      <xdr:col>15</xdr:col>
      <xdr:colOff>50800</xdr:colOff>
      <xdr:row>103</xdr:row>
      <xdr:rowOff>130811</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1733550" y="17769839"/>
          <a:ext cx="746125" cy="2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19050</xdr:rowOff>
    </xdr:from>
    <xdr:to>
      <xdr:col>6</xdr:col>
      <xdr:colOff>38100</xdr:colOff>
      <xdr:row>103</xdr:row>
      <xdr:rowOff>120650</xdr:rowOff>
    </xdr:to>
    <xdr:sp macro="" textlink="">
      <xdr:nvSpPr>
        <xdr:cNvPr id="422" name="楕円 421">
          <a:extLst>
            <a:ext uri="{FF2B5EF4-FFF2-40B4-BE49-F238E27FC236}">
              <a16:creationId xmlns:a16="http://schemas.microsoft.com/office/drawing/2014/main" id="{00000000-0008-0000-0F00-0000A6010000}"/>
            </a:ext>
          </a:extLst>
        </xdr:cNvPr>
        <xdr:cNvSpPr/>
      </xdr:nvSpPr>
      <xdr:spPr>
        <a:xfrm>
          <a:off x="936625" y="176784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69850</xdr:rowOff>
    </xdr:from>
    <xdr:to>
      <xdr:col>10</xdr:col>
      <xdr:colOff>114300</xdr:colOff>
      <xdr:row>103</xdr:row>
      <xdr:rowOff>110489</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968375" y="17729200"/>
          <a:ext cx="765175" cy="4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5097</xdr:rowOff>
    </xdr:from>
    <xdr:ext cx="405111" cy="259045"/>
    <xdr:sp macro="" textlink="">
      <xdr:nvSpPr>
        <xdr:cNvPr id="424" name="n_1aveValue【市民会館】&#10;有形固定資産減価償却率">
          <a:extLst>
            <a:ext uri="{FF2B5EF4-FFF2-40B4-BE49-F238E27FC236}">
              <a16:creationId xmlns:a16="http://schemas.microsoft.com/office/drawing/2014/main" id="{00000000-0008-0000-0F00-0000A8010000}"/>
            </a:ext>
          </a:extLst>
        </xdr:cNvPr>
        <xdr:cNvSpPr txBox="1"/>
      </xdr:nvSpPr>
      <xdr:spPr>
        <a:xfrm>
          <a:off x="3067694" y="17492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xdr:rowOff>
    </xdr:from>
    <xdr:ext cx="405111" cy="259045"/>
    <xdr:sp macro="" textlink="">
      <xdr:nvSpPr>
        <xdr:cNvPr id="425" name="n_2aveValue【市民会館】&#10;有形固定資産減価償却率">
          <a:extLst>
            <a:ext uri="{FF2B5EF4-FFF2-40B4-BE49-F238E27FC236}">
              <a16:creationId xmlns:a16="http://schemas.microsoft.com/office/drawing/2014/main" id="{00000000-0008-0000-0F00-0000A9010000}"/>
            </a:ext>
          </a:extLst>
        </xdr:cNvPr>
        <xdr:cNvSpPr txBox="1"/>
      </xdr:nvSpPr>
      <xdr:spPr>
        <a:xfrm>
          <a:off x="2305694" y="17489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170197</xdr:rowOff>
    </xdr:from>
    <xdr:ext cx="405111" cy="259045"/>
    <xdr:sp macro="" textlink="">
      <xdr:nvSpPr>
        <xdr:cNvPr id="426" name="n_3aveValue【市民会館】&#10;有形固定資産減価償却率">
          <a:extLst>
            <a:ext uri="{FF2B5EF4-FFF2-40B4-BE49-F238E27FC236}">
              <a16:creationId xmlns:a16="http://schemas.microsoft.com/office/drawing/2014/main" id="{00000000-0008-0000-0F00-0000AA010000}"/>
            </a:ext>
          </a:extLst>
        </xdr:cNvPr>
        <xdr:cNvSpPr txBox="1"/>
      </xdr:nvSpPr>
      <xdr:spPr>
        <a:xfrm>
          <a:off x="1559569"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143527</xdr:rowOff>
    </xdr:from>
    <xdr:ext cx="405111" cy="259045"/>
    <xdr:sp macro="" textlink="">
      <xdr:nvSpPr>
        <xdr:cNvPr id="427" name="n_4aveValue【市民会館】&#10;有形固定資産減価償却率">
          <a:extLst>
            <a:ext uri="{FF2B5EF4-FFF2-40B4-BE49-F238E27FC236}">
              <a16:creationId xmlns:a16="http://schemas.microsoft.com/office/drawing/2014/main" id="{00000000-0008-0000-0F00-0000AB010000}"/>
            </a:ext>
          </a:extLst>
        </xdr:cNvPr>
        <xdr:cNvSpPr txBox="1"/>
      </xdr:nvSpPr>
      <xdr:spPr>
        <a:xfrm>
          <a:off x="8134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27957</xdr:rowOff>
    </xdr:from>
    <xdr:ext cx="405111" cy="259045"/>
    <xdr:sp macro="" textlink="">
      <xdr:nvSpPr>
        <xdr:cNvPr id="428" name="n_1mainValue【市民会館】&#10;有形固定資産減価償却率">
          <a:extLst>
            <a:ext uri="{FF2B5EF4-FFF2-40B4-BE49-F238E27FC236}">
              <a16:creationId xmlns:a16="http://schemas.microsoft.com/office/drawing/2014/main" id="{00000000-0008-0000-0F00-0000AC010000}"/>
            </a:ext>
          </a:extLst>
        </xdr:cNvPr>
        <xdr:cNvSpPr txBox="1"/>
      </xdr:nvSpPr>
      <xdr:spPr>
        <a:xfrm>
          <a:off x="3067694" y="17858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1288</xdr:rowOff>
    </xdr:from>
    <xdr:ext cx="405111" cy="259045"/>
    <xdr:sp macro="" textlink="">
      <xdr:nvSpPr>
        <xdr:cNvPr id="429" name="n_2mainValue【市民会館】&#10;有形固定資産減価償却率">
          <a:extLst>
            <a:ext uri="{FF2B5EF4-FFF2-40B4-BE49-F238E27FC236}">
              <a16:creationId xmlns:a16="http://schemas.microsoft.com/office/drawing/2014/main" id="{00000000-0008-0000-0F00-0000AD010000}"/>
            </a:ext>
          </a:extLst>
        </xdr:cNvPr>
        <xdr:cNvSpPr txBox="1"/>
      </xdr:nvSpPr>
      <xdr:spPr>
        <a:xfrm>
          <a:off x="2305694" y="17832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152416</xdr:rowOff>
    </xdr:from>
    <xdr:ext cx="405111" cy="259045"/>
    <xdr:sp macro="" textlink="">
      <xdr:nvSpPr>
        <xdr:cNvPr id="430" name="n_3mainValue【市民会館】&#10;有形固定資産減価償却率">
          <a:extLst>
            <a:ext uri="{FF2B5EF4-FFF2-40B4-BE49-F238E27FC236}">
              <a16:creationId xmlns:a16="http://schemas.microsoft.com/office/drawing/2014/main" id="{00000000-0008-0000-0F00-0000AE010000}"/>
            </a:ext>
          </a:extLst>
        </xdr:cNvPr>
        <xdr:cNvSpPr txBox="1"/>
      </xdr:nvSpPr>
      <xdr:spPr>
        <a:xfrm>
          <a:off x="1559569" y="1781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137177</xdr:rowOff>
    </xdr:from>
    <xdr:ext cx="405111" cy="259045"/>
    <xdr:sp macro="" textlink="">
      <xdr:nvSpPr>
        <xdr:cNvPr id="431" name="n_4mainValue【市民会館】&#10;有形固定資産減価償却率">
          <a:extLst>
            <a:ext uri="{FF2B5EF4-FFF2-40B4-BE49-F238E27FC236}">
              <a16:creationId xmlns:a16="http://schemas.microsoft.com/office/drawing/2014/main" id="{00000000-0008-0000-0F00-0000AF010000}"/>
            </a:ext>
          </a:extLst>
        </xdr:cNvPr>
        <xdr:cNvSpPr txBox="1"/>
      </xdr:nvSpPr>
      <xdr:spPr>
        <a:xfrm>
          <a:off x="813444" y="17453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a:extLst>
            <a:ext uri="{FF2B5EF4-FFF2-40B4-BE49-F238E27FC236}">
              <a16:creationId xmlns:a16="http://schemas.microsoft.com/office/drawing/2014/main" id="{00000000-0008-0000-0F00-0000B0010000}"/>
            </a:ext>
          </a:extLst>
        </xdr:cNvPr>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a:extLst>
            <a:ext uri="{FF2B5EF4-FFF2-40B4-BE49-F238E27FC236}">
              <a16:creationId xmlns:a16="http://schemas.microsoft.com/office/drawing/2014/main" id="{00000000-0008-0000-0F00-0000B1010000}"/>
            </a:ext>
          </a:extLst>
        </xdr:cNvPr>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a:extLst>
            <a:ext uri="{FF2B5EF4-FFF2-40B4-BE49-F238E27FC236}">
              <a16:creationId xmlns:a16="http://schemas.microsoft.com/office/drawing/2014/main" id="{00000000-0008-0000-0F00-0000B2010000}"/>
            </a:ext>
          </a:extLst>
        </xdr:cNvPr>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a:extLst>
            <a:ext uri="{FF2B5EF4-FFF2-40B4-BE49-F238E27FC236}">
              <a16:creationId xmlns:a16="http://schemas.microsoft.com/office/drawing/2014/main" id="{00000000-0008-0000-0F00-0000B3010000}"/>
            </a:ext>
          </a:extLst>
        </xdr:cNvPr>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5632450"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a:extLst>
            <a:ext uri="{FF2B5EF4-FFF2-40B4-BE49-F238E27FC236}">
              <a16:creationId xmlns:a16="http://schemas.microsoft.com/office/drawing/2014/main" id="{00000000-0008-0000-0F00-0000B8010000}"/>
            </a:ext>
          </a:extLst>
        </xdr:cNvPr>
        <xdr:cNvSpPr txBox="1"/>
      </xdr:nvSpPr>
      <xdr:spPr>
        <a:xfrm>
          <a:off x="55943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a:off x="5632450" y="1905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5632450" y="1866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3" name="テキスト ボックス 442">
          <a:extLst>
            <a:ext uri="{FF2B5EF4-FFF2-40B4-BE49-F238E27FC236}">
              <a16:creationId xmlns:a16="http://schemas.microsoft.com/office/drawing/2014/main" id="{00000000-0008-0000-0F00-0000BB010000}"/>
            </a:ext>
          </a:extLst>
        </xdr:cNvPr>
        <xdr:cNvSpPr txBox="1"/>
      </xdr:nvSpPr>
      <xdr:spPr>
        <a:xfrm>
          <a:off x="52224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5632450" y="1828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52224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5632450" y="1790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52224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5632450" y="1752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52224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5632450" y="1714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52224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5632450" y="1676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52224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a:extLst>
            <a:ext uri="{FF2B5EF4-FFF2-40B4-BE49-F238E27FC236}">
              <a16:creationId xmlns:a16="http://schemas.microsoft.com/office/drawing/2014/main" id="{00000000-0008-0000-0F00-0000C6010000}"/>
            </a:ext>
          </a:extLst>
        </xdr:cNvPr>
        <xdr:cNvSpPr/>
      </xdr:nvSpPr>
      <xdr:spPr>
        <a:xfrm>
          <a:off x="5632450"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0</xdr:rowOff>
    </xdr:from>
    <xdr:to>
      <xdr:col>54</xdr:col>
      <xdr:colOff>189865</xdr:colOff>
      <xdr:row>108</xdr:row>
      <xdr:rowOff>131445</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flipV="1">
          <a:off x="8905240" y="1714500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56" name="【市民会館】&#10;一人当たり面積最小値テキスト">
          <a:extLst>
            <a:ext uri="{FF2B5EF4-FFF2-40B4-BE49-F238E27FC236}">
              <a16:creationId xmlns:a16="http://schemas.microsoft.com/office/drawing/2014/main" id="{00000000-0008-0000-0F00-0000C8010000}"/>
            </a:ext>
          </a:extLst>
        </xdr:cNvPr>
        <xdr:cNvSpPr txBox="1"/>
      </xdr:nvSpPr>
      <xdr:spPr>
        <a:xfrm>
          <a:off x="8943975"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8845550" y="1864804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118127</xdr:rowOff>
    </xdr:from>
    <xdr:ext cx="469744" cy="259045"/>
    <xdr:sp macro="" textlink="">
      <xdr:nvSpPr>
        <xdr:cNvPr id="458" name="【市民会館】&#10;一人当たり面積最大値テキスト">
          <a:extLst>
            <a:ext uri="{FF2B5EF4-FFF2-40B4-BE49-F238E27FC236}">
              <a16:creationId xmlns:a16="http://schemas.microsoft.com/office/drawing/2014/main" id="{00000000-0008-0000-0F00-0000CA010000}"/>
            </a:ext>
          </a:extLst>
        </xdr:cNvPr>
        <xdr:cNvSpPr txBox="1"/>
      </xdr:nvSpPr>
      <xdr:spPr>
        <a:xfrm>
          <a:off x="8943975"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0</xdr:rowOff>
    </xdr:from>
    <xdr:to>
      <xdr:col>55</xdr:col>
      <xdr:colOff>88900</xdr:colOff>
      <xdr:row>100</xdr:row>
      <xdr:rowOff>0</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a:off x="8845550" y="1714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87647</xdr:rowOff>
    </xdr:from>
    <xdr:ext cx="469744" cy="259045"/>
    <xdr:sp macro="" textlink="">
      <xdr:nvSpPr>
        <xdr:cNvPr id="460" name="【市民会館】&#10;一人当たり面積平均値テキスト">
          <a:extLst>
            <a:ext uri="{FF2B5EF4-FFF2-40B4-BE49-F238E27FC236}">
              <a16:creationId xmlns:a16="http://schemas.microsoft.com/office/drawing/2014/main" id="{00000000-0008-0000-0F00-0000CC010000}"/>
            </a:ext>
          </a:extLst>
        </xdr:cNvPr>
        <xdr:cNvSpPr txBox="1"/>
      </xdr:nvSpPr>
      <xdr:spPr>
        <a:xfrm>
          <a:off x="8943975" y="18261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109220</xdr:rowOff>
    </xdr:from>
    <xdr:to>
      <xdr:col>55</xdr:col>
      <xdr:colOff>50800</xdr:colOff>
      <xdr:row>107</xdr:row>
      <xdr:rowOff>39370</xdr:rowOff>
    </xdr:to>
    <xdr:sp macro="" textlink="">
      <xdr:nvSpPr>
        <xdr:cNvPr id="461" name="フローチャート: 判断 460">
          <a:extLst>
            <a:ext uri="{FF2B5EF4-FFF2-40B4-BE49-F238E27FC236}">
              <a16:creationId xmlns:a16="http://schemas.microsoft.com/office/drawing/2014/main" id="{00000000-0008-0000-0F00-0000CD010000}"/>
            </a:ext>
          </a:extLst>
        </xdr:cNvPr>
        <xdr:cNvSpPr/>
      </xdr:nvSpPr>
      <xdr:spPr>
        <a:xfrm>
          <a:off x="8883650" y="182829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111125</xdr:rowOff>
    </xdr:from>
    <xdr:to>
      <xdr:col>50</xdr:col>
      <xdr:colOff>165100</xdr:colOff>
      <xdr:row>107</xdr:row>
      <xdr:rowOff>41275</xdr:rowOff>
    </xdr:to>
    <xdr:sp macro="" textlink="">
      <xdr:nvSpPr>
        <xdr:cNvPr id="462" name="フローチャート: 判断 461">
          <a:extLst>
            <a:ext uri="{FF2B5EF4-FFF2-40B4-BE49-F238E27FC236}">
              <a16:creationId xmlns:a16="http://schemas.microsoft.com/office/drawing/2014/main" id="{00000000-0008-0000-0F00-0000CE010000}"/>
            </a:ext>
          </a:extLst>
        </xdr:cNvPr>
        <xdr:cNvSpPr/>
      </xdr:nvSpPr>
      <xdr:spPr>
        <a:xfrm>
          <a:off x="815975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103505</xdr:rowOff>
    </xdr:from>
    <xdr:to>
      <xdr:col>46</xdr:col>
      <xdr:colOff>38100</xdr:colOff>
      <xdr:row>107</xdr:row>
      <xdr:rowOff>33655</xdr:rowOff>
    </xdr:to>
    <xdr:sp macro="" textlink="">
      <xdr:nvSpPr>
        <xdr:cNvPr id="463" name="フローチャート: 判断 462">
          <a:extLst>
            <a:ext uri="{FF2B5EF4-FFF2-40B4-BE49-F238E27FC236}">
              <a16:creationId xmlns:a16="http://schemas.microsoft.com/office/drawing/2014/main" id="{00000000-0008-0000-0F00-0000CF010000}"/>
            </a:ext>
          </a:extLst>
        </xdr:cNvPr>
        <xdr:cNvSpPr/>
      </xdr:nvSpPr>
      <xdr:spPr>
        <a:xfrm>
          <a:off x="7413625" y="1827720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99695</xdr:rowOff>
    </xdr:from>
    <xdr:to>
      <xdr:col>41</xdr:col>
      <xdr:colOff>101600</xdr:colOff>
      <xdr:row>107</xdr:row>
      <xdr:rowOff>29845</xdr:rowOff>
    </xdr:to>
    <xdr:sp macro="" textlink="">
      <xdr:nvSpPr>
        <xdr:cNvPr id="464" name="フローチャート: 判断 463">
          <a:extLst>
            <a:ext uri="{FF2B5EF4-FFF2-40B4-BE49-F238E27FC236}">
              <a16:creationId xmlns:a16="http://schemas.microsoft.com/office/drawing/2014/main" id="{00000000-0008-0000-0F00-0000D0010000}"/>
            </a:ext>
          </a:extLst>
        </xdr:cNvPr>
        <xdr:cNvSpPr/>
      </xdr:nvSpPr>
      <xdr:spPr>
        <a:xfrm>
          <a:off x="6638925"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88264</xdr:rowOff>
    </xdr:from>
    <xdr:to>
      <xdr:col>36</xdr:col>
      <xdr:colOff>165100</xdr:colOff>
      <xdr:row>107</xdr:row>
      <xdr:rowOff>18414</xdr:rowOff>
    </xdr:to>
    <xdr:sp macro="" textlink="">
      <xdr:nvSpPr>
        <xdr:cNvPr id="465" name="フローチャート: 判断 464">
          <a:extLst>
            <a:ext uri="{FF2B5EF4-FFF2-40B4-BE49-F238E27FC236}">
              <a16:creationId xmlns:a16="http://schemas.microsoft.com/office/drawing/2014/main" id="{00000000-0008-0000-0F00-0000D1010000}"/>
            </a:ext>
          </a:extLst>
        </xdr:cNvPr>
        <xdr:cNvSpPr/>
      </xdr:nvSpPr>
      <xdr:spPr>
        <a:xfrm>
          <a:off x="5892800" y="182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87439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8048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7283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652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5781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19686</xdr:rowOff>
    </xdr:from>
    <xdr:to>
      <xdr:col>55</xdr:col>
      <xdr:colOff>50800</xdr:colOff>
      <xdr:row>106</xdr:row>
      <xdr:rowOff>121286</xdr:rowOff>
    </xdr:to>
    <xdr:sp macro="" textlink="">
      <xdr:nvSpPr>
        <xdr:cNvPr id="471" name="楕円 470">
          <a:extLst>
            <a:ext uri="{FF2B5EF4-FFF2-40B4-BE49-F238E27FC236}">
              <a16:creationId xmlns:a16="http://schemas.microsoft.com/office/drawing/2014/main" id="{00000000-0008-0000-0F00-0000D7010000}"/>
            </a:ext>
          </a:extLst>
        </xdr:cNvPr>
        <xdr:cNvSpPr/>
      </xdr:nvSpPr>
      <xdr:spPr>
        <a:xfrm>
          <a:off x="8883650" y="1819338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42563</xdr:rowOff>
    </xdr:from>
    <xdr:ext cx="469744" cy="259045"/>
    <xdr:sp macro="" textlink="">
      <xdr:nvSpPr>
        <xdr:cNvPr id="472" name="【市民会館】&#10;一人当たり面積該当値テキスト">
          <a:extLst>
            <a:ext uri="{FF2B5EF4-FFF2-40B4-BE49-F238E27FC236}">
              <a16:creationId xmlns:a16="http://schemas.microsoft.com/office/drawing/2014/main" id="{00000000-0008-0000-0F00-0000D8010000}"/>
            </a:ext>
          </a:extLst>
        </xdr:cNvPr>
        <xdr:cNvSpPr txBox="1"/>
      </xdr:nvSpPr>
      <xdr:spPr>
        <a:xfrm>
          <a:off x="8943975" y="18044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29211</xdr:rowOff>
    </xdr:from>
    <xdr:to>
      <xdr:col>50</xdr:col>
      <xdr:colOff>165100</xdr:colOff>
      <xdr:row>106</xdr:row>
      <xdr:rowOff>130811</xdr:rowOff>
    </xdr:to>
    <xdr:sp macro="" textlink="">
      <xdr:nvSpPr>
        <xdr:cNvPr id="473" name="楕円 472">
          <a:extLst>
            <a:ext uri="{FF2B5EF4-FFF2-40B4-BE49-F238E27FC236}">
              <a16:creationId xmlns:a16="http://schemas.microsoft.com/office/drawing/2014/main" id="{00000000-0008-0000-0F00-0000D9010000}"/>
            </a:ext>
          </a:extLst>
        </xdr:cNvPr>
        <xdr:cNvSpPr/>
      </xdr:nvSpPr>
      <xdr:spPr>
        <a:xfrm>
          <a:off x="8159750" y="1820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70486</xdr:rowOff>
    </xdr:from>
    <xdr:to>
      <xdr:col>55</xdr:col>
      <xdr:colOff>0</xdr:colOff>
      <xdr:row>106</xdr:row>
      <xdr:rowOff>80011</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flipV="1">
          <a:off x="8210550" y="18244186"/>
          <a:ext cx="69532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34925</xdr:rowOff>
    </xdr:from>
    <xdr:to>
      <xdr:col>46</xdr:col>
      <xdr:colOff>38100</xdr:colOff>
      <xdr:row>106</xdr:row>
      <xdr:rowOff>136525</xdr:rowOff>
    </xdr:to>
    <xdr:sp macro="" textlink="">
      <xdr:nvSpPr>
        <xdr:cNvPr id="475" name="楕円 474">
          <a:extLst>
            <a:ext uri="{FF2B5EF4-FFF2-40B4-BE49-F238E27FC236}">
              <a16:creationId xmlns:a16="http://schemas.microsoft.com/office/drawing/2014/main" id="{00000000-0008-0000-0F00-0000DB010000}"/>
            </a:ext>
          </a:extLst>
        </xdr:cNvPr>
        <xdr:cNvSpPr/>
      </xdr:nvSpPr>
      <xdr:spPr>
        <a:xfrm>
          <a:off x="7413625" y="1820862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80011</xdr:rowOff>
    </xdr:from>
    <xdr:to>
      <xdr:col>50</xdr:col>
      <xdr:colOff>114300</xdr:colOff>
      <xdr:row>106</xdr:row>
      <xdr:rowOff>85725</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flipV="1">
          <a:off x="7445375" y="18253711"/>
          <a:ext cx="765175"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42545</xdr:rowOff>
    </xdr:from>
    <xdr:to>
      <xdr:col>41</xdr:col>
      <xdr:colOff>101600</xdr:colOff>
      <xdr:row>106</xdr:row>
      <xdr:rowOff>144145</xdr:rowOff>
    </xdr:to>
    <xdr:sp macro="" textlink="">
      <xdr:nvSpPr>
        <xdr:cNvPr id="477" name="楕円 476">
          <a:extLst>
            <a:ext uri="{FF2B5EF4-FFF2-40B4-BE49-F238E27FC236}">
              <a16:creationId xmlns:a16="http://schemas.microsoft.com/office/drawing/2014/main" id="{00000000-0008-0000-0F00-0000DD010000}"/>
            </a:ext>
          </a:extLst>
        </xdr:cNvPr>
        <xdr:cNvSpPr/>
      </xdr:nvSpPr>
      <xdr:spPr>
        <a:xfrm>
          <a:off x="6638925" y="1821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85725</xdr:rowOff>
    </xdr:from>
    <xdr:to>
      <xdr:col>45</xdr:col>
      <xdr:colOff>177800</xdr:colOff>
      <xdr:row>106</xdr:row>
      <xdr:rowOff>93345</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flipV="1">
          <a:off x="6689725" y="18259425"/>
          <a:ext cx="75565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50164</xdr:rowOff>
    </xdr:from>
    <xdr:to>
      <xdr:col>36</xdr:col>
      <xdr:colOff>165100</xdr:colOff>
      <xdr:row>106</xdr:row>
      <xdr:rowOff>151764</xdr:rowOff>
    </xdr:to>
    <xdr:sp macro="" textlink="">
      <xdr:nvSpPr>
        <xdr:cNvPr id="479" name="楕円 478">
          <a:extLst>
            <a:ext uri="{FF2B5EF4-FFF2-40B4-BE49-F238E27FC236}">
              <a16:creationId xmlns:a16="http://schemas.microsoft.com/office/drawing/2014/main" id="{00000000-0008-0000-0F00-0000DF010000}"/>
            </a:ext>
          </a:extLst>
        </xdr:cNvPr>
        <xdr:cNvSpPr/>
      </xdr:nvSpPr>
      <xdr:spPr>
        <a:xfrm>
          <a:off x="5892800" y="1822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93345</xdr:rowOff>
    </xdr:from>
    <xdr:to>
      <xdr:col>41</xdr:col>
      <xdr:colOff>50800</xdr:colOff>
      <xdr:row>106</xdr:row>
      <xdr:rowOff>100964</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flipV="1">
          <a:off x="5943600" y="18267045"/>
          <a:ext cx="746125"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32402</xdr:rowOff>
    </xdr:from>
    <xdr:ext cx="469744" cy="259045"/>
    <xdr:sp macro="" textlink="">
      <xdr:nvSpPr>
        <xdr:cNvPr id="481" name="n_1aveValue【市民会館】&#10;一人当たり面積">
          <a:extLst>
            <a:ext uri="{FF2B5EF4-FFF2-40B4-BE49-F238E27FC236}">
              <a16:creationId xmlns:a16="http://schemas.microsoft.com/office/drawing/2014/main" id="{00000000-0008-0000-0F00-0000E1010000}"/>
            </a:ext>
          </a:extLst>
        </xdr:cNvPr>
        <xdr:cNvSpPr txBox="1"/>
      </xdr:nvSpPr>
      <xdr:spPr>
        <a:xfrm>
          <a:off x="7991552" y="183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24782</xdr:rowOff>
    </xdr:from>
    <xdr:ext cx="469744" cy="259045"/>
    <xdr:sp macro="" textlink="">
      <xdr:nvSpPr>
        <xdr:cNvPr id="482" name="n_2aveValue【市民会館】&#10;一人当たり面積">
          <a:extLst>
            <a:ext uri="{FF2B5EF4-FFF2-40B4-BE49-F238E27FC236}">
              <a16:creationId xmlns:a16="http://schemas.microsoft.com/office/drawing/2014/main" id="{00000000-0008-0000-0F00-0000E2010000}"/>
            </a:ext>
          </a:extLst>
        </xdr:cNvPr>
        <xdr:cNvSpPr txBox="1"/>
      </xdr:nvSpPr>
      <xdr:spPr>
        <a:xfrm>
          <a:off x="7258127" y="183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20972</xdr:rowOff>
    </xdr:from>
    <xdr:ext cx="469744" cy="259045"/>
    <xdr:sp macro="" textlink="">
      <xdr:nvSpPr>
        <xdr:cNvPr id="483" name="n_3aveValue【市民会館】&#10;一人当たり面積">
          <a:extLst>
            <a:ext uri="{FF2B5EF4-FFF2-40B4-BE49-F238E27FC236}">
              <a16:creationId xmlns:a16="http://schemas.microsoft.com/office/drawing/2014/main" id="{00000000-0008-0000-0F00-0000E3010000}"/>
            </a:ext>
          </a:extLst>
        </xdr:cNvPr>
        <xdr:cNvSpPr txBox="1"/>
      </xdr:nvSpPr>
      <xdr:spPr>
        <a:xfrm>
          <a:off x="6483427" y="1836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9541</xdr:rowOff>
    </xdr:from>
    <xdr:ext cx="469744" cy="259045"/>
    <xdr:sp macro="" textlink="">
      <xdr:nvSpPr>
        <xdr:cNvPr id="484" name="n_4aveValue【市民会館】&#10;一人当たり面積">
          <a:extLst>
            <a:ext uri="{FF2B5EF4-FFF2-40B4-BE49-F238E27FC236}">
              <a16:creationId xmlns:a16="http://schemas.microsoft.com/office/drawing/2014/main" id="{00000000-0008-0000-0F00-0000E4010000}"/>
            </a:ext>
          </a:extLst>
        </xdr:cNvPr>
        <xdr:cNvSpPr txBox="1"/>
      </xdr:nvSpPr>
      <xdr:spPr>
        <a:xfrm>
          <a:off x="5737302" y="1835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147338</xdr:rowOff>
    </xdr:from>
    <xdr:ext cx="469744" cy="259045"/>
    <xdr:sp macro="" textlink="">
      <xdr:nvSpPr>
        <xdr:cNvPr id="485" name="n_1mainValue【市民会館】&#10;一人当たり面積">
          <a:extLst>
            <a:ext uri="{FF2B5EF4-FFF2-40B4-BE49-F238E27FC236}">
              <a16:creationId xmlns:a16="http://schemas.microsoft.com/office/drawing/2014/main" id="{00000000-0008-0000-0F00-0000E5010000}"/>
            </a:ext>
          </a:extLst>
        </xdr:cNvPr>
        <xdr:cNvSpPr txBox="1"/>
      </xdr:nvSpPr>
      <xdr:spPr>
        <a:xfrm>
          <a:off x="7991552" y="1797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153052</xdr:rowOff>
    </xdr:from>
    <xdr:ext cx="469744" cy="259045"/>
    <xdr:sp macro="" textlink="">
      <xdr:nvSpPr>
        <xdr:cNvPr id="486" name="n_2mainValue【市民会館】&#10;一人当たり面積">
          <a:extLst>
            <a:ext uri="{FF2B5EF4-FFF2-40B4-BE49-F238E27FC236}">
              <a16:creationId xmlns:a16="http://schemas.microsoft.com/office/drawing/2014/main" id="{00000000-0008-0000-0F00-0000E6010000}"/>
            </a:ext>
          </a:extLst>
        </xdr:cNvPr>
        <xdr:cNvSpPr txBox="1"/>
      </xdr:nvSpPr>
      <xdr:spPr>
        <a:xfrm>
          <a:off x="7258127" y="1798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160672</xdr:rowOff>
    </xdr:from>
    <xdr:ext cx="469744" cy="259045"/>
    <xdr:sp macro="" textlink="">
      <xdr:nvSpPr>
        <xdr:cNvPr id="487" name="n_3mainValue【市民会館】&#10;一人当たり面積">
          <a:extLst>
            <a:ext uri="{FF2B5EF4-FFF2-40B4-BE49-F238E27FC236}">
              <a16:creationId xmlns:a16="http://schemas.microsoft.com/office/drawing/2014/main" id="{00000000-0008-0000-0F00-0000E7010000}"/>
            </a:ext>
          </a:extLst>
        </xdr:cNvPr>
        <xdr:cNvSpPr txBox="1"/>
      </xdr:nvSpPr>
      <xdr:spPr>
        <a:xfrm>
          <a:off x="6483427" y="1799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168291</xdr:rowOff>
    </xdr:from>
    <xdr:ext cx="469744" cy="259045"/>
    <xdr:sp macro="" textlink="">
      <xdr:nvSpPr>
        <xdr:cNvPr id="488" name="n_4mainValue【市民会館】&#10;一人当たり面積">
          <a:extLst>
            <a:ext uri="{FF2B5EF4-FFF2-40B4-BE49-F238E27FC236}">
              <a16:creationId xmlns:a16="http://schemas.microsoft.com/office/drawing/2014/main" id="{00000000-0008-0000-0F00-0000E8010000}"/>
            </a:ext>
          </a:extLst>
        </xdr:cNvPr>
        <xdr:cNvSpPr txBox="1"/>
      </xdr:nvSpPr>
      <xdr:spPr>
        <a:xfrm>
          <a:off x="5737302" y="1799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a:extLst>
            <a:ext uri="{FF2B5EF4-FFF2-40B4-BE49-F238E27FC236}">
              <a16:creationId xmlns:a16="http://schemas.microsoft.com/office/drawing/2014/main" id="{00000000-0008-0000-0F00-0000E9010000}"/>
            </a:ext>
          </a:extLst>
        </xdr:cNvPr>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a:extLst>
            <a:ext uri="{FF2B5EF4-FFF2-40B4-BE49-F238E27FC236}">
              <a16:creationId xmlns:a16="http://schemas.microsoft.com/office/drawing/2014/main" id="{00000000-0008-0000-0F00-0000EA010000}"/>
            </a:ext>
          </a:extLst>
        </xdr:cNvPr>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a:extLst>
            <a:ext uri="{FF2B5EF4-FFF2-40B4-BE49-F238E27FC236}">
              <a16:creationId xmlns:a16="http://schemas.microsoft.com/office/drawing/2014/main" id="{00000000-0008-0000-0F00-0000EB010000}"/>
            </a:ext>
          </a:extLst>
        </xdr:cNvPr>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a:extLst>
            <a:ext uri="{FF2B5EF4-FFF2-40B4-BE49-F238E27FC236}">
              <a16:creationId xmlns:a16="http://schemas.microsoft.com/office/drawing/2014/main" id="{00000000-0008-0000-0F00-0000EC010000}"/>
            </a:ext>
          </a:extLst>
        </xdr:cNvPr>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a:extLst>
            <a:ext uri="{FF2B5EF4-FFF2-40B4-BE49-F238E27FC236}">
              <a16:creationId xmlns:a16="http://schemas.microsoft.com/office/drawing/2014/main" id="{00000000-0008-0000-0F00-0000ED010000}"/>
            </a:ext>
          </a:extLst>
        </xdr:cNvPr>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a:extLst>
            <a:ext uri="{FF2B5EF4-FFF2-40B4-BE49-F238E27FC236}">
              <a16:creationId xmlns:a16="http://schemas.microsoft.com/office/drawing/2014/main" id="{00000000-0008-0000-0F00-0000EE010000}"/>
            </a:ext>
          </a:extLst>
        </xdr:cNvPr>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a:extLst>
            <a:ext uri="{FF2B5EF4-FFF2-40B4-BE49-F238E27FC236}">
              <a16:creationId xmlns:a16="http://schemas.microsoft.com/office/drawing/2014/main" id="{00000000-0008-0000-0F00-0000F1010000}"/>
            </a:ext>
          </a:extLst>
        </xdr:cNvPr>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a:extLst>
            <a:ext uri="{FF2B5EF4-FFF2-40B4-BE49-F238E27FC236}">
              <a16:creationId xmlns:a16="http://schemas.microsoft.com/office/drawing/2014/main" id="{00000000-0008-0000-0F00-0000F3010000}"/>
            </a:ext>
          </a:extLst>
        </xdr:cNvPr>
        <xdr:cNvSpPr txBox="1"/>
      </xdr:nvSpPr>
      <xdr:spPr>
        <a:xfrm>
          <a:off x="101976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a:off x="10588625" y="723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0197646"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a:off x="10588625" y="685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024271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0588625" y="647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024271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0588625" y="609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024271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0588625" y="571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0242716"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0306836"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a:extLst>
            <a:ext uri="{FF2B5EF4-FFF2-40B4-BE49-F238E27FC236}">
              <a16:creationId xmlns:a16="http://schemas.microsoft.com/office/drawing/2014/main" id="{00000000-0008-0000-0F00-000000020000}"/>
            </a:ext>
          </a:extLst>
        </xdr:cNvPr>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144780</xdr:rowOff>
    </xdr:from>
    <xdr:to>
      <xdr:col>85</xdr:col>
      <xdr:colOff>126364</xdr:colOff>
      <xdr:row>41</xdr:row>
      <xdr:rowOff>104775</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flipV="1">
          <a:off x="13889989" y="563118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108602</xdr:rowOff>
    </xdr:from>
    <xdr:ext cx="405111" cy="259045"/>
    <xdr:sp macro="" textlink="">
      <xdr:nvSpPr>
        <xdr:cNvPr id="514" name="【一般廃棄物処理施設】&#10;有形固定資産減価償却率最小値テキスト">
          <a:extLst>
            <a:ext uri="{FF2B5EF4-FFF2-40B4-BE49-F238E27FC236}">
              <a16:creationId xmlns:a16="http://schemas.microsoft.com/office/drawing/2014/main" id="{00000000-0008-0000-0F00-000002020000}"/>
            </a:ext>
          </a:extLst>
        </xdr:cNvPr>
        <xdr:cNvSpPr txBox="1"/>
      </xdr:nvSpPr>
      <xdr:spPr>
        <a:xfrm>
          <a:off x="13928725"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515" name="直線コネクタ 514">
          <a:extLst>
            <a:ext uri="{FF2B5EF4-FFF2-40B4-BE49-F238E27FC236}">
              <a16:creationId xmlns:a16="http://schemas.microsoft.com/office/drawing/2014/main" id="{00000000-0008-0000-0F00-000003020000}"/>
            </a:ext>
          </a:extLst>
        </xdr:cNvPr>
        <xdr:cNvCxnSpPr/>
      </xdr:nvCxnSpPr>
      <xdr:spPr>
        <a:xfrm>
          <a:off x="13801725" y="713422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91457</xdr:rowOff>
    </xdr:from>
    <xdr:ext cx="405111" cy="259045"/>
    <xdr:sp macro="" textlink="">
      <xdr:nvSpPr>
        <xdr:cNvPr id="516" name="【一般廃棄物処理施設】&#10;有形固定資産減価償却率最大値テキスト">
          <a:extLst>
            <a:ext uri="{FF2B5EF4-FFF2-40B4-BE49-F238E27FC236}">
              <a16:creationId xmlns:a16="http://schemas.microsoft.com/office/drawing/2014/main" id="{00000000-0008-0000-0F00-000004020000}"/>
            </a:ext>
          </a:extLst>
        </xdr:cNvPr>
        <xdr:cNvSpPr txBox="1"/>
      </xdr:nvSpPr>
      <xdr:spPr>
        <a:xfrm>
          <a:off x="13928725"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144780</xdr:rowOff>
    </xdr:from>
    <xdr:to>
      <xdr:col>86</xdr:col>
      <xdr:colOff>25400</xdr:colOff>
      <xdr:row>32</xdr:row>
      <xdr:rowOff>144780</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a:off x="13801725" y="56311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15257</xdr:rowOff>
    </xdr:from>
    <xdr:ext cx="405111" cy="259045"/>
    <xdr:sp macro="" textlink="">
      <xdr:nvSpPr>
        <xdr:cNvPr id="518" name="【一般廃棄物処理施設】&#10;有形固定資産減価償却率平均値テキスト">
          <a:extLst>
            <a:ext uri="{FF2B5EF4-FFF2-40B4-BE49-F238E27FC236}">
              <a16:creationId xmlns:a16="http://schemas.microsoft.com/office/drawing/2014/main" id="{00000000-0008-0000-0F00-000006020000}"/>
            </a:ext>
          </a:extLst>
        </xdr:cNvPr>
        <xdr:cNvSpPr txBox="1"/>
      </xdr:nvSpPr>
      <xdr:spPr>
        <a:xfrm>
          <a:off x="13928725" y="635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36830</xdr:rowOff>
    </xdr:from>
    <xdr:to>
      <xdr:col>85</xdr:col>
      <xdr:colOff>177800</xdr:colOff>
      <xdr:row>37</xdr:row>
      <xdr:rowOff>138430</xdr:rowOff>
    </xdr:to>
    <xdr:sp macro="" textlink="">
      <xdr:nvSpPr>
        <xdr:cNvPr id="519" name="フローチャート: 判断 518">
          <a:extLst>
            <a:ext uri="{FF2B5EF4-FFF2-40B4-BE49-F238E27FC236}">
              <a16:creationId xmlns:a16="http://schemas.microsoft.com/office/drawing/2014/main" id="{00000000-0008-0000-0F00-000007020000}"/>
            </a:ext>
          </a:extLst>
        </xdr:cNvPr>
        <xdr:cNvSpPr/>
      </xdr:nvSpPr>
      <xdr:spPr>
        <a:xfrm>
          <a:off x="13839825" y="63804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520" name="フローチャート: 判断 519">
          <a:extLst>
            <a:ext uri="{FF2B5EF4-FFF2-40B4-BE49-F238E27FC236}">
              <a16:creationId xmlns:a16="http://schemas.microsoft.com/office/drawing/2014/main" id="{00000000-0008-0000-0F00-000008020000}"/>
            </a:ext>
          </a:extLst>
        </xdr:cNvPr>
        <xdr:cNvSpPr/>
      </xdr:nvSpPr>
      <xdr:spPr>
        <a:xfrm>
          <a:off x="13115925"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42545</xdr:rowOff>
    </xdr:from>
    <xdr:to>
      <xdr:col>76</xdr:col>
      <xdr:colOff>165100</xdr:colOff>
      <xdr:row>33</xdr:row>
      <xdr:rowOff>144145</xdr:rowOff>
    </xdr:to>
    <xdr:sp macro="" textlink="">
      <xdr:nvSpPr>
        <xdr:cNvPr id="521" name="フローチャート: 判断 520">
          <a:extLst>
            <a:ext uri="{FF2B5EF4-FFF2-40B4-BE49-F238E27FC236}">
              <a16:creationId xmlns:a16="http://schemas.microsoft.com/office/drawing/2014/main" id="{00000000-0008-0000-0F00-000009020000}"/>
            </a:ext>
          </a:extLst>
        </xdr:cNvPr>
        <xdr:cNvSpPr/>
      </xdr:nvSpPr>
      <xdr:spPr>
        <a:xfrm>
          <a:off x="12369800" y="570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27305</xdr:rowOff>
    </xdr:from>
    <xdr:to>
      <xdr:col>72</xdr:col>
      <xdr:colOff>38100</xdr:colOff>
      <xdr:row>37</xdr:row>
      <xdr:rowOff>128905</xdr:rowOff>
    </xdr:to>
    <xdr:sp macro="" textlink="">
      <xdr:nvSpPr>
        <xdr:cNvPr id="522" name="フローチャート: 判断 521">
          <a:extLst>
            <a:ext uri="{FF2B5EF4-FFF2-40B4-BE49-F238E27FC236}">
              <a16:creationId xmlns:a16="http://schemas.microsoft.com/office/drawing/2014/main" id="{00000000-0008-0000-0F00-00000A020000}"/>
            </a:ext>
          </a:extLst>
        </xdr:cNvPr>
        <xdr:cNvSpPr/>
      </xdr:nvSpPr>
      <xdr:spPr>
        <a:xfrm>
          <a:off x="11623675" y="637095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80645</xdr:rowOff>
    </xdr:from>
    <xdr:to>
      <xdr:col>67</xdr:col>
      <xdr:colOff>101600</xdr:colOff>
      <xdr:row>38</xdr:row>
      <xdr:rowOff>10795</xdr:rowOff>
    </xdr:to>
    <xdr:sp macro="" textlink="">
      <xdr:nvSpPr>
        <xdr:cNvPr id="523" name="フローチャート: 判断 522">
          <a:extLst>
            <a:ext uri="{FF2B5EF4-FFF2-40B4-BE49-F238E27FC236}">
              <a16:creationId xmlns:a16="http://schemas.microsoft.com/office/drawing/2014/main" id="{00000000-0008-0000-0F00-00000B020000}"/>
            </a:ext>
          </a:extLst>
        </xdr:cNvPr>
        <xdr:cNvSpPr/>
      </xdr:nvSpPr>
      <xdr:spPr>
        <a:xfrm>
          <a:off x="10848975"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00000000-0008-0000-0F00-00000D020000}"/>
            </a:ext>
          </a:extLst>
        </xdr:cNvPr>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00000000-0008-0000-0F00-00000E020000}"/>
            </a:ext>
          </a:extLst>
        </xdr:cNvPr>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0000000-0008-0000-0F00-00000F020000}"/>
            </a:ext>
          </a:extLst>
        </xdr:cNvPr>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147320</xdr:rowOff>
    </xdr:from>
    <xdr:to>
      <xdr:col>85</xdr:col>
      <xdr:colOff>177800</xdr:colOff>
      <xdr:row>36</xdr:row>
      <xdr:rowOff>77470</xdr:rowOff>
    </xdr:to>
    <xdr:sp macro="" textlink="">
      <xdr:nvSpPr>
        <xdr:cNvPr id="529" name="楕円 528">
          <a:extLst>
            <a:ext uri="{FF2B5EF4-FFF2-40B4-BE49-F238E27FC236}">
              <a16:creationId xmlns:a16="http://schemas.microsoft.com/office/drawing/2014/main" id="{00000000-0008-0000-0F00-000011020000}"/>
            </a:ext>
          </a:extLst>
        </xdr:cNvPr>
        <xdr:cNvSpPr/>
      </xdr:nvSpPr>
      <xdr:spPr>
        <a:xfrm>
          <a:off x="13839825" y="61480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170197</xdr:rowOff>
    </xdr:from>
    <xdr:ext cx="405111" cy="259045"/>
    <xdr:sp macro="" textlink="">
      <xdr:nvSpPr>
        <xdr:cNvPr id="530" name="【一般廃棄物処理施設】&#10;有形固定資産減価償却率該当値テキスト">
          <a:extLst>
            <a:ext uri="{FF2B5EF4-FFF2-40B4-BE49-F238E27FC236}">
              <a16:creationId xmlns:a16="http://schemas.microsoft.com/office/drawing/2014/main" id="{00000000-0008-0000-0F00-000012020000}"/>
            </a:ext>
          </a:extLst>
        </xdr:cNvPr>
        <xdr:cNvSpPr txBox="1"/>
      </xdr:nvSpPr>
      <xdr:spPr>
        <a:xfrm>
          <a:off x="13928725" y="59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158750</xdr:rowOff>
    </xdr:from>
    <xdr:to>
      <xdr:col>81</xdr:col>
      <xdr:colOff>101600</xdr:colOff>
      <xdr:row>36</xdr:row>
      <xdr:rowOff>88900</xdr:rowOff>
    </xdr:to>
    <xdr:sp macro="" textlink="">
      <xdr:nvSpPr>
        <xdr:cNvPr id="531" name="楕円 530">
          <a:extLst>
            <a:ext uri="{FF2B5EF4-FFF2-40B4-BE49-F238E27FC236}">
              <a16:creationId xmlns:a16="http://schemas.microsoft.com/office/drawing/2014/main" id="{00000000-0008-0000-0F00-000013020000}"/>
            </a:ext>
          </a:extLst>
        </xdr:cNvPr>
        <xdr:cNvSpPr/>
      </xdr:nvSpPr>
      <xdr:spPr>
        <a:xfrm>
          <a:off x="13115925"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26670</xdr:rowOff>
    </xdr:from>
    <xdr:to>
      <xdr:col>85</xdr:col>
      <xdr:colOff>127000</xdr:colOff>
      <xdr:row>36</xdr:row>
      <xdr:rowOff>38100</xdr:rowOff>
    </xdr:to>
    <xdr:cxnSp macro="">
      <xdr:nvCxnSpPr>
        <xdr:cNvPr id="532" name="直線コネクタ 531">
          <a:extLst>
            <a:ext uri="{FF2B5EF4-FFF2-40B4-BE49-F238E27FC236}">
              <a16:creationId xmlns:a16="http://schemas.microsoft.com/office/drawing/2014/main" id="{00000000-0008-0000-0F00-000014020000}"/>
            </a:ext>
          </a:extLst>
        </xdr:cNvPr>
        <xdr:cNvCxnSpPr/>
      </xdr:nvCxnSpPr>
      <xdr:spPr>
        <a:xfrm flipV="1">
          <a:off x="13166725" y="6198870"/>
          <a:ext cx="7239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4445</xdr:rowOff>
    </xdr:from>
    <xdr:to>
      <xdr:col>76</xdr:col>
      <xdr:colOff>165100</xdr:colOff>
      <xdr:row>36</xdr:row>
      <xdr:rowOff>106045</xdr:rowOff>
    </xdr:to>
    <xdr:sp macro="" textlink="">
      <xdr:nvSpPr>
        <xdr:cNvPr id="533" name="楕円 532">
          <a:extLst>
            <a:ext uri="{FF2B5EF4-FFF2-40B4-BE49-F238E27FC236}">
              <a16:creationId xmlns:a16="http://schemas.microsoft.com/office/drawing/2014/main" id="{00000000-0008-0000-0F00-000015020000}"/>
            </a:ext>
          </a:extLst>
        </xdr:cNvPr>
        <xdr:cNvSpPr/>
      </xdr:nvSpPr>
      <xdr:spPr>
        <a:xfrm>
          <a:off x="12369800" y="617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38100</xdr:rowOff>
    </xdr:from>
    <xdr:to>
      <xdr:col>81</xdr:col>
      <xdr:colOff>50800</xdr:colOff>
      <xdr:row>36</xdr:row>
      <xdr:rowOff>55245</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flipV="1">
          <a:off x="12420600" y="6210300"/>
          <a:ext cx="746125"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132080</xdr:rowOff>
    </xdr:from>
    <xdr:to>
      <xdr:col>72</xdr:col>
      <xdr:colOff>38100</xdr:colOff>
      <xdr:row>36</xdr:row>
      <xdr:rowOff>62230</xdr:rowOff>
    </xdr:to>
    <xdr:sp macro="" textlink="">
      <xdr:nvSpPr>
        <xdr:cNvPr id="535" name="楕円 534">
          <a:extLst>
            <a:ext uri="{FF2B5EF4-FFF2-40B4-BE49-F238E27FC236}">
              <a16:creationId xmlns:a16="http://schemas.microsoft.com/office/drawing/2014/main" id="{00000000-0008-0000-0F00-000017020000}"/>
            </a:ext>
          </a:extLst>
        </xdr:cNvPr>
        <xdr:cNvSpPr/>
      </xdr:nvSpPr>
      <xdr:spPr>
        <a:xfrm>
          <a:off x="11623675" y="613283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11430</xdr:rowOff>
    </xdr:from>
    <xdr:to>
      <xdr:col>76</xdr:col>
      <xdr:colOff>114300</xdr:colOff>
      <xdr:row>36</xdr:row>
      <xdr:rowOff>55245</xdr:rowOff>
    </xdr:to>
    <xdr:cxnSp macro="">
      <xdr:nvCxnSpPr>
        <xdr:cNvPr id="536" name="直線コネクタ 535">
          <a:extLst>
            <a:ext uri="{FF2B5EF4-FFF2-40B4-BE49-F238E27FC236}">
              <a16:creationId xmlns:a16="http://schemas.microsoft.com/office/drawing/2014/main" id="{00000000-0008-0000-0F00-000018020000}"/>
            </a:ext>
          </a:extLst>
        </xdr:cNvPr>
        <xdr:cNvCxnSpPr/>
      </xdr:nvCxnSpPr>
      <xdr:spPr>
        <a:xfrm>
          <a:off x="11655425" y="6183630"/>
          <a:ext cx="765175"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118745</xdr:rowOff>
    </xdr:from>
    <xdr:to>
      <xdr:col>67</xdr:col>
      <xdr:colOff>101600</xdr:colOff>
      <xdr:row>36</xdr:row>
      <xdr:rowOff>48895</xdr:rowOff>
    </xdr:to>
    <xdr:sp macro="" textlink="">
      <xdr:nvSpPr>
        <xdr:cNvPr id="537" name="楕円 536">
          <a:extLst>
            <a:ext uri="{FF2B5EF4-FFF2-40B4-BE49-F238E27FC236}">
              <a16:creationId xmlns:a16="http://schemas.microsoft.com/office/drawing/2014/main" id="{00000000-0008-0000-0F00-000019020000}"/>
            </a:ext>
          </a:extLst>
        </xdr:cNvPr>
        <xdr:cNvSpPr/>
      </xdr:nvSpPr>
      <xdr:spPr>
        <a:xfrm>
          <a:off x="10848975" y="611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169545</xdr:rowOff>
    </xdr:from>
    <xdr:to>
      <xdr:col>71</xdr:col>
      <xdr:colOff>177800</xdr:colOff>
      <xdr:row>36</xdr:row>
      <xdr:rowOff>11430</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a:off x="10899775" y="6170295"/>
          <a:ext cx="75565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127652</xdr:rowOff>
    </xdr:from>
    <xdr:ext cx="405111" cy="259045"/>
    <xdr:sp macro="" textlink="">
      <xdr:nvSpPr>
        <xdr:cNvPr id="539" name="n_1aveValue【一般廃棄物処理施設】&#10;有形固定資産減価償却率">
          <a:extLst>
            <a:ext uri="{FF2B5EF4-FFF2-40B4-BE49-F238E27FC236}">
              <a16:creationId xmlns:a16="http://schemas.microsoft.com/office/drawing/2014/main" id="{00000000-0008-0000-0F00-00001B020000}"/>
            </a:ext>
          </a:extLst>
        </xdr:cNvPr>
        <xdr:cNvSpPr txBox="1"/>
      </xdr:nvSpPr>
      <xdr:spPr>
        <a:xfrm>
          <a:off x="129800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160672</xdr:rowOff>
    </xdr:from>
    <xdr:ext cx="405111" cy="259045"/>
    <xdr:sp macro="" textlink="">
      <xdr:nvSpPr>
        <xdr:cNvPr id="540" name="n_2aveValue【一般廃棄物処理施設】&#10;有形固定資産減価償却率">
          <a:extLst>
            <a:ext uri="{FF2B5EF4-FFF2-40B4-BE49-F238E27FC236}">
              <a16:creationId xmlns:a16="http://schemas.microsoft.com/office/drawing/2014/main" id="{00000000-0008-0000-0F00-00001C020000}"/>
            </a:ext>
          </a:extLst>
        </xdr:cNvPr>
        <xdr:cNvSpPr txBox="1"/>
      </xdr:nvSpPr>
      <xdr:spPr>
        <a:xfrm>
          <a:off x="12246619" y="54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120032</xdr:rowOff>
    </xdr:from>
    <xdr:ext cx="405111" cy="259045"/>
    <xdr:sp macro="" textlink="">
      <xdr:nvSpPr>
        <xdr:cNvPr id="541" name="n_3aveValue【一般廃棄物処理施設】&#10;有形固定資産減価償却率">
          <a:extLst>
            <a:ext uri="{FF2B5EF4-FFF2-40B4-BE49-F238E27FC236}">
              <a16:creationId xmlns:a16="http://schemas.microsoft.com/office/drawing/2014/main" id="{00000000-0008-0000-0F00-00001D020000}"/>
            </a:ext>
          </a:extLst>
        </xdr:cNvPr>
        <xdr:cNvSpPr txBox="1"/>
      </xdr:nvSpPr>
      <xdr:spPr>
        <a:xfrm>
          <a:off x="11500494" y="646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1922</xdr:rowOff>
    </xdr:from>
    <xdr:ext cx="405111" cy="259045"/>
    <xdr:sp macro="" textlink="">
      <xdr:nvSpPr>
        <xdr:cNvPr id="542" name="n_4aveValue【一般廃棄物処理施設】&#10;有形固定資産減価償却率">
          <a:extLst>
            <a:ext uri="{FF2B5EF4-FFF2-40B4-BE49-F238E27FC236}">
              <a16:creationId xmlns:a16="http://schemas.microsoft.com/office/drawing/2014/main" id="{00000000-0008-0000-0F00-00001E020000}"/>
            </a:ext>
          </a:extLst>
        </xdr:cNvPr>
        <xdr:cNvSpPr txBox="1"/>
      </xdr:nvSpPr>
      <xdr:spPr>
        <a:xfrm>
          <a:off x="1072579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105427</xdr:rowOff>
    </xdr:from>
    <xdr:ext cx="405111" cy="259045"/>
    <xdr:sp macro="" textlink="">
      <xdr:nvSpPr>
        <xdr:cNvPr id="543" name="n_1mainValue【一般廃棄物処理施設】&#10;有形固定資産減価償却率">
          <a:extLst>
            <a:ext uri="{FF2B5EF4-FFF2-40B4-BE49-F238E27FC236}">
              <a16:creationId xmlns:a16="http://schemas.microsoft.com/office/drawing/2014/main" id="{00000000-0008-0000-0F00-00001F020000}"/>
            </a:ext>
          </a:extLst>
        </xdr:cNvPr>
        <xdr:cNvSpPr txBox="1"/>
      </xdr:nvSpPr>
      <xdr:spPr>
        <a:xfrm>
          <a:off x="12980044" y="59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97172</xdr:rowOff>
    </xdr:from>
    <xdr:ext cx="405111" cy="259045"/>
    <xdr:sp macro="" textlink="">
      <xdr:nvSpPr>
        <xdr:cNvPr id="544" name="n_2mainValue【一般廃棄物処理施設】&#10;有形固定資産減価償却率">
          <a:extLst>
            <a:ext uri="{FF2B5EF4-FFF2-40B4-BE49-F238E27FC236}">
              <a16:creationId xmlns:a16="http://schemas.microsoft.com/office/drawing/2014/main" id="{00000000-0008-0000-0F00-000020020000}"/>
            </a:ext>
          </a:extLst>
        </xdr:cNvPr>
        <xdr:cNvSpPr txBox="1"/>
      </xdr:nvSpPr>
      <xdr:spPr>
        <a:xfrm>
          <a:off x="12246619" y="626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78757</xdr:rowOff>
    </xdr:from>
    <xdr:ext cx="405111" cy="259045"/>
    <xdr:sp macro="" textlink="">
      <xdr:nvSpPr>
        <xdr:cNvPr id="545" name="n_3mainValue【一般廃棄物処理施設】&#10;有形固定資産減価償却率">
          <a:extLst>
            <a:ext uri="{FF2B5EF4-FFF2-40B4-BE49-F238E27FC236}">
              <a16:creationId xmlns:a16="http://schemas.microsoft.com/office/drawing/2014/main" id="{00000000-0008-0000-0F00-000021020000}"/>
            </a:ext>
          </a:extLst>
        </xdr:cNvPr>
        <xdr:cNvSpPr txBox="1"/>
      </xdr:nvSpPr>
      <xdr:spPr>
        <a:xfrm>
          <a:off x="1150049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65422</xdr:rowOff>
    </xdr:from>
    <xdr:ext cx="405111" cy="259045"/>
    <xdr:sp macro="" textlink="">
      <xdr:nvSpPr>
        <xdr:cNvPr id="546" name="n_4mainValue【一般廃棄物処理施設】&#10;有形固定資産減価償却率">
          <a:extLst>
            <a:ext uri="{FF2B5EF4-FFF2-40B4-BE49-F238E27FC236}">
              <a16:creationId xmlns:a16="http://schemas.microsoft.com/office/drawing/2014/main" id="{00000000-0008-0000-0F00-000022020000}"/>
            </a:ext>
          </a:extLst>
        </xdr:cNvPr>
        <xdr:cNvSpPr txBox="1"/>
      </xdr:nvSpPr>
      <xdr:spPr>
        <a:xfrm>
          <a:off x="10725794" y="589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a:extLst>
            <a:ext uri="{FF2B5EF4-FFF2-40B4-BE49-F238E27FC236}">
              <a16:creationId xmlns:a16="http://schemas.microsoft.com/office/drawing/2014/main" id="{00000000-0008-0000-0F00-000023020000}"/>
            </a:ext>
          </a:extLst>
        </xdr:cNvPr>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a:extLst>
            <a:ext uri="{FF2B5EF4-FFF2-40B4-BE49-F238E27FC236}">
              <a16:creationId xmlns:a16="http://schemas.microsoft.com/office/drawing/2014/main" id="{00000000-0008-0000-0F00-000024020000}"/>
            </a:ext>
          </a:extLst>
        </xdr:cNvPr>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a:extLst>
            <a:ext uri="{FF2B5EF4-FFF2-40B4-BE49-F238E27FC236}">
              <a16:creationId xmlns:a16="http://schemas.microsoft.com/office/drawing/2014/main" id="{00000000-0008-0000-0F00-000025020000}"/>
            </a:ext>
          </a:extLst>
        </xdr:cNvPr>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a:extLst>
            <a:ext uri="{FF2B5EF4-FFF2-40B4-BE49-F238E27FC236}">
              <a16:creationId xmlns:a16="http://schemas.microsoft.com/office/drawing/2014/main" id="{00000000-0008-0000-0F00-000026020000}"/>
            </a:ext>
          </a:extLst>
        </xdr:cNvPr>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a:extLst>
            <a:ext uri="{FF2B5EF4-FFF2-40B4-BE49-F238E27FC236}">
              <a16:creationId xmlns:a16="http://schemas.microsoft.com/office/drawing/2014/main" id="{00000000-0008-0000-0F00-000027020000}"/>
            </a:ext>
          </a:extLst>
        </xdr:cNvPr>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a:extLst>
            <a:ext uri="{FF2B5EF4-FFF2-40B4-BE49-F238E27FC236}">
              <a16:creationId xmlns:a16="http://schemas.microsoft.com/office/drawing/2014/main" id="{00000000-0008-0000-0F00-000028020000}"/>
            </a:ext>
          </a:extLst>
        </xdr:cNvPr>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a:extLst>
            <a:ext uri="{FF2B5EF4-FFF2-40B4-BE49-F238E27FC236}">
              <a16:creationId xmlns:a16="http://schemas.microsoft.com/office/drawing/2014/main" id="{00000000-0008-0000-0F00-00002B020000}"/>
            </a:ext>
          </a:extLst>
        </xdr:cNvPr>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a:extLst>
            <a:ext uri="{FF2B5EF4-FFF2-40B4-BE49-F238E27FC236}">
              <a16:creationId xmlns:a16="http://schemas.microsoft.com/office/drawing/2014/main" id="{00000000-0008-0000-0F00-00002C020000}"/>
            </a:ext>
          </a:extLst>
        </xdr:cNvPr>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a:off x="15544800" y="716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58" name="テキスト ボックス 557">
          <a:extLst>
            <a:ext uri="{FF2B5EF4-FFF2-40B4-BE49-F238E27FC236}">
              <a16:creationId xmlns:a16="http://schemas.microsoft.com/office/drawing/2014/main" id="{00000000-0008-0000-0F00-00002E020000}"/>
            </a:ext>
          </a:extLst>
        </xdr:cNvPr>
        <xdr:cNvSpPr txBox="1"/>
      </xdr:nvSpPr>
      <xdr:spPr>
        <a:xfrm>
          <a:off x="1535316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9" name="直線コネクタ 558">
          <a:extLst>
            <a:ext uri="{FF2B5EF4-FFF2-40B4-BE49-F238E27FC236}">
              <a16:creationId xmlns:a16="http://schemas.microsoft.com/office/drawing/2014/main" id="{00000000-0008-0000-0F00-00002F020000}"/>
            </a:ext>
          </a:extLst>
        </xdr:cNvPr>
        <xdr:cNvCxnSpPr/>
      </xdr:nvCxnSpPr>
      <xdr:spPr>
        <a:xfrm>
          <a:off x="15544800" y="670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50636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1" name="直線コネクタ 560">
          <a:extLst>
            <a:ext uri="{FF2B5EF4-FFF2-40B4-BE49-F238E27FC236}">
              <a16:creationId xmlns:a16="http://schemas.microsoft.com/office/drawing/2014/main" id="{00000000-0008-0000-0F00-000031020000}"/>
            </a:ext>
          </a:extLst>
        </xdr:cNvPr>
        <xdr:cNvCxnSpPr/>
      </xdr:nvCxnSpPr>
      <xdr:spPr>
        <a:xfrm>
          <a:off x="15544800" y="624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50636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a:off x="15544800" y="579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150636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50636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7" name="【一般廃棄物処理施設】&#10;一人当たり有形固定資産（償却資産）額グラフ枠">
          <a:extLst>
            <a:ext uri="{FF2B5EF4-FFF2-40B4-BE49-F238E27FC236}">
              <a16:creationId xmlns:a16="http://schemas.microsoft.com/office/drawing/2014/main" id="{00000000-0008-0000-0F00-000037020000}"/>
            </a:ext>
          </a:extLst>
        </xdr:cNvPr>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60982</xdr:rowOff>
    </xdr:from>
    <xdr:to>
      <xdr:col>116</xdr:col>
      <xdr:colOff>62864</xdr:colOff>
      <xdr:row>41</xdr:row>
      <xdr:rowOff>133186</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flipV="1">
          <a:off x="18846164" y="5718832"/>
          <a:ext cx="0" cy="1443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569" name="【一般廃棄物処理施設】&#10;一人当たり有形固定資産（償却資産）額最小値テキスト">
          <a:extLst>
            <a:ext uri="{FF2B5EF4-FFF2-40B4-BE49-F238E27FC236}">
              <a16:creationId xmlns:a16="http://schemas.microsoft.com/office/drawing/2014/main" id="{00000000-0008-0000-0F00-000039020000}"/>
            </a:ext>
          </a:extLst>
        </xdr:cNvPr>
        <xdr:cNvSpPr txBox="1"/>
      </xdr:nvSpPr>
      <xdr:spPr>
        <a:xfrm>
          <a:off x="188849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a:off x="18786475" y="716263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7659</xdr:rowOff>
    </xdr:from>
    <xdr:ext cx="599010" cy="259045"/>
    <xdr:sp macro="" textlink="">
      <xdr:nvSpPr>
        <xdr:cNvPr id="571" name="【一般廃棄物処理施設】&#10;一人当たり有形固定資産（償却資産）額最大値テキスト">
          <a:extLst>
            <a:ext uri="{FF2B5EF4-FFF2-40B4-BE49-F238E27FC236}">
              <a16:creationId xmlns:a16="http://schemas.microsoft.com/office/drawing/2014/main" id="{00000000-0008-0000-0F00-00003B020000}"/>
            </a:ext>
          </a:extLst>
        </xdr:cNvPr>
        <xdr:cNvSpPr txBox="1"/>
      </xdr:nvSpPr>
      <xdr:spPr>
        <a:xfrm>
          <a:off x="18884900" y="549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60982</xdr:rowOff>
    </xdr:from>
    <xdr:to>
      <xdr:col>116</xdr:col>
      <xdr:colOff>152400</xdr:colOff>
      <xdr:row>33</xdr:row>
      <xdr:rowOff>60982</xdr:rowOff>
    </xdr:to>
    <xdr:cxnSp macro="">
      <xdr:nvCxnSpPr>
        <xdr:cNvPr id="572" name="直線コネクタ 571">
          <a:extLst>
            <a:ext uri="{FF2B5EF4-FFF2-40B4-BE49-F238E27FC236}">
              <a16:creationId xmlns:a16="http://schemas.microsoft.com/office/drawing/2014/main" id="{00000000-0008-0000-0F00-00003C020000}"/>
            </a:ext>
          </a:extLst>
        </xdr:cNvPr>
        <xdr:cNvCxnSpPr/>
      </xdr:nvCxnSpPr>
      <xdr:spPr>
        <a:xfrm>
          <a:off x="18786475" y="571883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150775</xdr:rowOff>
    </xdr:from>
    <xdr:ext cx="599010" cy="259045"/>
    <xdr:sp macro="" textlink="">
      <xdr:nvSpPr>
        <xdr:cNvPr id="573" name="【一般廃棄物処理施設】&#10;一人当たり有形固定資産（償却資産）額平均値テキスト">
          <a:extLst>
            <a:ext uri="{FF2B5EF4-FFF2-40B4-BE49-F238E27FC236}">
              <a16:creationId xmlns:a16="http://schemas.microsoft.com/office/drawing/2014/main" id="{00000000-0008-0000-0F00-00003D020000}"/>
            </a:ext>
          </a:extLst>
        </xdr:cNvPr>
        <xdr:cNvSpPr txBox="1"/>
      </xdr:nvSpPr>
      <xdr:spPr>
        <a:xfrm>
          <a:off x="18884900" y="68373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898</xdr:rowOff>
    </xdr:from>
    <xdr:to>
      <xdr:col>116</xdr:col>
      <xdr:colOff>114300</xdr:colOff>
      <xdr:row>40</xdr:row>
      <xdr:rowOff>102498</xdr:rowOff>
    </xdr:to>
    <xdr:sp macro="" textlink="">
      <xdr:nvSpPr>
        <xdr:cNvPr id="574" name="フローチャート: 判断 573">
          <a:extLst>
            <a:ext uri="{FF2B5EF4-FFF2-40B4-BE49-F238E27FC236}">
              <a16:creationId xmlns:a16="http://schemas.microsoft.com/office/drawing/2014/main" id="{00000000-0008-0000-0F00-00003E020000}"/>
            </a:ext>
          </a:extLst>
        </xdr:cNvPr>
        <xdr:cNvSpPr/>
      </xdr:nvSpPr>
      <xdr:spPr>
        <a:xfrm>
          <a:off x="18796000" y="685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7185</xdr:rowOff>
    </xdr:from>
    <xdr:to>
      <xdr:col>112</xdr:col>
      <xdr:colOff>38100</xdr:colOff>
      <xdr:row>40</xdr:row>
      <xdr:rowOff>108785</xdr:rowOff>
    </xdr:to>
    <xdr:sp macro="" textlink="">
      <xdr:nvSpPr>
        <xdr:cNvPr id="575" name="フローチャート: 判断 574">
          <a:extLst>
            <a:ext uri="{FF2B5EF4-FFF2-40B4-BE49-F238E27FC236}">
              <a16:creationId xmlns:a16="http://schemas.microsoft.com/office/drawing/2014/main" id="{00000000-0008-0000-0F00-00003F020000}"/>
            </a:ext>
          </a:extLst>
        </xdr:cNvPr>
        <xdr:cNvSpPr/>
      </xdr:nvSpPr>
      <xdr:spPr>
        <a:xfrm>
          <a:off x="18100675" y="686518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117352</xdr:rowOff>
    </xdr:from>
    <xdr:to>
      <xdr:col>107</xdr:col>
      <xdr:colOff>101600</xdr:colOff>
      <xdr:row>38</xdr:row>
      <xdr:rowOff>47503</xdr:rowOff>
    </xdr:to>
    <xdr:sp macro="" textlink="">
      <xdr:nvSpPr>
        <xdr:cNvPr id="576" name="フローチャート: 判断 575">
          <a:extLst>
            <a:ext uri="{FF2B5EF4-FFF2-40B4-BE49-F238E27FC236}">
              <a16:creationId xmlns:a16="http://schemas.microsoft.com/office/drawing/2014/main" id="{00000000-0008-0000-0F00-000040020000}"/>
            </a:ext>
          </a:extLst>
        </xdr:cNvPr>
        <xdr:cNvSpPr/>
      </xdr:nvSpPr>
      <xdr:spPr>
        <a:xfrm>
          <a:off x="17325975" y="6461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35424</xdr:rowOff>
    </xdr:from>
    <xdr:to>
      <xdr:col>102</xdr:col>
      <xdr:colOff>165100</xdr:colOff>
      <xdr:row>40</xdr:row>
      <xdr:rowOff>137024</xdr:rowOff>
    </xdr:to>
    <xdr:sp macro="" textlink="">
      <xdr:nvSpPr>
        <xdr:cNvPr id="577" name="フローチャート: 判断 576">
          <a:extLst>
            <a:ext uri="{FF2B5EF4-FFF2-40B4-BE49-F238E27FC236}">
              <a16:creationId xmlns:a16="http://schemas.microsoft.com/office/drawing/2014/main" id="{00000000-0008-0000-0F00-000041020000}"/>
            </a:ext>
          </a:extLst>
        </xdr:cNvPr>
        <xdr:cNvSpPr/>
      </xdr:nvSpPr>
      <xdr:spPr>
        <a:xfrm>
          <a:off x="16579850" y="689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129555</xdr:rowOff>
    </xdr:from>
    <xdr:to>
      <xdr:col>98</xdr:col>
      <xdr:colOff>38100</xdr:colOff>
      <xdr:row>41</xdr:row>
      <xdr:rowOff>59705</xdr:rowOff>
    </xdr:to>
    <xdr:sp macro="" textlink="">
      <xdr:nvSpPr>
        <xdr:cNvPr id="578" name="フローチャート: 判断 577">
          <a:extLst>
            <a:ext uri="{FF2B5EF4-FFF2-40B4-BE49-F238E27FC236}">
              <a16:creationId xmlns:a16="http://schemas.microsoft.com/office/drawing/2014/main" id="{00000000-0008-0000-0F00-000042020000}"/>
            </a:ext>
          </a:extLst>
        </xdr:cNvPr>
        <xdr:cNvSpPr/>
      </xdr:nvSpPr>
      <xdr:spPr>
        <a:xfrm>
          <a:off x="15833725" y="698755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00000000-0008-0000-0F00-000043020000}"/>
            </a:ext>
          </a:extLst>
        </xdr:cNvPr>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00000000-0008-0000-0F00-000044020000}"/>
            </a:ext>
          </a:extLst>
        </xdr:cNvPr>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00000000-0008-0000-0F00-000045020000}"/>
            </a:ext>
          </a:extLst>
        </xdr:cNvPr>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00000000-0008-0000-0F00-000046020000}"/>
            </a:ext>
          </a:extLst>
        </xdr:cNvPr>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00000000-0008-0000-0F00-000047020000}"/>
            </a:ext>
          </a:extLst>
        </xdr:cNvPr>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44614</xdr:rowOff>
    </xdr:from>
    <xdr:to>
      <xdr:col>116</xdr:col>
      <xdr:colOff>114300</xdr:colOff>
      <xdr:row>39</xdr:row>
      <xdr:rowOff>146214</xdr:rowOff>
    </xdr:to>
    <xdr:sp macro="" textlink="">
      <xdr:nvSpPr>
        <xdr:cNvPr id="584" name="楕円 583">
          <a:extLst>
            <a:ext uri="{FF2B5EF4-FFF2-40B4-BE49-F238E27FC236}">
              <a16:creationId xmlns:a16="http://schemas.microsoft.com/office/drawing/2014/main" id="{00000000-0008-0000-0F00-000048020000}"/>
            </a:ext>
          </a:extLst>
        </xdr:cNvPr>
        <xdr:cNvSpPr/>
      </xdr:nvSpPr>
      <xdr:spPr>
        <a:xfrm>
          <a:off x="18796000" y="673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67491</xdr:rowOff>
    </xdr:from>
    <xdr:ext cx="599010" cy="259045"/>
    <xdr:sp macro="" textlink="">
      <xdr:nvSpPr>
        <xdr:cNvPr id="585" name="【一般廃棄物処理施設】&#10;一人当たり有形固定資産（償却資産）額該当値テキスト">
          <a:extLst>
            <a:ext uri="{FF2B5EF4-FFF2-40B4-BE49-F238E27FC236}">
              <a16:creationId xmlns:a16="http://schemas.microsoft.com/office/drawing/2014/main" id="{00000000-0008-0000-0F00-000049020000}"/>
            </a:ext>
          </a:extLst>
        </xdr:cNvPr>
        <xdr:cNvSpPr txBox="1"/>
      </xdr:nvSpPr>
      <xdr:spPr>
        <a:xfrm>
          <a:off x="18884900" y="6582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78394</xdr:rowOff>
    </xdr:from>
    <xdr:to>
      <xdr:col>112</xdr:col>
      <xdr:colOff>38100</xdr:colOff>
      <xdr:row>40</xdr:row>
      <xdr:rowOff>8544</xdr:rowOff>
    </xdr:to>
    <xdr:sp macro="" textlink="">
      <xdr:nvSpPr>
        <xdr:cNvPr id="586" name="楕円 585">
          <a:extLst>
            <a:ext uri="{FF2B5EF4-FFF2-40B4-BE49-F238E27FC236}">
              <a16:creationId xmlns:a16="http://schemas.microsoft.com/office/drawing/2014/main" id="{00000000-0008-0000-0F00-00004A020000}"/>
            </a:ext>
          </a:extLst>
        </xdr:cNvPr>
        <xdr:cNvSpPr/>
      </xdr:nvSpPr>
      <xdr:spPr>
        <a:xfrm>
          <a:off x="18100675" y="676494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95414</xdr:rowOff>
    </xdr:from>
    <xdr:to>
      <xdr:col>116</xdr:col>
      <xdr:colOff>63500</xdr:colOff>
      <xdr:row>39</xdr:row>
      <xdr:rowOff>129194</xdr:rowOff>
    </xdr:to>
    <xdr:cxnSp macro="">
      <xdr:nvCxnSpPr>
        <xdr:cNvPr id="587" name="直線コネクタ 586">
          <a:extLst>
            <a:ext uri="{FF2B5EF4-FFF2-40B4-BE49-F238E27FC236}">
              <a16:creationId xmlns:a16="http://schemas.microsoft.com/office/drawing/2014/main" id="{00000000-0008-0000-0F00-00004B020000}"/>
            </a:ext>
          </a:extLst>
        </xdr:cNvPr>
        <xdr:cNvCxnSpPr/>
      </xdr:nvCxnSpPr>
      <xdr:spPr>
        <a:xfrm flipV="1">
          <a:off x="18132425" y="6781964"/>
          <a:ext cx="714375" cy="33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107680</xdr:rowOff>
    </xdr:from>
    <xdr:to>
      <xdr:col>107</xdr:col>
      <xdr:colOff>101600</xdr:colOff>
      <xdr:row>40</xdr:row>
      <xdr:rowOff>37830</xdr:rowOff>
    </xdr:to>
    <xdr:sp macro="" textlink="">
      <xdr:nvSpPr>
        <xdr:cNvPr id="588" name="楕円 587">
          <a:extLst>
            <a:ext uri="{FF2B5EF4-FFF2-40B4-BE49-F238E27FC236}">
              <a16:creationId xmlns:a16="http://schemas.microsoft.com/office/drawing/2014/main" id="{00000000-0008-0000-0F00-00004C020000}"/>
            </a:ext>
          </a:extLst>
        </xdr:cNvPr>
        <xdr:cNvSpPr/>
      </xdr:nvSpPr>
      <xdr:spPr>
        <a:xfrm>
          <a:off x="17325975" y="679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129194</xdr:rowOff>
    </xdr:from>
    <xdr:to>
      <xdr:col>111</xdr:col>
      <xdr:colOff>177800</xdr:colOff>
      <xdr:row>39</xdr:row>
      <xdr:rowOff>158480</xdr:rowOff>
    </xdr:to>
    <xdr:cxnSp macro="">
      <xdr:nvCxnSpPr>
        <xdr:cNvPr id="589" name="直線コネクタ 588">
          <a:extLst>
            <a:ext uri="{FF2B5EF4-FFF2-40B4-BE49-F238E27FC236}">
              <a16:creationId xmlns:a16="http://schemas.microsoft.com/office/drawing/2014/main" id="{00000000-0008-0000-0F00-00004D020000}"/>
            </a:ext>
          </a:extLst>
        </xdr:cNvPr>
        <xdr:cNvCxnSpPr/>
      </xdr:nvCxnSpPr>
      <xdr:spPr>
        <a:xfrm flipV="1">
          <a:off x="17376775" y="6815744"/>
          <a:ext cx="755650" cy="2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115992</xdr:rowOff>
    </xdr:from>
    <xdr:to>
      <xdr:col>102</xdr:col>
      <xdr:colOff>165100</xdr:colOff>
      <xdr:row>40</xdr:row>
      <xdr:rowOff>46142</xdr:rowOff>
    </xdr:to>
    <xdr:sp macro="" textlink="">
      <xdr:nvSpPr>
        <xdr:cNvPr id="590" name="楕円 589">
          <a:extLst>
            <a:ext uri="{FF2B5EF4-FFF2-40B4-BE49-F238E27FC236}">
              <a16:creationId xmlns:a16="http://schemas.microsoft.com/office/drawing/2014/main" id="{00000000-0008-0000-0F00-00004E020000}"/>
            </a:ext>
          </a:extLst>
        </xdr:cNvPr>
        <xdr:cNvSpPr/>
      </xdr:nvSpPr>
      <xdr:spPr>
        <a:xfrm>
          <a:off x="16579850" y="680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158480</xdr:rowOff>
    </xdr:from>
    <xdr:to>
      <xdr:col>107</xdr:col>
      <xdr:colOff>50800</xdr:colOff>
      <xdr:row>39</xdr:row>
      <xdr:rowOff>166792</xdr:rowOff>
    </xdr:to>
    <xdr:cxnSp macro="">
      <xdr:nvCxnSpPr>
        <xdr:cNvPr id="591" name="直線コネクタ 590">
          <a:extLst>
            <a:ext uri="{FF2B5EF4-FFF2-40B4-BE49-F238E27FC236}">
              <a16:creationId xmlns:a16="http://schemas.microsoft.com/office/drawing/2014/main" id="{00000000-0008-0000-0F00-00004F020000}"/>
            </a:ext>
          </a:extLst>
        </xdr:cNvPr>
        <xdr:cNvCxnSpPr/>
      </xdr:nvCxnSpPr>
      <xdr:spPr>
        <a:xfrm flipV="1">
          <a:off x="16630650" y="6845030"/>
          <a:ext cx="746125" cy="8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81078</xdr:rowOff>
    </xdr:from>
    <xdr:to>
      <xdr:col>98</xdr:col>
      <xdr:colOff>38100</xdr:colOff>
      <xdr:row>40</xdr:row>
      <xdr:rowOff>11228</xdr:rowOff>
    </xdr:to>
    <xdr:sp macro="" textlink="">
      <xdr:nvSpPr>
        <xdr:cNvPr id="592" name="楕円 591">
          <a:extLst>
            <a:ext uri="{FF2B5EF4-FFF2-40B4-BE49-F238E27FC236}">
              <a16:creationId xmlns:a16="http://schemas.microsoft.com/office/drawing/2014/main" id="{00000000-0008-0000-0F00-000050020000}"/>
            </a:ext>
          </a:extLst>
        </xdr:cNvPr>
        <xdr:cNvSpPr/>
      </xdr:nvSpPr>
      <xdr:spPr>
        <a:xfrm>
          <a:off x="15833725" y="676762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131878</xdr:rowOff>
    </xdr:from>
    <xdr:to>
      <xdr:col>102</xdr:col>
      <xdr:colOff>114300</xdr:colOff>
      <xdr:row>39</xdr:row>
      <xdr:rowOff>166792</xdr:rowOff>
    </xdr:to>
    <xdr:cxnSp macro="">
      <xdr:nvCxnSpPr>
        <xdr:cNvPr id="593" name="直線コネクタ 592">
          <a:extLst>
            <a:ext uri="{FF2B5EF4-FFF2-40B4-BE49-F238E27FC236}">
              <a16:creationId xmlns:a16="http://schemas.microsoft.com/office/drawing/2014/main" id="{00000000-0008-0000-0F00-000051020000}"/>
            </a:ext>
          </a:extLst>
        </xdr:cNvPr>
        <xdr:cNvCxnSpPr/>
      </xdr:nvCxnSpPr>
      <xdr:spPr>
        <a:xfrm>
          <a:off x="15865475" y="6818428"/>
          <a:ext cx="765175" cy="3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99912</xdr:rowOff>
    </xdr:from>
    <xdr:ext cx="599010" cy="259045"/>
    <xdr:sp macro="" textlink="">
      <xdr:nvSpPr>
        <xdr:cNvPr id="594" name="n_1aveValue【一般廃棄物処理施設】&#10;一人当たり有形固定資産（償却資産）額">
          <a:extLst>
            <a:ext uri="{FF2B5EF4-FFF2-40B4-BE49-F238E27FC236}">
              <a16:creationId xmlns:a16="http://schemas.microsoft.com/office/drawing/2014/main" id="{00000000-0008-0000-0F00-000052020000}"/>
            </a:ext>
          </a:extLst>
        </xdr:cNvPr>
        <xdr:cNvSpPr txBox="1"/>
      </xdr:nvSpPr>
      <xdr:spPr>
        <a:xfrm>
          <a:off x="17867845" y="695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64029</xdr:rowOff>
    </xdr:from>
    <xdr:ext cx="599010" cy="259045"/>
    <xdr:sp macro="" textlink="">
      <xdr:nvSpPr>
        <xdr:cNvPr id="595" name="n_2aveValue【一般廃棄物処理施設】&#10;一人当たり有形固定資産（償却資産）額">
          <a:extLst>
            <a:ext uri="{FF2B5EF4-FFF2-40B4-BE49-F238E27FC236}">
              <a16:creationId xmlns:a16="http://schemas.microsoft.com/office/drawing/2014/main" id="{00000000-0008-0000-0F00-000053020000}"/>
            </a:ext>
          </a:extLst>
        </xdr:cNvPr>
        <xdr:cNvSpPr txBox="1"/>
      </xdr:nvSpPr>
      <xdr:spPr>
        <a:xfrm>
          <a:off x="17134420" y="623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128151</xdr:rowOff>
    </xdr:from>
    <xdr:ext cx="534377" cy="259045"/>
    <xdr:sp macro="" textlink="">
      <xdr:nvSpPr>
        <xdr:cNvPr id="596" name="n_3aveValue【一般廃棄物処理施設】&#10;一人当たり有形固定資産（償却資産）額">
          <a:extLst>
            <a:ext uri="{FF2B5EF4-FFF2-40B4-BE49-F238E27FC236}">
              <a16:creationId xmlns:a16="http://schemas.microsoft.com/office/drawing/2014/main" id="{00000000-0008-0000-0F00-000054020000}"/>
            </a:ext>
          </a:extLst>
        </xdr:cNvPr>
        <xdr:cNvSpPr txBox="1"/>
      </xdr:nvSpPr>
      <xdr:spPr>
        <a:xfrm>
          <a:off x="16392036" y="698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50832</xdr:rowOff>
    </xdr:from>
    <xdr:ext cx="534377" cy="259045"/>
    <xdr:sp macro="" textlink="">
      <xdr:nvSpPr>
        <xdr:cNvPr id="597" name="n_4aveValue【一般廃棄物処理施設】&#10;一人当たり有形固定資産（償却資産）額">
          <a:extLst>
            <a:ext uri="{FF2B5EF4-FFF2-40B4-BE49-F238E27FC236}">
              <a16:creationId xmlns:a16="http://schemas.microsoft.com/office/drawing/2014/main" id="{00000000-0008-0000-0F00-000055020000}"/>
            </a:ext>
          </a:extLst>
        </xdr:cNvPr>
        <xdr:cNvSpPr txBox="1"/>
      </xdr:nvSpPr>
      <xdr:spPr>
        <a:xfrm>
          <a:off x="15645911" y="708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25071</xdr:rowOff>
    </xdr:from>
    <xdr:ext cx="599010" cy="259045"/>
    <xdr:sp macro="" textlink="">
      <xdr:nvSpPr>
        <xdr:cNvPr id="598" name="n_1mainValue【一般廃棄物処理施設】&#10;一人当たり有形固定資産（償却資産）額">
          <a:extLst>
            <a:ext uri="{FF2B5EF4-FFF2-40B4-BE49-F238E27FC236}">
              <a16:creationId xmlns:a16="http://schemas.microsoft.com/office/drawing/2014/main" id="{00000000-0008-0000-0F00-000056020000}"/>
            </a:ext>
          </a:extLst>
        </xdr:cNvPr>
        <xdr:cNvSpPr txBox="1"/>
      </xdr:nvSpPr>
      <xdr:spPr>
        <a:xfrm>
          <a:off x="17867845" y="6540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28957</xdr:rowOff>
    </xdr:from>
    <xdr:ext cx="599010" cy="259045"/>
    <xdr:sp macro="" textlink="">
      <xdr:nvSpPr>
        <xdr:cNvPr id="599" name="n_2mainValue【一般廃棄物処理施設】&#10;一人当たり有形固定資産（償却資産）額">
          <a:extLst>
            <a:ext uri="{FF2B5EF4-FFF2-40B4-BE49-F238E27FC236}">
              <a16:creationId xmlns:a16="http://schemas.microsoft.com/office/drawing/2014/main" id="{00000000-0008-0000-0F00-000057020000}"/>
            </a:ext>
          </a:extLst>
        </xdr:cNvPr>
        <xdr:cNvSpPr txBox="1"/>
      </xdr:nvSpPr>
      <xdr:spPr>
        <a:xfrm>
          <a:off x="17134420" y="6886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62669</xdr:rowOff>
    </xdr:from>
    <xdr:ext cx="599010" cy="259045"/>
    <xdr:sp macro="" textlink="">
      <xdr:nvSpPr>
        <xdr:cNvPr id="600" name="n_3mainValue【一般廃棄物処理施設】&#10;一人当たり有形固定資産（償却資産）額">
          <a:extLst>
            <a:ext uri="{FF2B5EF4-FFF2-40B4-BE49-F238E27FC236}">
              <a16:creationId xmlns:a16="http://schemas.microsoft.com/office/drawing/2014/main" id="{00000000-0008-0000-0F00-000058020000}"/>
            </a:ext>
          </a:extLst>
        </xdr:cNvPr>
        <xdr:cNvSpPr txBox="1"/>
      </xdr:nvSpPr>
      <xdr:spPr>
        <a:xfrm>
          <a:off x="16359720" y="6577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27755</xdr:rowOff>
    </xdr:from>
    <xdr:ext cx="599010" cy="259045"/>
    <xdr:sp macro="" textlink="">
      <xdr:nvSpPr>
        <xdr:cNvPr id="601" name="n_4mainValue【一般廃棄物処理施設】&#10;一人当たり有形固定資産（償却資産）額">
          <a:extLst>
            <a:ext uri="{FF2B5EF4-FFF2-40B4-BE49-F238E27FC236}">
              <a16:creationId xmlns:a16="http://schemas.microsoft.com/office/drawing/2014/main" id="{00000000-0008-0000-0F00-000059020000}"/>
            </a:ext>
          </a:extLst>
        </xdr:cNvPr>
        <xdr:cNvSpPr txBox="1"/>
      </xdr:nvSpPr>
      <xdr:spPr>
        <a:xfrm>
          <a:off x="15613595" y="654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2" name="正方形/長方形 601">
          <a:extLst>
            <a:ext uri="{FF2B5EF4-FFF2-40B4-BE49-F238E27FC236}">
              <a16:creationId xmlns:a16="http://schemas.microsoft.com/office/drawing/2014/main" id="{00000000-0008-0000-0F00-00005A020000}"/>
            </a:ext>
          </a:extLst>
        </xdr:cNvPr>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3" name="正方形/長方形 602">
          <a:extLst>
            <a:ext uri="{FF2B5EF4-FFF2-40B4-BE49-F238E27FC236}">
              <a16:creationId xmlns:a16="http://schemas.microsoft.com/office/drawing/2014/main" id="{00000000-0008-0000-0F00-00005B020000}"/>
            </a:ext>
          </a:extLst>
        </xdr:cNvPr>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4" name="正方形/長方形 603">
          <a:extLst>
            <a:ext uri="{FF2B5EF4-FFF2-40B4-BE49-F238E27FC236}">
              <a16:creationId xmlns:a16="http://schemas.microsoft.com/office/drawing/2014/main" id="{00000000-0008-0000-0F00-00005C020000}"/>
            </a:ext>
          </a:extLst>
        </xdr:cNvPr>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5" name="正方形/長方形 604">
          <a:extLst>
            <a:ext uri="{FF2B5EF4-FFF2-40B4-BE49-F238E27FC236}">
              <a16:creationId xmlns:a16="http://schemas.microsoft.com/office/drawing/2014/main" id="{00000000-0008-0000-0F00-00005D020000}"/>
            </a:ext>
          </a:extLst>
        </xdr:cNvPr>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6" name="正方形/長方形 605">
          <a:extLst>
            <a:ext uri="{FF2B5EF4-FFF2-40B4-BE49-F238E27FC236}">
              <a16:creationId xmlns:a16="http://schemas.microsoft.com/office/drawing/2014/main" id="{00000000-0008-0000-0F00-00005E020000}"/>
            </a:ext>
          </a:extLst>
        </xdr:cNvPr>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0" name="テキスト ボックス 609">
          <a:extLst>
            <a:ext uri="{FF2B5EF4-FFF2-40B4-BE49-F238E27FC236}">
              <a16:creationId xmlns:a16="http://schemas.microsoft.com/office/drawing/2014/main" id="{00000000-0008-0000-0F00-000062020000}"/>
            </a:ext>
          </a:extLst>
        </xdr:cNvPr>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1" name="直線コネクタ 610">
          <a:extLst>
            <a:ext uri="{FF2B5EF4-FFF2-40B4-BE49-F238E27FC236}">
              <a16:creationId xmlns:a16="http://schemas.microsoft.com/office/drawing/2014/main" id="{00000000-0008-0000-0F00-000063020000}"/>
            </a:ext>
          </a:extLst>
        </xdr:cNvPr>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2" name="テキスト ボックス 611">
          <a:extLst>
            <a:ext uri="{FF2B5EF4-FFF2-40B4-BE49-F238E27FC236}">
              <a16:creationId xmlns:a16="http://schemas.microsoft.com/office/drawing/2014/main" id="{00000000-0008-0000-0F00-000064020000}"/>
            </a:ext>
          </a:extLst>
        </xdr:cNvPr>
        <xdr:cNvSpPr txBox="1"/>
      </xdr:nvSpPr>
      <xdr:spPr>
        <a:xfrm>
          <a:off x="101976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3" name="直線コネクタ 612">
          <a:extLst>
            <a:ext uri="{FF2B5EF4-FFF2-40B4-BE49-F238E27FC236}">
              <a16:creationId xmlns:a16="http://schemas.microsoft.com/office/drawing/2014/main" id="{00000000-0008-0000-0F00-000065020000}"/>
            </a:ext>
          </a:extLst>
        </xdr:cNvPr>
        <xdr:cNvCxnSpPr/>
      </xdr:nvCxnSpPr>
      <xdr:spPr>
        <a:xfrm>
          <a:off x="10588625" y="1110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4" name="テキスト ボックス 613">
          <a:extLst>
            <a:ext uri="{FF2B5EF4-FFF2-40B4-BE49-F238E27FC236}">
              <a16:creationId xmlns:a16="http://schemas.microsoft.com/office/drawing/2014/main" id="{00000000-0008-0000-0F00-000066020000}"/>
            </a:ext>
          </a:extLst>
        </xdr:cNvPr>
        <xdr:cNvSpPr txBox="1"/>
      </xdr:nvSpPr>
      <xdr:spPr>
        <a:xfrm>
          <a:off x="10197646"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5" name="直線コネクタ 614">
          <a:extLst>
            <a:ext uri="{FF2B5EF4-FFF2-40B4-BE49-F238E27FC236}">
              <a16:creationId xmlns:a16="http://schemas.microsoft.com/office/drawing/2014/main" id="{00000000-0008-0000-0F00-000067020000}"/>
            </a:ext>
          </a:extLst>
        </xdr:cNvPr>
        <xdr:cNvCxnSpPr/>
      </xdr:nvCxnSpPr>
      <xdr:spPr>
        <a:xfrm>
          <a:off x="10588625" y="1077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10242716"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a:off x="10588625" y="1045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0242716"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0588625" y="1012371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0242716"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0588625" y="979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0242716"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a:off x="10588625" y="947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0306836"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6" name="【保健センター・保健所】&#10;有形固定資産減価償却率グラフ枠">
          <a:extLst>
            <a:ext uri="{FF2B5EF4-FFF2-40B4-BE49-F238E27FC236}">
              <a16:creationId xmlns:a16="http://schemas.microsoft.com/office/drawing/2014/main" id="{00000000-0008-0000-0F00-000072020000}"/>
            </a:ext>
          </a:extLst>
        </xdr:cNvPr>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flipV="1">
          <a:off x="13889989"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28" name="【保健センター・保健所】&#10;有形固定資産減価償却率最小値テキスト">
          <a:extLst>
            <a:ext uri="{FF2B5EF4-FFF2-40B4-BE49-F238E27FC236}">
              <a16:creationId xmlns:a16="http://schemas.microsoft.com/office/drawing/2014/main" id="{00000000-0008-0000-0F00-000074020000}"/>
            </a:ext>
          </a:extLst>
        </xdr:cNvPr>
        <xdr:cNvSpPr txBox="1"/>
      </xdr:nvSpPr>
      <xdr:spPr>
        <a:xfrm>
          <a:off x="13928725"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a:off x="13801725" y="111034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630" name="【保健センター・保健所】&#10;有形固定資産減価償却率最大値テキスト">
          <a:extLst>
            <a:ext uri="{FF2B5EF4-FFF2-40B4-BE49-F238E27FC236}">
              <a16:creationId xmlns:a16="http://schemas.microsoft.com/office/drawing/2014/main" id="{00000000-0008-0000-0F00-000076020000}"/>
            </a:ext>
          </a:extLst>
        </xdr:cNvPr>
        <xdr:cNvSpPr txBox="1"/>
      </xdr:nvSpPr>
      <xdr:spPr>
        <a:xfrm>
          <a:off x="13928725"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631" name="直線コネクタ 630">
          <a:extLst>
            <a:ext uri="{FF2B5EF4-FFF2-40B4-BE49-F238E27FC236}">
              <a16:creationId xmlns:a16="http://schemas.microsoft.com/office/drawing/2014/main" id="{00000000-0008-0000-0F00-000077020000}"/>
            </a:ext>
          </a:extLst>
        </xdr:cNvPr>
        <xdr:cNvCxnSpPr/>
      </xdr:nvCxnSpPr>
      <xdr:spPr>
        <a:xfrm>
          <a:off x="13801725" y="964855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104339</xdr:rowOff>
    </xdr:from>
    <xdr:ext cx="405111" cy="259045"/>
    <xdr:sp macro="" textlink="">
      <xdr:nvSpPr>
        <xdr:cNvPr id="632" name="【保健センター・保健所】&#10;有形固定資産減価償却率平均値テキスト">
          <a:extLst>
            <a:ext uri="{FF2B5EF4-FFF2-40B4-BE49-F238E27FC236}">
              <a16:creationId xmlns:a16="http://schemas.microsoft.com/office/drawing/2014/main" id="{00000000-0008-0000-0F00-000078020000}"/>
            </a:ext>
          </a:extLst>
        </xdr:cNvPr>
        <xdr:cNvSpPr txBox="1"/>
      </xdr:nvSpPr>
      <xdr:spPr>
        <a:xfrm>
          <a:off x="13928725" y="10048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81462</xdr:rowOff>
    </xdr:from>
    <xdr:to>
      <xdr:col>85</xdr:col>
      <xdr:colOff>177800</xdr:colOff>
      <xdr:row>60</xdr:row>
      <xdr:rowOff>11612</xdr:rowOff>
    </xdr:to>
    <xdr:sp macro="" textlink="">
      <xdr:nvSpPr>
        <xdr:cNvPr id="633" name="フローチャート: 判断 632">
          <a:extLst>
            <a:ext uri="{FF2B5EF4-FFF2-40B4-BE49-F238E27FC236}">
              <a16:creationId xmlns:a16="http://schemas.microsoft.com/office/drawing/2014/main" id="{00000000-0008-0000-0F00-000079020000}"/>
            </a:ext>
          </a:extLst>
        </xdr:cNvPr>
        <xdr:cNvSpPr/>
      </xdr:nvSpPr>
      <xdr:spPr>
        <a:xfrm>
          <a:off x="13839825" y="1019701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66766</xdr:rowOff>
    </xdr:from>
    <xdr:to>
      <xdr:col>81</xdr:col>
      <xdr:colOff>101600</xdr:colOff>
      <xdr:row>59</xdr:row>
      <xdr:rowOff>168366</xdr:rowOff>
    </xdr:to>
    <xdr:sp macro="" textlink="">
      <xdr:nvSpPr>
        <xdr:cNvPr id="634" name="フローチャート: 判断 633">
          <a:extLst>
            <a:ext uri="{FF2B5EF4-FFF2-40B4-BE49-F238E27FC236}">
              <a16:creationId xmlns:a16="http://schemas.microsoft.com/office/drawing/2014/main" id="{00000000-0008-0000-0F00-00007A020000}"/>
            </a:ext>
          </a:extLst>
        </xdr:cNvPr>
        <xdr:cNvSpPr/>
      </xdr:nvSpPr>
      <xdr:spPr>
        <a:xfrm>
          <a:off x="13115925"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635" name="フローチャート: 判断 634">
          <a:extLst>
            <a:ext uri="{FF2B5EF4-FFF2-40B4-BE49-F238E27FC236}">
              <a16:creationId xmlns:a16="http://schemas.microsoft.com/office/drawing/2014/main" id="{00000000-0008-0000-0F00-00007B020000}"/>
            </a:ext>
          </a:extLst>
        </xdr:cNvPr>
        <xdr:cNvSpPr/>
      </xdr:nvSpPr>
      <xdr:spPr>
        <a:xfrm>
          <a:off x="123698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636" name="フローチャート: 判断 635">
          <a:extLst>
            <a:ext uri="{FF2B5EF4-FFF2-40B4-BE49-F238E27FC236}">
              <a16:creationId xmlns:a16="http://schemas.microsoft.com/office/drawing/2014/main" id="{00000000-0008-0000-0F00-00007C020000}"/>
            </a:ext>
          </a:extLst>
        </xdr:cNvPr>
        <xdr:cNvSpPr/>
      </xdr:nvSpPr>
      <xdr:spPr>
        <a:xfrm>
          <a:off x="11623675" y="1014476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135346</xdr:rowOff>
    </xdr:from>
    <xdr:to>
      <xdr:col>67</xdr:col>
      <xdr:colOff>101600</xdr:colOff>
      <xdr:row>59</xdr:row>
      <xdr:rowOff>65496</xdr:rowOff>
    </xdr:to>
    <xdr:sp macro="" textlink="">
      <xdr:nvSpPr>
        <xdr:cNvPr id="637" name="フローチャート: 判断 636">
          <a:extLst>
            <a:ext uri="{FF2B5EF4-FFF2-40B4-BE49-F238E27FC236}">
              <a16:creationId xmlns:a16="http://schemas.microsoft.com/office/drawing/2014/main" id="{00000000-0008-0000-0F00-00007D020000}"/>
            </a:ext>
          </a:extLst>
        </xdr:cNvPr>
        <xdr:cNvSpPr/>
      </xdr:nvSpPr>
      <xdr:spPr>
        <a:xfrm>
          <a:off x="10848975"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00000000-0008-0000-0F00-00007E020000}"/>
            </a:ext>
          </a:extLst>
        </xdr:cNvPr>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00000000-0008-0000-0F00-00007F020000}"/>
            </a:ext>
          </a:extLst>
        </xdr:cNvPr>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0000000-0008-0000-0F00-000080020000}"/>
            </a:ext>
          </a:extLst>
        </xdr:cNvPr>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122283</xdr:rowOff>
    </xdr:from>
    <xdr:to>
      <xdr:col>85</xdr:col>
      <xdr:colOff>177800</xdr:colOff>
      <xdr:row>63</xdr:row>
      <xdr:rowOff>52433</xdr:rowOff>
    </xdr:to>
    <xdr:sp macro="" textlink="">
      <xdr:nvSpPr>
        <xdr:cNvPr id="643" name="楕円 642">
          <a:extLst>
            <a:ext uri="{FF2B5EF4-FFF2-40B4-BE49-F238E27FC236}">
              <a16:creationId xmlns:a16="http://schemas.microsoft.com/office/drawing/2014/main" id="{00000000-0008-0000-0F00-000083020000}"/>
            </a:ext>
          </a:extLst>
        </xdr:cNvPr>
        <xdr:cNvSpPr/>
      </xdr:nvSpPr>
      <xdr:spPr>
        <a:xfrm>
          <a:off x="13839825" y="1075218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100710</xdr:rowOff>
    </xdr:from>
    <xdr:ext cx="405111" cy="259045"/>
    <xdr:sp macro="" textlink="">
      <xdr:nvSpPr>
        <xdr:cNvPr id="644" name="【保健センター・保健所】&#10;有形固定資産減価償却率該当値テキスト">
          <a:extLst>
            <a:ext uri="{FF2B5EF4-FFF2-40B4-BE49-F238E27FC236}">
              <a16:creationId xmlns:a16="http://schemas.microsoft.com/office/drawing/2014/main" id="{00000000-0008-0000-0F00-000084020000}"/>
            </a:ext>
          </a:extLst>
        </xdr:cNvPr>
        <xdr:cNvSpPr txBox="1"/>
      </xdr:nvSpPr>
      <xdr:spPr>
        <a:xfrm>
          <a:off x="13928725" y="10730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89626</xdr:rowOff>
    </xdr:from>
    <xdr:to>
      <xdr:col>81</xdr:col>
      <xdr:colOff>101600</xdr:colOff>
      <xdr:row>63</xdr:row>
      <xdr:rowOff>19776</xdr:rowOff>
    </xdr:to>
    <xdr:sp macro="" textlink="">
      <xdr:nvSpPr>
        <xdr:cNvPr id="645" name="楕円 644">
          <a:extLst>
            <a:ext uri="{FF2B5EF4-FFF2-40B4-BE49-F238E27FC236}">
              <a16:creationId xmlns:a16="http://schemas.microsoft.com/office/drawing/2014/main" id="{00000000-0008-0000-0F00-000085020000}"/>
            </a:ext>
          </a:extLst>
        </xdr:cNvPr>
        <xdr:cNvSpPr/>
      </xdr:nvSpPr>
      <xdr:spPr>
        <a:xfrm>
          <a:off x="13115925" y="1071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140426</xdr:rowOff>
    </xdr:from>
    <xdr:to>
      <xdr:col>85</xdr:col>
      <xdr:colOff>127000</xdr:colOff>
      <xdr:row>63</xdr:row>
      <xdr:rowOff>1633</xdr:rowOff>
    </xdr:to>
    <xdr:cxnSp macro="">
      <xdr:nvCxnSpPr>
        <xdr:cNvPr id="646" name="直線コネクタ 645">
          <a:extLst>
            <a:ext uri="{FF2B5EF4-FFF2-40B4-BE49-F238E27FC236}">
              <a16:creationId xmlns:a16="http://schemas.microsoft.com/office/drawing/2014/main" id="{00000000-0008-0000-0F00-000086020000}"/>
            </a:ext>
          </a:extLst>
        </xdr:cNvPr>
        <xdr:cNvCxnSpPr/>
      </xdr:nvCxnSpPr>
      <xdr:spPr>
        <a:xfrm>
          <a:off x="13166725" y="10770326"/>
          <a:ext cx="7239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56969</xdr:rowOff>
    </xdr:from>
    <xdr:to>
      <xdr:col>76</xdr:col>
      <xdr:colOff>165100</xdr:colOff>
      <xdr:row>62</xdr:row>
      <xdr:rowOff>158569</xdr:rowOff>
    </xdr:to>
    <xdr:sp macro="" textlink="">
      <xdr:nvSpPr>
        <xdr:cNvPr id="647" name="楕円 646">
          <a:extLst>
            <a:ext uri="{FF2B5EF4-FFF2-40B4-BE49-F238E27FC236}">
              <a16:creationId xmlns:a16="http://schemas.microsoft.com/office/drawing/2014/main" id="{00000000-0008-0000-0F00-000087020000}"/>
            </a:ext>
          </a:extLst>
        </xdr:cNvPr>
        <xdr:cNvSpPr/>
      </xdr:nvSpPr>
      <xdr:spPr>
        <a:xfrm>
          <a:off x="12369800" y="1068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107769</xdr:rowOff>
    </xdr:from>
    <xdr:to>
      <xdr:col>81</xdr:col>
      <xdr:colOff>50800</xdr:colOff>
      <xdr:row>62</xdr:row>
      <xdr:rowOff>140426</xdr:rowOff>
    </xdr:to>
    <xdr:cxnSp macro="">
      <xdr:nvCxnSpPr>
        <xdr:cNvPr id="648" name="直線コネクタ 647">
          <a:extLst>
            <a:ext uri="{FF2B5EF4-FFF2-40B4-BE49-F238E27FC236}">
              <a16:creationId xmlns:a16="http://schemas.microsoft.com/office/drawing/2014/main" id="{00000000-0008-0000-0F00-000088020000}"/>
            </a:ext>
          </a:extLst>
        </xdr:cNvPr>
        <xdr:cNvCxnSpPr/>
      </xdr:nvCxnSpPr>
      <xdr:spPr>
        <a:xfrm>
          <a:off x="12420600" y="10737669"/>
          <a:ext cx="74612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21046</xdr:rowOff>
    </xdr:from>
    <xdr:to>
      <xdr:col>72</xdr:col>
      <xdr:colOff>38100</xdr:colOff>
      <xdr:row>62</xdr:row>
      <xdr:rowOff>122646</xdr:rowOff>
    </xdr:to>
    <xdr:sp macro="" textlink="">
      <xdr:nvSpPr>
        <xdr:cNvPr id="649" name="楕円 648">
          <a:extLst>
            <a:ext uri="{FF2B5EF4-FFF2-40B4-BE49-F238E27FC236}">
              <a16:creationId xmlns:a16="http://schemas.microsoft.com/office/drawing/2014/main" id="{00000000-0008-0000-0F00-000089020000}"/>
            </a:ext>
          </a:extLst>
        </xdr:cNvPr>
        <xdr:cNvSpPr/>
      </xdr:nvSpPr>
      <xdr:spPr>
        <a:xfrm>
          <a:off x="11623675" y="1065094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71846</xdr:rowOff>
    </xdr:from>
    <xdr:to>
      <xdr:col>76</xdr:col>
      <xdr:colOff>114300</xdr:colOff>
      <xdr:row>62</xdr:row>
      <xdr:rowOff>107769</xdr:rowOff>
    </xdr:to>
    <xdr:cxnSp macro="">
      <xdr:nvCxnSpPr>
        <xdr:cNvPr id="650" name="直線コネクタ 649">
          <a:extLst>
            <a:ext uri="{FF2B5EF4-FFF2-40B4-BE49-F238E27FC236}">
              <a16:creationId xmlns:a16="http://schemas.microsoft.com/office/drawing/2014/main" id="{00000000-0008-0000-0F00-00008A020000}"/>
            </a:ext>
          </a:extLst>
        </xdr:cNvPr>
        <xdr:cNvCxnSpPr/>
      </xdr:nvCxnSpPr>
      <xdr:spPr>
        <a:xfrm>
          <a:off x="11655425" y="10701746"/>
          <a:ext cx="765175"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13443</xdr:rowOff>
    </xdr:from>
    <xdr:ext cx="405111" cy="259045"/>
    <xdr:sp macro="" textlink="">
      <xdr:nvSpPr>
        <xdr:cNvPr id="651" name="n_1aveValue【保健センター・保健所】&#10;有形固定資産減価償却率">
          <a:extLst>
            <a:ext uri="{FF2B5EF4-FFF2-40B4-BE49-F238E27FC236}">
              <a16:creationId xmlns:a16="http://schemas.microsoft.com/office/drawing/2014/main" id="{00000000-0008-0000-0F00-00008B020000}"/>
            </a:ext>
          </a:extLst>
        </xdr:cNvPr>
        <xdr:cNvSpPr txBox="1"/>
      </xdr:nvSpPr>
      <xdr:spPr>
        <a:xfrm>
          <a:off x="12980044" y="995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142439</xdr:rowOff>
    </xdr:from>
    <xdr:ext cx="405111" cy="259045"/>
    <xdr:sp macro="" textlink="">
      <xdr:nvSpPr>
        <xdr:cNvPr id="652" name="n_2aveValue【保健センター・保健所】&#10;有形固定資産減価償却率">
          <a:extLst>
            <a:ext uri="{FF2B5EF4-FFF2-40B4-BE49-F238E27FC236}">
              <a16:creationId xmlns:a16="http://schemas.microsoft.com/office/drawing/2014/main" id="{00000000-0008-0000-0F00-00008C020000}"/>
            </a:ext>
          </a:extLst>
        </xdr:cNvPr>
        <xdr:cNvSpPr txBox="1"/>
      </xdr:nvSpPr>
      <xdr:spPr>
        <a:xfrm>
          <a:off x="12246619"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147337</xdr:rowOff>
    </xdr:from>
    <xdr:ext cx="405111" cy="259045"/>
    <xdr:sp macro="" textlink="">
      <xdr:nvSpPr>
        <xdr:cNvPr id="653" name="n_3aveValue【保健センター・保健所】&#10;有形固定資産減価償却率">
          <a:extLst>
            <a:ext uri="{FF2B5EF4-FFF2-40B4-BE49-F238E27FC236}">
              <a16:creationId xmlns:a16="http://schemas.microsoft.com/office/drawing/2014/main" id="{00000000-0008-0000-0F00-00008D020000}"/>
            </a:ext>
          </a:extLst>
        </xdr:cNvPr>
        <xdr:cNvSpPr txBox="1"/>
      </xdr:nvSpPr>
      <xdr:spPr>
        <a:xfrm>
          <a:off x="1150049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82023</xdr:rowOff>
    </xdr:from>
    <xdr:ext cx="405111" cy="259045"/>
    <xdr:sp macro="" textlink="">
      <xdr:nvSpPr>
        <xdr:cNvPr id="654" name="n_4aveValue【保健センター・保健所】&#10;有形固定資産減価償却率">
          <a:extLst>
            <a:ext uri="{FF2B5EF4-FFF2-40B4-BE49-F238E27FC236}">
              <a16:creationId xmlns:a16="http://schemas.microsoft.com/office/drawing/2014/main" id="{00000000-0008-0000-0F00-00008E020000}"/>
            </a:ext>
          </a:extLst>
        </xdr:cNvPr>
        <xdr:cNvSpPr txBox="1"/>
      </xdr:nvSpPr>
      <xdr:spPr>
        <a:xfrm>
          <a:off x="1072579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10903</xdr:rowOff>
    </xdr:from>
    <xdr:ext cx="405111" cy="259045"/>
    <xdr:sp macro="" textlink="">
      <xdr:nvSpPr>
        <xdr:cNvPr id="655" name="n_1mainValue【保健センター・保健所】&#10;有形固定資産減価償却率">
          <a:extLst>
            <a:ext uri="{FF2B5EF4-FFF2-40B4-BE49-F238E27FC236}">
              <a16:creationId xmlns:a16="http://schemas.microsoft.com/office/drawing/2014/main" id="{00000000-0008-0000-0F00-00008F020000}"/>
            </a:ext>
          </a:extLst>
        </xdr:cNvPr>
        <xdr:cNvSpPr txBox="1"/>
      </xdr:nvSpPr>
      <xdr:spPr>
        <a:xfrm>
          <a:off x="12980044" y="1081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149696</xdr:rowOff>
    </xdr:from>
    <xdr:ext cx="405111" cy="259045"/>
    <xdr:sp macro="" textlink="">
      <xdr:nvSpPr>
        <xdr:cNvPr id="656" name="n_2mainValue【保健センター・保健所】&#10;有形固定資産減価償却率">
          <a:extLst>
            <a:ext uri="{FF2B5EF4-FFF2-40B4-BE49-F238E27FC236}">
              <a16:creationId xmlns:a16="http://schemas.microsoft.com/office/drawing/2014/main" id="{00000000-0008-0000-0F00-000090020000}"/>
            </a:ext>
          </a:extLst>
        </xdr:cNvPr>
        <xdr:cNvSpPr txBox="1"/>
      </xdr:nvSpPr>
      <xdr:spPr>
        <a:xfrm>
          <a:off x="12246619" y="1077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113773</xdr:rowOff>
    </xdr:from>
    <xdr:ext cx="405111" cy="259045"/>
    <xdr:sp macro="" textlink="">
      <xdr:nvSpPr>
        <xdr:cNvPr id="657" name="n_3mainValue【保健センター・保健所】&#10;有形固定資産減価償却率">
          <a:extLst>
            <a:ext uri="{FF2B5EF4-FFF2-40B4-BE49-F238E27FC236}">
              <a16:creationId xmlns:a16="http://schemas.microsoft.com/office/drawing/2014/main" id="{00000000-0008-0000-0F00-000091020000}"/>
            </a:ext>
          </a:extLst>
        </xdr:cNvPr>
        <xdr:cNvSpPr txBox="1"/>
      </xdr:nvSpPr>
      <xdr:spPr>
        <a:xfrm>
          <a:off x="11500494" y="1074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8" name="正方形/長方形 657">
          <a:extLst>
            <a:ext uri="{FF2B5EF4-FFF2-40B4-BE49-F238E27FC236}">
              <a16:creationId xmlns:a16="http://schemas.microsoft.com/office/drawing/2014/main" id="{00000000-0008-0000-0F00-000092020000}"/>
            </a:ext>
          </a:extLst>
        </xdr:cNvPr>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9" name="正方形/長方形 658">
          <a:extLst>
            <a:ext uri="{FF2B5EF4-FFF2-40B4-BE49-F238E27FC236}">
              <a16:creationId xmlns:a16="http://schemas.microsoft.com/office/drawing/2014/main" id="{00000000-0008-0000-0F00-000093020000}"/>
            </a:ext>
          </a:extLst>
        </xdr:cNvPr>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0" name="正方形/長方形 659">
          <a:extLst>
            <a:ext uri="{FF2B5EF4-FFF2-40B4-BE49-F238E27FC236}">
              <a16:creationId xmlns:a16="http://schemas.microsoft.com/office/drawing/2014/main" id="{00000000-0008-0000-0F00-000094020000}"/>
            </a:ext>
          </a:extLst>
        </xdr:cNvPr>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1" name="正方形/長方形 660">
          <a:extLst>
            <a:ext uri="{FF2B5EF4-FFF2-40B4-BE49-F238E27FC236}">
              <a16:creationId xmlns:a16="http://schemas.microsoft.com/office/drawing/2014/main" id="{00000000-0008-0000-0F00-000095020000}"/>
            </a:ext>
          </a:extLst>
        </xdr:cNvPr>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2" name="正方形/長方形 661">
          <a:extLst>
            <a:ext uri="{FF2B5EF4-FFF2-40B4-BE49-F238E27FC236}">
              <a16:creationId xmlns:a16="http://schemas.microsoft.com/office/drawing/2014/main" id="{00000000-0008-0000-0F00-000096020000}"/>
            </a:ext>
          </a:extLst>
        </xdr:cNvPr>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3" name="正方形/長方形 662">
          <a:extLst>
            <a:ext uri="{FF2B5EF4-FFF2-40B4-BE49-F238E27FC236}">
              <a16:creationId xmlns:a16="http://schemas.microsoft.com/office/drawing/2014/main" id="{00000000-0008-0000-0F00-000097020000}"/>
            </a:ext>
          </a:extLst>
        </xdr:cNvPr>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4" name="正方形/長方形 663">
          <a:extLst>
            <a:ext uri="{FF2B5EF4-FFF2-40B4-BE49-F238E27FC236}">
              <a16:creationId xmlns:a16="http://schemas.microsoft.com/office/drawing/2014/main" id="{00000000-0008-0000-0F00-000098020000}"/>
            </a:ext>
          </a:extLst>
        </xdr:cNvPr>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5" name="正方形/長方形 664">
          <a:extLst>
            <a:ext uri="{FF2B5EF4-FFF2-40B4-BE49-F238E27FC236}">
              <a16:creationId xmlns:a16="http://schemas.microsoft.com/office/drawing/2014/main" id="{00000000-0008-0000-0F00-000099020000}"/>
            </a:ext>
          </a:extLst>
        </xdr:cNvPr>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6" name="テキスト ボックス 665">
          <a:extLst>
            <a:ext uri="{FF2B5EF4-FFF2-40B4-BE49-F238E27FC236}">
              <a16:creationId xmlns:a16="http://schemas.microsoft.com/office/drawing/2014/main" id="{00000000-0008-0000-0F00-00009A020000}"/>
            </a:ext>
          </a:extLst>
        </xdr:cNvPr>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7" name="直線コネクタ 666">
          <a:extLst>
            <a:ext uri="{FF2B5EF4-FFF2-40B4-BE49-F238E27FC236}">
              <a16:creationId xmlns:a16="http://schemas.microsoft.com/office/drawing/2014/main" id="{00000000-0008-0000-0F00-00009B020000}"/>
            </a:ext>
          </a:extLst>
        </xdr:cNvPr>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68" name="直線コネクタ 667">
          <a:extLst>
            <a:ext uri="{FF2B5EF4-FFF2-40B4-BE49-F238E27FC236}">
              <a16:creationId xmlns:a16="http://schemas.microsoft.com/office/drawing/2014/main" id="{00000000-0008-0000-0F00-00009C020000}"/>
            </a:ext>
          </a:extLst>
        </xdr:cNvPr>
        <xdr:cNvCxnSpPr/>
      </xdr:nvCxnSpPr>
      <xdr:spPr>
        <a:xfrm>
          <a:off x="155448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69" name="テキスト ボックス 668">
          <a:extLst>
            <a:ext uri="{FF2B5EF4-FFF2-40B4-BE49-F238E27FC236}">
              <a16:creationId xmlns:a16="http://schemas.microsoft.com/office/drawing/2014/main" id="{00000000-0008-0000-0F00-00009D020000}"/>
            </a:ext>
          </a:extLst>
        </xdr:cNvPr>
        <xdr:cNvSpPr txBox="1"/>
      </xdr:nvSpPr>
      <xdr:spPr>
        <a:xfrm>
          <a:off x="151633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0" name="直線コネクタ 669">
          <a:extLst>
            <a:ext uri="{FF2B5EF4-FFF2-40B4-BE49-F238E27FC236}">
              <a16:creationId xmlns:a16="http://schemas.microsoft.com/office/drawing/2014/main" id="{00000000-0008-0000-0F00-00009E020000}"/>
            </a:ext>
          </a:extLst>
        </xdr:cNvPr>
        <xdr:cNvCxnSpPr/>
      </xdr:nvCxnSpPr>
      <xdr:spPr>
        <a:xfrm>
          <a:off x="155448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1" name="テキスト ボックス 670">
          <a:extLst>
            <a:ext uri="{FF2B5EF4-FFF2-40B4-BE49-F238E27FC236}">
              <a16:creationId xmlns:a16="http://schemas.microsoft.com/office/drawing/2014/main" id="{00000000-0008-0000-0F00-00009F020000}"/>
            </a:ext>
          </a:extLst>
        </xdr:cNvPr>
        <xdr:cNvSpPr txBox="1"/>
      </xdr:nvSpPr>
      <xdr:spPr>
        <a:xfrm>
          <a:off x="15163346"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2" name="直線コネクタ 671">
          <a:extLst>
            <a:ext uri="{FF2B5EF4-FFF2-40B4-BE49-F238E27FC236}">
              <a16:creationId xmlns:a16="http://schemas.microsoft.com/office/drawing/2014/main" id="{00000000-0008-0000-0F00-0000A0020000}"/>
            </a:ext>
          </a:extLst>
        </xdr:cNvPr>
        <xdr:cNvCxnSpPr/>
      </xdr:nvCxnSpPr>
      <xdr:spPr>
        <a:xfrm>
          <a:off x="155448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3" name="テキスト ボックス 672">
          <a:extLst>
            <a:ext uri="{FF2B5EF4-FFF2-40B4-BE49-F238E27FC236}">
              <a16:creationId xmlns:a16="http://schemas.microsoft.com/office/drawing/2014/main" id="{00000000-0008-0000-0F00-0000A1020000}"/>
            </a:ext>
          </a:extLst>
        </xdr:cNvPr>
        <xdr:cNvSpPr txBox="1"/>
      </xdr:nvSpPr>
      <xdr:spPr>
        <a:xfrm>
          <a:off x="15163346"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4" name="直線コネクタ 673">
          <a:extLst>
            <a:ext uri="{FF2B5EF4-FFF2-40B4-BE49-F238E27FC236}">
              <a16:creationId xmlns:a16="http://schemas.microsoft.com/office/drawing/2014/main" id="{00000000-0008-0000-0F00-0000A2020000}"/>
            </a:ext>
          </a:extLst>
        </xdr:cNvPr>
        <xdr:cNvCxnSpPr/>
      </xdr:nvCxnSpPr>
      <xdr:spPr>
        <a:xfrm>
          <a:off x="155448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5" name="テキスト ボックス 674">
          <a:extLst>
            <a:ext uri="{FF2B5EF4-FFF2-40B4-BE49-F238E27FC236}">
              <a16:creationId xmlns:a16="http://schemas.microsoft.com/office/drawing/2014/main" id="{00000000-0008-0000-0F00-0000A3020000}"/>
            </a:ext>
          </a:extLst>
        </xdr:cNvPr>
        <xdr:cNvSpPr txBox="1"/>
      </xdr:nvSpPr>
      <xdr:spPr>
        <a:xfrm>
          <a:off x="15163346"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a:off x="155448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7" name="テキスト ボックス 676">
          <a:extLst>
            <a:ext uri="{FF2B5EF4-FFF2-40B4-BE49-F238E27FC236}">
              <a16:creationId xmlns:a16="http://schemas.microsoft.com/office/drawing/2014/main" id="{00000000-0008-0000-0F00-0000A5020000}"/>
            </a:ext>
          </a:extLst>
        </xdr:cNvPr>
        <xdr:cNvSpPr txBox="1"/>
      </xdr:nvSpPr>
      <xdr:spPr>
        <a:xfrm>
          <a:off x="151633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0" name="【保健センター・保健所】&#10;一人当たり面積グラフ枠">
          <a:extLst>
            <a:ext uri="{FF2B5EF4-FFF2-40B4-BE49-F238E27FC236}">
              <a16:creationId xmlns:a16="http://schemas.microsoft.com/office/drawing/2014/main" id="{00000000-0008-0000-0F00-0000A8020000}"/>
            </a:ext>
          </a:extLst>
        </xdr:cNvPr>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64</xdr:row>
      <xdr:rowOff>64770</xdr:rowOff>
    </xdr:to>
    <xdr:cxnSp macro="">
      <xdr:nvCxnSpPr>
        <xdr:cNvPr id="681" name="直線コネクタ 680">
          <a:extLst>
            <a:ext uri="{FF2B5EF4-FFF2-40B4-BE49-F238E27FC236}">
              <a16:creationId xmlns:a16="http://schemas.microsoft.com/office/drawing/2014/main" id="{00000000-0008-0000-0F00-0000A9020000}"/>
            </a:ext>
          </a:extLst>
        </xdr:cNvPr>
        <xdr:cNvCxnSpPr/>
      </xdr:nvCxnSpPr>
      <xdr:spPr>
        <a:xfrm flipV="1">
          <a:off x="18846164" y="961263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82" name="【保健センター・保健所】&#10;一人当たり面積最小値テキスト">
          <a:extLst>
            <a:ext uri="{FF2B5EF4-FFF2-40B4-BE49-F238E27FC236}">
              <a16:creationId xmlns:a16="http://schemas.microsoft.com/office/drawing/2014/main" id="{00000000-0008-0000-0F00-0000AA020000}"/>
            </a:ext>
          </a:extLst>
        </xdr:cNvPr>
        <xdr:cNvSpPr txBox="1"/>
      </xdr:nvSpPr>
      <xdr:spPr>
        <a:xfrm>
          <a:off x="188849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a:off x="18786475" y="1103757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684" name="【保健センター・保健所】&#10;一人当たり面積最大値テキスト">
          <a:extLst>
            <a:ext uri="{FF2B5EF4-FFF2-40B4-BE49-F238E27FC236}">
              <a16:creationId xmlns:a16="http://schemas.microsoft.com/office/drawing/2014/main" id="{00000000-0008-0000-0F00-0000AC020000}"/>
            </a:ext>
          </a:extLst>
        </xdr:cNvPr>
        <xdr:cNvSpPr txBox="1"/>
      </xdr:nvSpPr>
      <xdr:spPr>
        <a:xfrm>
          <a:off x="188849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a:off x="18786475" y="961263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97807</xdr:rowOff>
    </xdr:from>
    <xdr:ext cx="469744" cy="259045"/>
    <xdr:sp macro="" textlink="">
      <xdr:nvSpPr>
        <xdr:cNvPr id="686" name="【保健センター・保健所】&#10;一人当たり面積平均値テキスト">
          <a:extLst>
            <a:ext uri="{FF2B5EF4-FFF2-40B4-BE49-F238E27FC236}">
              <a16:creationId xmlns:a16="http://schemas.microsoft.com/office/drawing/2014/main" id="{00000000-0008-0000-0F00-0000AE020000}"/>
            </a:ext>
          </a:extLst>
        </xdr:cNvPr>
        <xdr:cNvSpPr txBox="1"/>
      </xdr:nvSpPr>
      <xdr:spPr>
        <a:xfrm>
          <a:off x="18884900" y="10556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74930</xdr:rowOff>
    </xdr:from>
    <xdr:to>
      <xdr:col>116</xdr:col>
      <xdr:colOff>114300</xdr:colOff>
      <xdr:row>63</xdr:row>
      <xdr:rowOff>5080</xdr:rowOff>
    </xdr:to>
    <xdr:sp macro="" textlink="">
      <xdr:nvSpPr>
        <xdr:cNvPr id="687" name="フローチャート: 判断 686">
          <a:extLst>
            <a:ext uri="{FF2B5EF4-FFF2-40B4-BE49-F238E27FC236}">
              <a16:creationId xmlns:a16="http://schemas.microsoft.com/office/drawing/2014/main" id="{00000000-0008-0000-0F00-0000AF020000}"/>
            </a:ext>
          </a:extLst>
        </xdr:cNvPr>
        <xdr:cNvSpPr/>
      </xdr:nvSpPr>
      <xdr:spPr>
        <a:xfrm>
          <a:off x="187960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90170</xdr:rowOff>
    </xdr:from>
    <xdr:to>
      <xdr:col>112</xdr:col>
      <xdr:colOff>38100</xdr:colOff>
      <xdr:row>63</xdr:row>
      <xdr:rowOff>20320</xdr:rowOff>
    </xdr:to>
    <xdr:sp macro="" textlink="">
      <xdr:nvSpPr>
        <xdr:cNvPr id="688" name="フローチャート: 判断 687">
          <a:extLst>
            <a:ext uri="{FF2B5EF4-FFF2-40B4-BE49-F238E27FC236}">
              <a16:creationId xmlns:a16="http://schemas.microsoft.com/office/drawing/2014/main" id="{00000000-0008-0000-0F00-0000B0020000}"/>
            </a:ext>
          </a:extLst>
        </xdr:cNvPr>
        <xdr:cNvSpPr/>
      </xdr:nvSpPr>
      <xdr:spPr>
        <a:xfrm>
          <a:off x="18100675" y="1072007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97790</xdr:rowOff>
    </xdr:from>
    <xdr:to>
      <xdr:col>107</xdr:col>
      <xdr:colOff>101600</xdr:colOff>
      <xdr:row>63</xdr:row>
      <xdr:rowOff>27940</xdr:rowOff>
    </xdr:to>
    <xdr:sp macro="" textlink="">
      <xdr:nvSpPr>
        <xdr:cNvPr id="689" name="フローチャート: 判断 688">
          <a:extLst>
            <a:ext uri="{FF2B5EF4-FFF2-40B4-BE49-F238E27FC236}">
              <a16:creationId xmlns:a16="http://schemas.microsoft.com/office/drawing/2014/main" id="{00000000-0008-0000-0F00-0000B1020000}"/>
            </a:ext>
          </a:extLst>
        </xdr:cNvPr>
        <xdr:cNvSpPr/>
      </xdr:nvSpPr>
      <xdr:spPr>
        <a:xfrm>
          <a:off x="17325975"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105410</xdr:rowOff>
    </xdr:from>
    <xdr:to>
      <xdr:col>102</xdr:col>
      <xdr:colOff>165100</xdr:colOff>
      <xdr:row>63</xdr:row>
      <xdr:rowOff>35560</xdr:rowOff>
    </xdr:to>
    <xdr:sp macro="" textlink="">
      <xdr:nvSpPr>
        <xdr:cNvPr id="690" name="フローチャート: 判断 689">
          <a:extLst>
            <a:ext uri="{FF2B5EF4-FFF2-40B4-BE49-F238E27FC236}">
              <a16:creationId xmlns:a16="http://schemas.microsoft.com/office/drawing/2014/main" id="{00000000-0008-0000-0F00-0000B2020000}"/>
            </a:ext>
          </a:extLst>
        </xdr:cNvPr>
        <xdr:cNvSpPr/>
      </xdr:nvSpPr>
      <xdr:spPr>
        <a:xfrm>
          <a:off x="1657985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55880</xdr:rowOff>
    </xdr:from>
    <xdr:to>
      <xdr:col>98</xdr:col>
      <xdr:colOff>38100</xdr:colOff>
      <xdr:row>62</xdr:row>
      <xdr:rowOff>157480</xdr:rowOff>
    </xdr:to>
    <xdr:sp macro="" textlink="">
      <xdr:nvSpPr>
        <xdr:cNvPr id="691" name="フローチャート: 判断 690">
          <a:extLst>
            <a:ext uri="{FF2B5EF4-FFF2-40B4-BE49-F238E27FC236}">
              <a16:creationId xmlns:a16="http://schemas.microsoft.com/office/drawing/2014/main" id="{00000000-0008-0000-0F00-0000B3020000}"/>
            </a:ext>
          </a:extLst>
        </xdr:cNvPr>
        <xdr:cNvSpPr/>
      </xdr:nvSpPr>
      <xdr:spPr>
        <a:xfrm>
          <a:off x="15833725" y="106857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00000000-0008-0000-0F00-0000B4020000}"/>
            </a:ext>
          </a:extLst>
        </xdr:cNvPr>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00000000-0008-0000-0F00-0000B5020000}"/>
            </a:ext>
          </a:extLst>
        </xdr:cNvPr>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00000000-0008-0000-0F00-0000B6020000}"/>
            </a:ext>
          </a:extLst>
        </xdr:cNvPr>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00000000-0008-0000-0F00-0000B7020000}"/>
            </a:ext>
          </a:extLst>
        </xdr:cNvPr>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00000000-0008-0000-0F00-0000B8020000}"/>
            </a:ext>
          </a:extLst>
        </xdr:cNvPr>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154940</xdr:rowOff>
    </xdr:from>
    <xdr:to>
      <xdr:col>116</xdr:col>
      <xdr:colOff>114300</xdr:colOff>
      <xdr:row>63</xdr:row>
      <xdr:rowOff>85090</xdr:rowOff>
    </xdr:to>
    <xdr:sp macro="" textlink="">
      <xdr:nvSpPr>
        <xdr:cNvPr id="697" name="楕円 696">
          <a:extLst>
            <a:ext uri="{FF2B5EF4-FFF2-40B4-BE49-F238E27FC236}">
              <a16:creationId xmlns:a16="http://schemas.microsoft.com/office/drawing/2014/main" id="{00000000-0008-0000-0F00-0000B9020000}"/>
            </a:ext>
          </a:extLst>
        </xdr:cNvPr>
        <xdr:cNvSpPr/>
      </xdr:nvSpPr>
      <xdr:spPr>
        <a:xfrm>
          <a:off x="187960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133367</xdr:rowOff>
    </xdr:from>
    <xdr:ext cx="469744" cy="259045"/>
    <xdr:sp macro="" textlink="">
      <xdr:nvSpPr>
        <xdr:cNvPr id="698" name="【保健センター・保健所】&#10;一人当たり面積該当値テキスト">
          <a:extLst>
            <a:ext uri="{FF2B5EF4-FFF2-40B4-BE49-F238E27FC236}">
              <a16:creationId xmlns:a16="http://schemas.microsoft.com/office/drawing/2014/main" id="{00000000-0008-0000-0F00-0000BA020000}"/>
            </a:ext>
          </a:extLst>
        </xdr:cNvPr>
        <xdr:cNvSpPr txBox="1"/>
      </xdr:nvSpPr>
      <xdr:spPr>
        <a:xfrm>
          <a:off x="18884900"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158750</xdr:rowOff>
    </xdr:from>
    <xdr:to>
      <xdr:col>112</xdr:col>
      <xdr:colOff>38100</xdr:colOff>
      <xdr:row>63</xdr:row>
      <xdr:rowOff>88900</xdr:rowOff>
    </xdr:to>
    <xdr:sp macro="" textlink="">
      <xdr:nvSpPr>
        <xdr:cNvPr id="699" name="楕円 698">
          <a:extLst>
            <a:ext uri="{FF2B5EF4-FFF2-40B4-BE49-F238E27FC236}">
              <a16:creationId xmlns:a16="http://schemas.microsoft.com/office/drawing/2014/main" id="{00000000-0008-0000-0F00-0000BB020000}"/>
            </a:ext>
          </a:extLst>
        </xdr:cNvPr>
        <xdr:cNvSpPr/>
      </xdr:nvSpPr>
      <xdr:spPr>
        <a:xfrm>
          <a:off x="18100675" y="1078865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34290</xdr:rowOff>
    </xdr:from>
    <xdr:to>
      <xdr:col>116</xdr:col>
      <xdr:colOff>63500</xdr:colOff>
      <xdr:row>63</xdr:row>
      <xdr:rowOff>38100</xdr:rowOff>
    </xdr:to>
    <xdr:cxnSp macro="">
      <xdr:nvCxnSpPr>
        <xdr:cNvPr id="700" name="直線コネクタ 699">
          <a:extLst>
            <a:ext uri="{FF2B5EF4-FFF2-40B4-BE49-F238E27FC236}">
              <a16:creationId xmlns:a16="http://schemas.microsoft.com/office/drawing/2014/main" id="{00000000-0008-0000-0F00-0000BC020000}"/>
            </a:ext>
          </a:extLst>
        </xdr:cNvPr>
        <xdr:cNvCxnSpPr/>
      </xdr:nvCxnSpPr>
      <xdr:spPr>
        <a:xfrm flipV="1">
          <a:off x="18132425" y="10835640"/>
          <a:ext cx="714375"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162560</xdr:rowOff>
    </xdr:from>
    <xdr:to>
      <xdr:col>107</xdr:col>
      <xdr:colOff>101600</xdr:colOff>
      <xdr:row>63</xdr:row>
      <xdr:rowOff>92710</xdr:rowOff>
    </xdr:to>
    <xdr:sp macro="" textlink="">
      <xdr:nvSpPr>
        <xdr:cNvPr id="701" name="楕円 700">
          <a:extLst>
            <a:ext uri="{FF2B5EF4-FFF2-40B4-BE49-F238E27FC236}">
              <a16:creationId xmlns:a16="http://schemas.microsoft.com/office/drawing/2014/main" id="{00000000-0008-0000-0F00-0000BD020000}"/>
            </a:ext>
          </a:extLst>
        </xdr:cNvPr>
        <xdr:cNvSpPr/>
      </xdr:nvSpPr>
      <xdr:spPr>
        <a:xfrm>
          <a:off x="17325975"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38100</xdr:rowOff>
    </xdr:from>
    <xdr:to>
      <xdr:col>111</xdr:col>
      <xdr:colOff>177800</xdr:colOff>
      <xdr:row>63</xdr:row>
      <xdr:rowOff>41910</xdr:rowOff>
    </xdr:to>
    <xdr:cxnSp macro="">
      <xdr:nvCxnSpPr>
        <xdr:cNvPr id="702" name="直線コネクタ 701">
          <a:extLst>
            <a:ext uri="{FF2B5EF4-FFF2-40B4-BE49-F238E27FC236}">
              <a16:creationId xmlns:a16="http://schemas.microsoft.com/office/drawing/2014/main" id="{00000000-0008-0000-0F00-0000BE020000}"/>
            </a:ext>
          </a:extLst>
        </xdr:cNvPr>
        <xdr:cNvCxnSpPr/>
      </xdr:nvCxnSpPr>
      <xdr:spPr>
        <a:xfrm flipV="1">
          <a:off x="17376775" y="10839450"/>
          <a:ext cx="7556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166370</xdr:rowOff>
    </xdr:from>
    <xdr:to>
      <xdr:col>102</xdr:col>
      <xdr:colOff>165100</xdr:colOff>
      <xdr:row>63</xdr:row>
      <xdr:rowOff>96520</xdr:rowOff>
    </xdr:to>
    <xdr:sp macro="" textlink="">
      <xdr:nvSpPr>
        <xdr:cNvPr id="703" name="楕円 702">
          <a:extLst>
            <a:ext uri="{FF2B5EF4-FFF2-40B4-BE49-F238E27FC236}">
              <a16:creationId xmlns:a16="http://schemas.microsoft.com/office/drawing/2014/main" id="{00000000-0008-0000-0F00-0000BF020000}"/>
            </a:ext>
          </a:extLst>
        </xdr:cNvPr>
        <xdr:cNvSpPr/>
      </xdr:nvSpPr>
      <xdr:spPr>
        <a:xfrm>
          <a:off x="1657985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41910</xdr:rowOff>
    </xdr:from>
    <xdr:to>
      <xdr:col>107</xdr:col>
      <xdr:colOff>50800</xdr:colOff>
      <xdr:row>63</xdr:row>
      <xdr:rowOff>45720</xdr:rowOff>
    </xdr:to>
    <xdr:cxnSp macro="">
      <xdr:nvCxnSpPr>
        <xdr:cNvPr id="704" name="直線コネクタ 703">
          <a:extLst>
            <a:ext uri="{FF2B5EF4-FFF2-40B4-BE49-F238E27FC236}">
              <a16:creationId xmlns:a16="http://schemas.microsoft.com/office/drawing/2014/main" id="{00000000-0008-0000-0F00-0000C0020000}"/>
            </a:ext>
          </a:extLst>
        </xdr:cNvPr>
        <xdr:cNvCxnSpPr/>
      </xdr:nvCxnSpPr>
      <xdr:spPr>
        <a:xfrm flipV="1">
          <a:off x="16630650" y="10843260"/>
          <a:ext cx="746125"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36847</xdr:rowOff>
    </xdr:from>
    <xdr:ext cx="469744" cy="259045"/>
    <xdr:sp macro="" textlink="">
      <xdr:nvSpPr>
        <xdr:cNvPr id="705" name="n_1aveValue【保健センター・保健所】&#10;一人当たり面積">
          <a:extLst>
            <a:ext uri="{FF2B5EF4-FFF2-40B4-BE49-F238E27FC236}">
              <a16:creationId xmlns:a16="http://schemas.microsoft.com/office/drawing/2014/main" id="{00000000-0008-0000-0F00-0000C1020000}"/>
            </a:ext>
          </a:extLst>
        </xdr:cNvPr>
        <xdr:cNvSpPr txBox="1"/>
      </xdr:nvSpPr>
      <xdr:spPr>
        <a:xfrm>
          <a:off x="17932477" y="1049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44467</xdr:rowOff>
    </xdr:from>
    <xdr:ext cx="469744" cy="259045"/>
    <xdr:sp macro="" textlink="">
      <xdr:nvSpPr>
        <xdr:cNvPr id="706" name="n_2aveValue【保健センター・保健所】&#10;一人当たり面積">
          <a:extLst>
            <a:ext uri="{FF2B5EF4-FFF2-40B4-BE49-F238E27FC236}">
              <a16:creationId xmlns:a16="http://schemas.microsoft.com/office/drawing/2014/main" id="{00000000-0008-0000-0F00-0000C2020000}"/>
            </a:ext>
          </a:extLst>
        </xdr:cNvPr>
        <xdr:cNvSpPr txBox="1"/>
      </xdr:nvSpPr>
      <xdr:spPr>
        <a:xfrm>
          <a:off x="1717047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52087</xdr:rowOff>
    </xdr:from>
    <xdr:ext cx="469744" cy="259045"/>
    <xdr:sp macro="" textlink="">
      <xdr:nvSpPr>
        <xdr:cNvPr id="707" name="n_3aveValue【保健センター・保健所】&#10;一人当たり面積">
          <a:extLst>
            <a:ext uri="{FF2B5EF4-FFF2-40B4-BE49-F238E27FC236}">
              <a16:creationId xmlns:a16="http://schemas.microsoft.com/office/drawing/2014/main" id="{00000000-0008-0000-0F00-0000C3020000}"/>
            </a:ext>
          </a:extLst>
        </xdr:cNvPr>
        <xdr:cNvSpPr txBox="1"/>
      </xdr:nvSpPr>
      <xdr:spPr>
        <a:xfrm>
          <a:off x="16424352"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2557</xdr:rowOff>
    </xdr:from>
    <xdr:ext cx="469744" cy="259045"/>
    <xdr:sp macro="" textlink="">
      <xdr:nvSpPr>
        <xdr:cNvPr id="708" name="n_4aveValue【保健センター・保健所】&#10;一人当たり面積">
          <a:extLst>
            <a:ext uri="{FF2B5EF4-FFF2-40B4-BE49-F238E27FC236}">
              <a16:creationId xmlns:a16="http://schemas.microsoft.com/office/drawing/2014/main" id="{00000000-0008-0000-0F00-0000C4020000}"/>
            </a:ext>
          </a:extLst>
        </xdr:cNvPr>
        <xdr:cNvSpPr txBox="1"/>
      </xdr:nvSpPr>
      <xdr:spPr>
        <a:xfrm>
          <a:off x="15678227" y="1046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80027</xdr:rowOff>
    </xdr:from>
    <xdr:ext cx="469744" cy="259045"/>
    <xdr:sp macro="" textlink="">
      <xdr:nvSpPr>
        <xdr:cNvPr id="709" name="n_1mainValue【保健センター・保健所】&#10;一人当たり面積">
          <a:extLst>
            <a:ext uri="{FF2B5EF4-FFF2-40B4-BE49-F238E27FC236}">
              <a16:creationId xmlns:a16="http://schemas.microsoft.com/office/drawing/2014/main" id="{00000000-0008-0000-0F00-0000C5020000}"/>
            </a:ext>
          </a:extLst>
        </xdr:cNvPr>
        <xdr:cNvSpPr txBox="1"/>
      </xdr:nvSpPr>
      <xdr:spPr>
        <a:xfrm>
          <a:off x="1793247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83837</xdr:rowOff>
    </xdr:from>
    <xdr:ext cx="469744" cy="259045"/>
    <xdr:sp macro="" textlink="">
      <xdr:nvSpPr>
        <xdr:cNvPr id="710" name="n_2mainValue【保健センター・保健所】&#10;一人当たり面積">
          <a:extLst>
            <a:ext uri="{FF2B5EF4-FFF2-40B4-BE49-F238E27FC236}">
              <a16:creationId xmlns:a16="http://schemas.microsoft.com/office/drawing/2014/main" id="{00000000-0008-0000-0F00-0000C6020000}"/>
            </a:ext>
          </a:extLst>
        </xdr:cNvPr>
        <xdr:cNvSpPr txBox="1"/>
      </xdr:nvSpPr>
      <xdr:spPr>
        <a:xfrm>
          <a:off x="17170477"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87647</xdr:rowOff>
    </xdr:from>
    <xdr:ext cx="469744" cy="259045"/>
    <xdr:sp macro="" textlink="">
      <xdr:nvSpPr>
        <xdr:cNvPr id="711" name="n_3mainValue【保健センター・保健所】&#10;一人当たり面積">
          <a:extLst>
            <a:ext uri="{FF2B5EF4-FFF2-40B4-BE49-F238E27FC236}">
              <a16:creationId xmlns:a16="http://schemas.microsoft.com/office/drawing/2014/main" id="{00000000-0008-0000-0F00-0000C7020000}"/>
            </a:ext>
          </a:extLst>
        </xdr:cNvPr>
        <xdr:cNvSpPr txBox="1"/>
      </xdr:nvSpPr>
      <xdr:spPr>
        <a:xfrm>
          <a:off x="16424352" y="1088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2" name="正方形/長方形 711">
          <a:extLst>
            <a:ext uri="{FF2B5EF4-FFF2-40B4-BE49-F238E27FC236}">
              <a16:creationId xmlns:a16="http://schemas.microsoft.com/office/drawing/2014/main" id="{00000000-0008-0000-0F00-0000C8020000}"/>
            </a:ext>
          </a:extLst>
        </xdr:cNvPr>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3" name="正方形/長方形 712">
          <a:extLst>
            <a:ext uri="{FF2B5EF4-FFF2-40B4-BE49-F238E27FC236}">
              <a16:creationId xmlns:a16="http://schemas.microsoft.com/office/drawing/2014/main" id="{00000000-0008-0000-0F00-0000C9020000}"/>
            </a:ext>
          </a:extLst>
        </xdr:cNvPr>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4" name="正方形/長方形 713">
          <a:extLst>
            <a:ext uri="{FF2B5EF4-FFF2-40B4-BE49-F238E27FC236}">
              <a16:creationId xmlns:a16="http://schemas.microsoft.com/office/drawing/2014/main" id="{00000000-0008-0000-0F00-0000CA020000}"/>
            </a:ext>
          </a:extLst>
        </xdr:cNvPr>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5" name="正方形/長方形 714">
          <a:extLst>
            <a:ext uri="{FF2B5EF4-FFF2-40B4-BE49-F238E27FC236}">
              <a16:creationId xmlns:a16="http://schemas.microsoft.com/office/drawing/2014/main" id="{00000000-0008-0000-0F00-0000CB020000}"/>
            </a:ext>
          </a:extLst>
        </xdr:cNvPr>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6" name="正方形/長方形 715">
          <a:extLst>
            <a:ext uri="{FF2B5EF4-FFF2-40B4-BE49-F238E27FC236}">
              <a16:creationId xmlns:a16="http://schemas.microsoft.com/office/drawing/2014/main" id="{00000000-0008-0000-0F00-0000CC020000}"/>
            </a:ext>
          </a:extLst>
        </xdr:cNvPr>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7" name="正方形/長方形 716">
          <a:extLst>
            <a:ext uri="{FF2B5EF4-FFF2-40B4-BE49-F238E27FC236}">
              <a16:creationId xmlns:a16="http://schemas.microsoft.com/office/drawing/2014/main" id="{00000000-0008-0000-0F00-0000CD020000}"/>
            </a:ext>
          </a:extLst>
        </xdr:cNvPr>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8" name="正方形/長方形 717">
          <a:extLst>
            <a:ext uri="{FF2B5EF4-FFF2-40B4-BE49-F238E27FC236}">
              <a16:creationId xmlns:a16="http://schemas.microsoft.com/office/drawing/2014/main" id="{00000000-0008-0000-0F00-0000CE020000}"/>
            </a:ext>
          </a:extLst>
        </xdr:cNvPr>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9" name="正方形/長方形 718">
          <a:extLst>
            <a:ext uri="{FF2B5EF4-FFF2-40B4-BE49-F238E27FC236}">
              <a16:creationId xmlns:a16="http://schemas.microsoft.com/office/drawing/2014/main" id="{00000000-0008-0000-0F00-0000CF020000}"/>
            </a:ext>
          </a:extLst>
        </xdr:cNvPr>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0" name="テキスト ボックス 719">
          <a:extLst>
            <a:ext uri="{FF2B5EF4-FFF2-40B4-BE49-F238E27FC236}">
              <a16:creationId xmlns:a16="http://schemas.microsoft.com/office/drawing/2014/main" id="{00000000-0008-0000-0F00-0000D0020000}"/>
            </a:ext>
          </a:extLst>
        </xdr:cNvPr>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1" name="直線コネクタ 720">
          <a:extLst>
            <a:ext uri="{FF2B5EF4-FFF2-40B4-BE49-F238E27FC236}">
              <a16:creationId xmlns:a16="http://schemas.microsoft.com/office/drawing/2014/main" id="{00000000-0008-0000-0F00-0000D1020000}"/>
            </a:ext>
          </a:extLst>
        </xdr:cNvPr>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2" name="テキスト ボックス 721">
          <a:extLst>
            <a:ext uri="{FF2B5EF4-FFF2-40B4-BE49-F238E27FC236}">
              <a16:creationId xmlns:a16="http://schemas.microsoft.com/office/drawing/2014/main" id="{00000000-0008-0000-0F00-0000D2020000}"/>
            </a:ext>
          </a:extLst>
        </xdr:cNvPr>
        <xdr:cNvSpPr txBox="1"/>
      </xdr:nvSpPr>
      <xdr:spPr>
        <a:xfrm>
          <a:off x="101976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3" name="直線コネクタ 722">
          <a:extLst>
            <a:ext uri="{FF2B5EF4-FFF2-40B4-BE49-F238E27FC236}">
              <a16:creationId xmlns:a16="http://schemas.microsoft.com/office/drawing/2014/main" id="{00000000-0008-0000-0F00-0000D3020000}"/>
            </a:ext>
          </a:extLst>
        </xdr:cNvPr>
        <xdr:cNvCxnSpPr/>
      </xdr:nvCxnSpPr>
      <xdr:spPr>
        <a:xfrm>
          <a:off x="10588625" y="1491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4" name="テキスト ボックス 723">
          <a:extLst>
            <a:ext uri="{FF2B5EF4-FFF2-40B4-BE49-F238E27FC236}">
              <a16:creationId xmlns:a16="http://schemas.microsoft.com/office/drawing/2014/main" id="{00000000-0008-0000-0F00-0000D4020000}"/>
            </a:ext>
          </a:extLst>
        </xdr:cNvPr>
        <xdr:cNvSpPr txBox="1"/>
      </xdr:nvSpPr>
      <xdr:spPr>
        <a:xfrm>
          <a:off x="10197646"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5" name="直線コネクタ 724">
          <a:extLst>
            <a:ext uri="{FF2B5EF4-FFF2-40B4-BE49-F238E27FC236}">
              <a16:creationId xmlns:a16="http://schemas.microsoft.com/office/drawing/2014/main" id="{00000000-0008-0000-0F00-0000D5020000}"/>
            </a:ext>
          </a:extLst>
        </xdr:cNvPr>
        <xdr:cNvCxnSpPr/>
      </xdr:nvCxnSpPr>
      <xdr:spPr>
        <a:xfrm>
          <a:off x="10588625" y="1458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6" name="テキスト ボックス 725">
          <a:extLst>
            <a:ext uri="{FF2B5EF4-FFF2-40B4-BE49-F238E27FC236}">
              <a16:creationId xmlns:a16="http://schemas.microsoft.com/office/drawing/2014/main" id="{00000000-0008-0000-0F00-0000D6020000}"/>
            </a:ext>
          </a:extLst>
        </xdr:cNvPr>
        <xdr:cNvSpPr txBox="1"/>
      </xdr:nvSpPr>
      <xdr:spPr>
        <a:xfrm>
          <a:off x="10242716"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7" name="直線コネクタ 726">
          <a:extLst>
            <a:ext uri="{FF2B5EF4-FFF2-40B4-BE49-F238E27FC236}">
              <a16:creationId xmlns:a16="http://schemas.microsoft.com/office/drawing/2014/main" id="{00000000-0008-0000-0F00-0000D7020000}"/>
            </a:ext>
          </a:extLst>
        </xdr:cNvPr>
        <xdr:cNvCxnSpPr/>
      </xdr:nvCxnSpPr>
      <xdr:spPr>
        <a:xfrm>
          <a:off x="10588625" y="1426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28" name="テキスト ボックス 727">
          <a:extLst>
            <a:ext uri="{FF2B5EF4-FFF2-40B4-BE49-F238E27FC236}">
              <a16:creationId xmlns:a16="http://schemas.microsoft.com/office/drawing/2014/main" id="{00000000-0008-0000-0F00-0000D8020000}"/>
            </a:ext>
          </a:extLst>
        </xdr:cNvPr>
        <xdr:cNvSpPr txBox="1"/>
      </xdr:nvSpPr>
      <xdr:spPr>
        <a:xfrm>
          <a:off x="10242716"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29" name="直線コネクタ 728">
          <a:extLst>
            <a:ext uri="{FF2B5EF4-FFF2-40B4-BE49-F238E27FC236}">
              <a16:creationId xmlns:a16="http://schemas.microsoft.com/office/drawing/2014/main" id="{00000000-0008-0000-0F00-0000D9020000}"/>
            </a:ext>
          </a:extLst>
        </xdr:cNvPr>
        <xdr:cNvCxnSpPr/>
      </xdr:nvCxnSpPr>
      <xdr:spPr>
        <a:xfrm>
          <a:off x="10588625" y="1393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0" name="テキスト ボックス 729">
          <a:extLst>
            <a:ext uri="{FF2B5EF4-FFF2-40B4-BE49-F238E27FC236}">
              <a16:creationId xmlns:a16="http://schemas.microsoft.com/office/drawing/2014/main" id="{00000000-0008-0000-0F00-0000DA020000}"/>
            </a:ext>
          </a:extLst>
        </xdr:cNvPr>
        <xdr:cNvSpPr txBox="1"/>
      </xdr:nvSpPr>
      <xdr:spPr>
        <a:xfrm>
          <a:off x="10242716"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1" name="直線コネクタ 730">
          <a:extLst>
            <a:ext uri="{FF2B5EF4-FFF2-40B4-BE49-F238E27FC236}">
              <a16:creationId xmlns:a16="http://schemas.microsoft.com/office/drawing/2014/main" id="{00000000-0008-0000-0F00-0000DB020000}"/>
            </a:ext>
          </a:extLst>
        </xdr:cNvPr>
        <xdr:cNvCxnSpPr/>
      </xdr:nvCxnSpPr>
      <xdr:spPr>
        <a:xfrm>
          <a:off x="10588625" y="1360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2" name="テキスト ボックス 731">
          <a:extLst>
            <a:ext uri="{FF2B5EF4-FFF2-40B4-BE49-F238E27FC236}">
              <a16:creationId xmlns:a16="http://schemas.microsoft.com/office/drawing/2014/main" id="{00000000-0008-0000-0F00-0000DC020000}"/>
            </a:ext>
          </a:extLst>
        </xdr:cNvPr>
        <xdr:cNvSpPr txBox="1"/>
      </xdr:nvSpPr>
      <xdr:spPr>
        <a:xfrm>
          <a:off x="10242716"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3" name="直線コネクタ 732">
          <a:extLst>
            <a:ext uri="{FF2B5EF4-FFF2-40B4-BE49-F238E27FC236}">
              <a16:creationId xmlns:a16="http://schemas.microsoft.com/office/drawing/2014/main" id="{00000000-0008-0000-0F00-0000DD020000}"/>
            </a:ext>
          </a:extLst>
        </xdr:cNvPr>
        <xdr:cNvCxnSpPr/>
      </xdr:nvCxnSpPr>
      <xdr:spPr>
        <a:xfrm>
          <a:off x="10588625" y="1328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4" name="テキスト ボックス 733">
          <a:extLst>
            <a:ext uri="{FF2B5EF4-FFF2-40B4-BE49-F238E27FC236}">
              <a16:creationId xmlns:a16="http://schemas.microsoft.com/office/drawing/2014/main" id="{00000000-0008-0000-0F00-0000DE020000}"/>
            </a:ext>
          </a:extLst>
        </xdr:cNvPr>
        <xdr:cNvSpPr txBox="1"/>
      </xdr:nvSpPr>
      <xdr:spPr>
        <a:xfrm>
          <a:off x="10306836"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5" name="直線コネクタ 734">
          <a:extLst>
            <a:ext uri="{FF2B5EF4-FFF2-40B4-BE49-F238E27FC236}">
              <a16:creationId xmlns:a16="http://schemas.microsoft.com/office/drawing/2014/main" id="{00000000-0008-0000-0F00-0000DF020000}"/>
            </a:ext>
          </a:extLst>
        </xdr:cNvPr>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6" name="【消防施設】&#10;有形固定資産減価償却率グラフ枠">
          <a:extLst>
            <a:ext uri="{FF2B5EF4-FFF2-40B4-BE49-F238E27FC236}">
              <a16:creationId xmlns:a16="http://schemas.microsoft.com/office/drawing/2014/main" id="{00000000-0008-0000-0F00-0000E0020000}"/>
            </a:ext>
          </a:extLst>
        </xdr:cNvPr>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20138</xdr:rowOff>
    </xdr:from>
    <xdr:to>
      <xdr:col>85</xdr:col>
      <xdr:colOff>126364</xdr:colOff>
      <xdr:row>86</xdr:row>
      <xdr:rowOff>168729</xdr:rowOff>
    </xdr:to>
    <xdr:cxnSp macro="">
      <xdr:nvCxnSpPr>
        <xdr:cNvPr id="737" name="直線コネクタ 736">
          <a:extLst>
            <a:ext uri="{FF2B5EF4-FFF2-40B4-BE49-F238E27FC236}">
              <a16:creationId xmlns:a16="http://schemas.microsoft.com/office/drawing/2014/main" id="{00000000-0008-0000-0F00-0000E1020000}"/>
            </a:ext>
          </a:extLst>
        </xdr:cNvPr>
        <xdr:cNvCxnSpPr/>
      </xdr:nvCxnSpPr>
      <xdr:spPr>
        <a:xfrm flipV="1">
          <a:off x="13889989" y="13393238"/>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38" name="【消防施設】&#10;有形固定資産減価償却率最小値テキスト">
          <a:extLst>
            <a:ext uri="{FF2B5EF4-FFF2-40B4-BE49-F238E27FC236}">
              <a16:creationId xmlns:a16="http://schemas.microsoft.com/office/drawing/2014/main" id="{00000000-0008-0000-0F00-0000E2020000}"/>
            </a:ext>
          </a:extLst>
        </xdr:cNvPr>
        <xdr:cNvSpPr txBox="1"/>
      </xdr:nvSpPr>
      <xdr:spPr>
        <a:xfrm>
          <a:off x="13928725"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39" name="直線コネクタ 738">
          <a:extLst>
            <a:ext uri="{FF2B5EF4-FFF2-40B4-BE49-F238E27FC236}">
              <a16:creationId xmlns:a16="http://schemas.microsoft.com/office/drawing/2014/main" id="{00000000-0008-0000-0F00-0000E3020000}"/>
            </a:ext>
          </a:extLst>
        </xdr:cNvPr>
        <xdr:cNvCxnSpPr/>
      </xdr:nvCxnSpPr>
      <xdr:spPr>
        <a:xfrm>
          <a:off x="13801725" y="1491342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138265</xdr:rowOff>
    </xdr:from>
    <xdr:ext cx="340478" cy="259045"/>
    <xdr:sp macro="" textlink="">
      <xdr:nvSpPr>
        <xdr:cNvPr id="740" name="【消防施設】&#10;有形固定資産減価償却率最大値テキスト">
          <a:extLst>
            <a:ext uri="{FF2B5EF4-FFF2-40B4-BE49-F238E27FC236}">
              <a16:creationId xmlns:a16="http://schemas.microsoft.com/office/drawing/2014/main" id="{00000000-0008-0000-0F00-0000E4020000}"/>
            </a:ext>
          </a:extLst>
        </xdr:cNvPr>
        <xdr:cNvSpPr txBox="1"/>
      </xdr:nvSpPr>
      <xdr:spPr>
        <a:xfrm>
          <a:off x="13928725" y="1316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20138</xdr:rowOff>
    </xdr:from>
    <xdr:to>
      <xdr:col>86</xdr:col>
      <xdr:colOff>25400</xdr:colOff>
      <xdr:row>78</xdr:row>
      <xdr:rowOff>20138</xdr:rowOff>
    </xdr:to>
    <xdr:cxnSp macro="">
      <xdr:nvCxnSpPr>
        <xdr:cNvPr id="741" name="直線コネクタ 740">
          <a:extLst>
            <a:ext uri="{FF2B5EF4-FFF2-40B4-BE49-F238E27FC236}">
              <a16:creationId xmlns:a16="http://schemas.microsoft.com/office/drawing/2014/main" id="{00000000-0008-0000-0F00-0000E5020000}"/>
            </a:ext>
          </a:extLst>
        </xdr:cNvPr>
        <xdr:cNvCxnSpPr/>
      </xdr:nvCxnSpPr>
      <xdr:spPr>
        <a:xfrm>
          <a:off x="13801725" y="1339323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46100</xdr:rowOff>
    </xdr:from>
    <xdr:ext cx="405111" cy="259045"/>
    <xdr:sp macro="" textlink="">
      <xdr:nvSpPr>
        <xdr:cNvPr id="742" name="【消防施設】&#10;有形固定資産減価償却率平均値テキスト">
          <a:extLst>
            <a:ext uri="{FF2B5EF4-FFF2-40B4-BE49-F238E27FC236}">
              <a16:creationId xmlns:a16="http://schemas.microsoft.com/office/drawing/2014/main" id="{00000000-0008-0000-0F00-0000E6020000}"/>
            </a:ext>
          </a:extLst>
        </xdr:cNvPr>
        <xdr:cNvSpPr txBox="1"/>
      </xdr:nvSpPr>
      <xdr:spPr>
        <a:xfrm>
          <a:off x="13928725" y="14105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23223</xdr:rowOff>
    </xdr:from>
    <xdr:to>
      <xdr:col>85</xdr:col>
      <xdr:colOff>177800</xdr:colOff>
      <xdr:row>83</xdr:row>
      <xdr:rowOff>124823</xdr:rowOff>
    </xdr:to>
    <xdr:sp macro="" textlink="">
      <xdr:nvSpPr>
        <xdr:cNvPr id="743" name="フローチャート: 判断 742">
          <a:extLst>
            <a:ext uri="{FF2B5EF4-FFF2-40B4-BE49-F238E27FC236}">
              <a16:creationId xmlns:a16="http://schemas.microsoft.com/office/drawing/2014/main" id="{00000000-0008-0000-0F00-0000E7020000}"/>
            </a:ext>
          </a:extLst>
        </xdr:cNvPr>
        <xdr:cNvSpPr/>
      </xdr:nvSpPr>
      <xdr:spPr>
        <a:xfrm>
          <a:off x="13839825" y="1425357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744" name="フローチャート: 判断 743">
          <a:extLst>
            <a:ext uri="{FF2B5EF4-FFF2-40B4-BE49-F238E27FC236}">
              <a16:creationId xmlns:a16="http://schemas.microsoft.com/office/drawing/2014/main" id="{00000000-0008-0000-0F00-0000E8020000}"/>
            </a:ext>
          </a:extLst>
        </xdr:cNvPr>
        <xdr:cNvSpPr/>
      </xdr:nvSpPr>
      <xdr:spPr>
        <a:xfrm>
          <a:off x="13115925"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21589</xdr:rowOff>
    </xdr:from>
    <xdr:to>
      <xdr:col>76</xdr:col>
      <xdr:colOff>165100</xdr:colOff>
      <xdr:row>82</xdr:row>
      <xdr:rowOff>123189</xdr:rowOff>
    </xdr:to>
    <xdr:sp macro="" textlink="">
      <xdr:nvSpPr>
        <xdr:cNvPr id="745" name="フローチャート: 判断 744">
          <a:extLst>
            <a:ext uri="{FF2B5EF4-FFF2-40B4-BE49-F238E27FC236}">
              <a16:creationId xmlns:a16="http://schemas.microsoft.com/office/drawing/2014/main" id="{00000000-0008-0000-0F00-0000E9020000}"/>
            </a:ext>
          </a:extLst>
        </xdr:cNvPr>
        <xdr:cNvSpPr/>
      </xdr:nvSpPr>
      <xdr:spPr>
        <a:xfrm>
          <a:off x="123698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746" name="フローチャート: 判断 745">
          <a:extLst>
            <a:ext uri="{FF2B5EF4-FFF2-40B4-BE49-F238E27FC236}">
              <a16:creationId xmlns:a16="http://schemas.microsoft.com/office/drawing/2014/main" id="{00000000-0008-0000-0F00-0000EA020000}"/>
            </a:ext>
          </a:extLst>
        </xdr:cNvPr>
        <xdr:cNvSpPr/>
      </xdr:nvSpPr>
      <xdr:spPr>
        <a:xfrm>
          <a:off x="11623675" y="1419478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31387</xdr:rowOff>
    </xdr:from>
    <xdr:to>
      <xdr:col>67</xdr:col>
      <xdr:colOff>101600</xdr:colOff>
      <xdr:row>82</xdr:row>
      <xdr:rowOff>132987</xdr:rowOff>
    </xdr:to>
    <xdr:sp macro="" textlink="">
      <xdr:nvSpPr>
        <xdr:cNvPr id="747" name="フローチャート: 判断 746">
          <a:extLst>
            <a:ext uri="{FF2B5EF4-FFF2-40B4-BE49-F238E27FC236}">
              <a16:creationId xmlns:a16="http://schemas.microsoft.com/office/drawing/2014/main" id="{00000000-0008-0000-0F00-0000EB020000}"/>
            </a:ext>
          </a:extLst>
        </xdr:cNvPr>
        <xdr:cNvSpPr/>
      </xdr:nvSpPr>
      <xdr:spPr>
        <a:xfrm>
          <a:off x="10848975"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00000000-0008-0000-0F00-0000EC020000}"/>
            </a:ext>
          </a:extLst>
        </xdr:cNvPr>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00000000-0008-0000-0F00-0000ED020000}"/>
            </a:ext>
          </a:extLst>
        </xdr:cNvPr>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00000000-0008-0000-0F00-0000EE020000}"/>
            </a:ext>
          </a:extLst>
        </xdr:cNvPr>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00000000-0008-0000-0F00-0000EF020000}"/>
            </a:ext>
          </a:extLst>
        </xdr:cNvPr>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00000000-0008-0000-0F00-0000F0020000}"/>
            </a:ext>
          </a:extLst>
        </xdr:cNvPr>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23223</xdr:rowOff>
    </xdr:from>
    <xdr:to>
      <xdr:col>85</xdr:col>
      <xdr:colOff>177800</xdr:colOff>
      <xdr:row>84</xdr:row>
      <xdr:rowOff>124823</xdr:rowOff>
    </xdr:to>
    <xdr:sp macro="" textlink="">
      <xdr:nvSpPr>
        <xdr:cNvPr id="753" name="楕円 752">
          <a:extLst>
            <a:ext uri="{FF2B5EF4-FFF2-40B4-BE49-F238E27FC236}">
              <a16:creationId xmlns:a16="http://schemas.microsoft.com/office/drawing/2014/main" id="{00000000-0008-0000-0F00-0000F1020000}"/>
            </a:ext>
          </a:extLst>
        </xdr:cNvPr>
        <xdr:cNvSpPr/>
      </xdr:nvSpPr>
      <xdr:spPr>
        <a:xfrm>
          <a:off x="13839825" y="1442502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1650</xdr:rowOff>
    </xdr:from>
    <xdr:ext cx="405111" cy="259045"/>
    <xdr:sp macro="" textlink="">
      <xdr:nvSpPr>
        <xdr:cNvPr id="754" name="【消防施設】&#10;有形固定資産減価償却率該当値テキスト">
          <a:extLst>
            <a:ext uri="{FF2B5EF4-FFF2-40B4-BE49-F238E27FC236}">
              <a16:creationId xmlns:a16="http://schemas.microsoft.com/office/drawing/2014/main" id="{00000000-0008-0000-0F00-0000F2020000}"/>
            </a:ext>
          </a:extLst>
        </xdr:cNvPr>
        <xdr:cNvSpPr txBox="1"/>
      </xdr:nvSpPr>
      <xdr:spPr>
        <a:xfrm>
          <a:off x="13928725" y="1440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11793</xdr:rowOff>
    </xdr:from>
    <xdr:to>
      <xdr:col>81</xdr:col>
      <xdr:colOff>101600</xdr:colOff>
      <xdr:row>84</xdr:row>
      <xdr:rowOff>113393</xdr:rowOff>
    </xdr:to>
    <xdr:sp macro="" textlink="">
      <xdr:nvSpPr>
        <xdr:cNvPr id="755" name="楕円 754">
          <a:extLst>
            <a:ext uri="{FF2B5EF4-FFF2-40B4-BE49-F238E27FC236}">
              <a16:creationId xmlns:a16="http://schemas.microsoft.com/office/drawing/2014/main" id="{00000000-0008-0000-0F00-0000F3020000}"/>
            </a:ext>
          </a:extLst>
        </xdr:cNvPr>
        <xdr:cNvSpPr/>
      </xdr:nvSpPr>
      <xdr:spPr>
        <a:xfrm>
          <a:off x="13115925" y="1441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62593</xdr:rowOff>
    </xdr:from>
    <xdr:to>
      <xdr:col>85</xdr:col>
      <xdr:colOff>127000</xdr:colOff>
      <xdr:row>84</xdr:row>
      <xdr:rowOff>74023</xdr:rowOff>
    </xdr:to>
    <xdr:cxnSp macro="">
      <xdr:nvCxnSpPr>
        <xdr:cNvPr id="756" name="直線コネクタ 755">
          <a:extLst>
            <a:ext uri="{FF2B5EF4-FFF2-40B4-BE49-F238E27FC236}">
              <a16:creationId xmlns:a16="http://schemas.microsoft.com/office/drawing/2014/main" id="{00000000-0008-0000-0F00-0000F4020000}"/>
            </a:ext>
          </a:extLst>
        </xdr:cNvPr>
        <xdr:cNvCxnSpPr/>
      </xdr:nvCxnSpPr>
      <xdr:spPr>
        <a:xfrm>
          <a:off x="13166725" y="14464393"/>
          <a:ext cx="7239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152219</xdr:rowOff>
    </xdr:from>
    <xdr:to>
      <xdr:col>76</xdr:col>
      <xdr:colOff>165100</xdr:colOff>
      <xdr:row>84</xdr:row>
      <xdr:rowOff>82369</xdr:rowOff>
    </xdr:to>
    <xdr:sp macro="" textlink="">
      <xdr:nvSpPr>
        <xdr:cNvPr id="757" name="楕円 756">
          <a:extLst>
            <a:ext uri="{FF2B5EF4-FFF2-40B4-BE49-F238E27FC236}">
              <a16:creationId xmlns:a16="http://schemas.microsoft.com/office/drawing/2014/main" id="{00000000-0008-0000-0F00-0000F5020000}"/>
            </a:ext>
          </a:extLst>
        </xdr:cNvPr>
        <xdr:cNvSpPr/>
      </xdr:nvSpPr>
      <xdr:spPr>
        <a:xfrm>
          <a:off x="12369800" y="1438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31569</xdr:rowOff>
    </xdr:from>
    <xdr:to>
      <xdr:col>81</xdr:col>
      <xdr:colOff>50800</xdr:colOff>
      <xdr:row>84</xdr:row>
      <xdr:rowOff>62593</xdr:rowOff>
    </xdr:to>
    <xdr:cxnSp macro="">
      <xdr:nvCxnSpPr>
        <xdr:cNvPr id="758" name="直線コネクタ 757">
          <a:extLst>
            <a:ext uri="{FF2B5EF4-FFF2-40B4-BE49-F238E27FC236}">
              <a16:creationId xmlns:a16="http://schemas.microsoft.com/office/drawing/2014/main" id="{00000000-0008-0000-0F00-0000F6020000}"/>
            </a:ext>
          </a:extLst>
        </xdr:cNvPr>
        <xdr:cNvCxnSpPr/>
      </xdr:nvCxnSpPr>
      <xdr:spPr>
        <a:xfrm>
          <a:off x="12420600" y="14433369"/>
          <a:ext cx="746125"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129358</xdr:rowOff>
    </xdr:from>
    <xdr:to>
      <xdr:col>72</xdr:col>
      <xdr:colOff>38100</xdr:colOff>
      <xdr:row>84</xdr:row>
      <xdr:rowOff>59508</xdr:rowOff>
    </xdr:to>
    <xdr:sp macro="" textlink="">
      <xdr:nvSpPr>
        <xdr:cNvPr id="759" name="楕円 758">
          <a:extLst>
            <a:ext uri="{FF2B5EF4-FFF2-40B4-BE49-F238E27FC236}">
              <a16:creationId xmlns:a16="http://schemas.microsoft.com/office/drawing/2014/main" id="{00000000-0008-0000-0F00-0000F7020000}"/>
            </a:ext>
          </a:extLst>
        </xdr:cNvPr>
        <xdr:cNvSpPr/>
      </xdr:nvSpPr>
      <xdr:spPr>
        <a:xfrm>
          <a:off x="11623675" y="1435970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8708</xdr:rowOff>
    </xdr:from>
    <xdr:to>
      <xdr:col>76</xdr:col>
      <xdr:colOff>114300</xdr:colOff>
      <xdr:row>84</xdr:row>
      <xdr:rowOff>31569</xdr:rowOff>
    </xdr:to>
    <xdr:cxnSp macro="">
      <xdr:nvCxnSpPr>
        <xdr:cNvPr id="760" name="直線コネクタ 759">
          <a:extLst>
            <a:ext uri="{FF2B5EF4-FFF2-40B4-BE49-F238E27FC236}">
              <a16:creationId xmlns:a16="http://schemas.microsoft.com/office/drawing/2014/main" id="{00000000-0008-0000-0F00-0000F8020000}"/>
            </a:ext>
          </a:extLst>
        </xdr:cNvPr>
        <xdr:cNvCxnSpPr/>
      </xdr:nvCxnSpPr>
      <xdr:spPr>
        <a:xfrm>
          <a:off x="11655425" y="14410508"/>
          <a:ext cx="765175"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28121</xdr:rowOff>
    </xdr:from>
    <xdr:to>
      <xdr:col>67</xdr:col>
      <xdr:colOff>101600</xdr:colOff>
      <xdr:row>83</xdr:row>
      <xdr:rowOff>129721</xdr:rowOff>
    </xdr:to>
    <xdr:sp macro="" textlink="">
      <xdr:nvSpPr>
        <xdr:cNvPr id="761" name="楕円 760">
          <a:extLst>
            <a:ext uri="{FF2B5EF4-FFF2-40B4-BE49-F238E27FC236}">
              <a16:creationId xmlns:a16="http://schemas.microsoft.com/office/drawing/2014/main" id="{00000000-0008-0000-0F00-0000F9020000}"/>
            </a:ext>
          </a:extLst>
        </xdr:cNvPr>
        <xdr:cNvSpPr/>
      </xdr:nvSpPr>
      <xdr:spPr>
        <a:xfrm>
          <a:off x="10848975" y="1425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78921</xdr:rowOff>
    </xdr:from>
    <xdr:to>
      <xdr:col>71</xdr:col>
      <xdr:colOff>177800</xdr:colOff>
      <xdr:row>84</xdr:row>
      <xdr:rowOff>8708</xdr:rowOff>
    </xdr:to>
    <xdr:cxnSp macro="">
      <xdr:nvCxnSpPr>
        <xdr:cNvPr id="762" name="直線コネクタ 761">
          <a:extLst>
            <a:ext uri="{FF2B5EF4-FFF2-40B4-BE49-F238E27FC236}">
              <a16:creationId xmlns:a16="http://schemas.microsoft.com/office/drawing/2014/main" id="{00000000-0008-0000-0F00-0000FA020000}"/>
            </a:ext>
          </a:extLst>
        </xdr:cNvPr>
        <xdr:cNvCxnSpPr/>
      </xdr:nvCxnSpPr>
      <xdr:spPr>
        <a:xfrm>
          <a:off x="10899775" y="14309271"/>
          <a:ext cx="75565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146248</xdr:rowOff>
    </xdr:from>
    <xdr:ext cx="405111" cy="259045"/>
    <xdr:sp macro="" textlink="">
      <xdr:nvSpPr>
        <xdr:cNvPr id="763" name="n_1aveValue【消防施設】&#10;有形固定資産減価償却率">
          <a:extLst>
            <a:ext uri="{FF2B5EF4-FFF2-40B4-BE49-F238E27FC236}">
              <a16:creationId xmlns:a16="http://schemas.microsoft.com/office/drawing/2014/main" id="{00000000-0008-0000-0F00-0000FB020000}"/>
            </a:ext>
          </a:extLst>
        </xdr:cNvPr>
        <xdr:cNvSpPr txBox="1"/>
      </xdr:nvSpPr>
      <xdr:spPr>
        <a:xfrm>
          <a:off x="129800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139716</xdr:rowOff>
    </xdr:from>
    <xdr:ext cx="405111" cy="259045"/>
    <xdr:sp macro="" textlink="">
      <xdr:nvSpPr>
        <xdr:cNvPr id="764" name="n_2aveValue【消防施設】&#10;有形固定資産減価償却率">
          <a:extLst>
            <a:ext uri="{FF2B5EF4-FFF2-40B4-BE49-F238E27FC236}">
              <a16:creationId xmlns:a16="http://schemas.microsoft.com/office/drawing/2014/main" id="{00000000-0008-0000-0F00-0000FC020000}"/>
            </a:ext>
          </a:extLst>
        </xdr:cNvPr>
        <xdr:cNvSpPr txBox="1"/>
      </xdr:nvSpPr>
      <xdr:spPr>
        <a:xfrm>
          <a:off x="12246619"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82566</xdr:rowOff>
    </xdr:from>
    <xdr:ext cx="405111" cy="259045"/>
    <xdr:sp macro="" textlink="">
      <xdr:nvSpPr>
        <xdr:cNvPr id="765" name="n_3aveValue【消防施設】&#10;有形固定資産減価償却率">
          <a:extLst>
            <a:ext uri="{FF2B5EF4-FFF2-40B4-BE49-F238E27FC236}">
              <a16:creationId xmlns:a16="http://schemas.microsoft.com/office/drawing/2014/main" id="{00000000-0008-0000-0F00-0000FD020000}"/>
            </a:ext>
          </a:extLst>
        </xdr:cNvPr>
        <xdr:cNvSpPr txBox="1"/>
      </xdr:nvSpPr>
      <xdr:spPr>
        <a:xfrm>
          <a:off x="1150049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149514</xdr:rowOff>
    </xdr:from>
    <xdr:ext cx="405111" cy="259045"/>
    <xdr:sp macro="" textlink="">
      <xdr:nvSpPr>
        <xdr:cNvPr id="766" name="n_4aveValue【消防施設】&#10;有形固定資産減価償却率">
          <a:extLst>
            <a:ext uri="{FF2B5EF4-FFF2-40B4-BE49-F238E27FC236}">
              <a16:creationId xmlns:a16="http://schemas.microsoft.com/office/drawing/2014/main" id="{00000000-0008-0000-0F00-0000FE020000}"/>
            </a:ext>
          </a:extLst>
        </xdr:cNvPr>
        <xdr:cNvSpPr txBox="1"/>
      </xdr:nvSpPr>
      <xdr:spPr>
        <a:xfrm>
          <a:off x="1072579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104520</xdr:rowOff>
    </xdr:from>
    <xdr:ext cx="405111" cy="259045"/>
    <xdr:sp macro="" textlink="">
      <xdr:nvSpPr>
        <xdr:cNvPr id="767" name="n_1mainValue【消防施設】&#10;有形固定資産減価償却率">
          <a:extLst>
            <a:ext uri="{FF2B5EF4-FFF2-40B4-BE49-F238E27FC236}">
              <a16:creationId xmlns:a16="http://schemas.microsoft.com/office/drawing/2014/main" id="{00000000-0008-0000-0F00-0000FF020000}"/>
            </a:ext>
          </a:extLst>
        </xdr:cNvPr>
        <xdr:cNvSpPr txBox="1"/>
      </xdr:nvSpPr>
      <xdr:spPr>
        <a:xfrm>
          <a:off x="12980044" y="1450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73496</xdr:rowOff>
    </xdr:from>
    <xdr:ext cx="405111" cy="259045"/>
    <xdr:sp macro="" textlink="">
      <xdr:nvSpPr>
        <xdr:cNvPr id="768" name="n_2mainValue【消防施設】&#10;有形固定資産減価償却率">
          <a:extLst>
            <a:ext uri="{FF2B5EF4-FFF2-40B4-BE49-F238E27FC236}">
              <a16:creationId xmlns:a16="http://schemas.microsoft.com/office/drawing/2014/main" id="{00000000-0008-0000-0F00-000000030000}"/>
            </a:ext>
          </a:extLst>
        </xdr:cNvPr>
        <xdr:cNvSpPr txBox="1"/>
      </xdr:nvSpPr>
      <xdr:spPr>
        <a:xfrm>
          <a:off x="12246619" y="1447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50635</xdr:rowOff>
    </xdr:from>
    <xdr:ext cx="405111" cy="259045"/>
    <xdr:sp macro="" textlink="">
      <xdr:nvSpPr>
        <xdr:cNvPr id="769" name="n_3mainValue【消防施設】&#10;有形固定資産減価償却率">
          <a:extLst>
            <a:ext uri="{FF2B5EF4-FFF2-40B4-BE49-F238E27FC236}">
              <a16:creationId xmlns:a16="http://schemas.microsoft.com/office/drawing/2014/main" id="{00000000-0008-0000-0F00-000001030000}"/>
            </a:ext>
          </a:extLst>
        </xdr:cNvPr>
        <xdr:cNvSpPr txBox="1"/>
      </xdr:nvSpPr>
      <xdr:spPr>
        <a:xfrm>
          <a:off x="11500494" y="1445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120848</xdr:rowOff>
    </xdr:from>
    <xdr:ext cx="405111" cy="259045"/>
    <xdr:sp macro="" textlink="">
      <xdr:nvSpPr>
        <xdr:cNvPr id="770" name="n_4mainValue【消防施設】&#10;有形固定資産減価償却率">
          <a:extLst>
            <a:ext uri="{FF2B5EF4-FFF2-40B4-BE49-F238E27FC236}">
              <a16:creationId xmlns:a16="http://schemas.microsoft.com/office/drawing/2014/main" id="{00000000-0008-0000-0F00-000002030000}"/>
            </a:ext>
          </a:extLst>
        </xdr:cNvPr>
        <xdr:cNvSpPr txBox="1"/>
      </xdr:nvSpPr>
      <xdr:spPr>
        <a:xfrm>
          <a:off x="1072579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1" name="正方形/長方形 770">
          <a:extLst>
            <a:ext uri="{FF2B5EF4-FFF2-40B4-BE49-F238E27FC236}">
              <a16:creationId xmlns:a16="http://schemas.microsoft.com/office/drawing/2014/main" id="{00000000-0008-0000-0F00-000003030000}"/>
            </a:ext>
          </a:extLst>
        </xdr:cNvPr>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2" name="正方形/長方形 771">
          <a:extLst>
            <a:ext uri="{FF2B5EF4-FFF2-40B4-BE49-F238E27FC236}">
              <a16:creationId xmlns:a16="http://schemas.microsoft.com/office/drawing/2014/main" id="{00000000-0008-0000-0F00-000004030000}"/>
            </a:ext>
          </a:extLst>
        </xdr:cNvPr>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3" name="正方形/長方形 772">
          <a:extLst>
            <a:ext uri="{FF2B5EF4-FFF2-40B4-BE49-F238E27FC236}">
              <a16:creationId xmlns:a16="http://schemas.microsoft.com/office/drawing/2014/main" id="{00000000-0008-0000-0F00-000005030000}"/>
            </a:ext>
          </a:extLst>
        </xdr:cNvPr>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4" name="正方形/長方形 773">
          <a:extLst>
            <a:ext uri="{FF2B5EF4-FFF2-40B4-BE49-F238E27FC236}">
              <a16:creationId xmlns:a16="http://schemas.microsoft.com/office/drawing/2014/main" id="{00000000-0008-0000-0F00-000006030000}"/>
            </a:ext>
          </a:extLst>
        </xdr:cNvPr>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5" name="正方形/長方形 774">
          <a:extLst>
            <a:ext uri="{FF2B5EF4-FFF2-40B4-BE49-F238E27FC236}">
              <a16:creationId xmlns:a16="http://schemas.microsoft.com/office/drawing/2014/main" id="{00000000-0008-0000-0F00-000007030000}"/>
            </a:ext>
          </a:extLst>
        </xdr:cNvPr>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6" name="正方形/長方形 775">
          <a:extLst>
            <a:ext uri="{FF2B5EF4-FFF2-40B4-BE49-F238E27FC236}">
              <a16:creationId xmlns:a16="http://schemas.microsoft.com/office/drawing/2014/main" id="{00000000-0008-0000-0F00-000008030000}"/>
            </a:ext>
          </a:extLst>
        </xdr:cNvPr>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7" name="正方形/長方形 776">
          <a:extLst>
            <a:ext uri="{FF2B5EF4-FFF2-40B4-BE49-F238E27FC236}">
              <a16:creationId xmlns:a16="http://schemas.microsoft.com/office/drawing/2014/main" id="{00000000-0008-0000-0F00-000009030000}"/>
            </a:ext>
          </a:extLst>
        </xdr:cNvPr>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8" name="正方形/長方形 777">
          <a:extLst>
            <a:ext uri="{FF2B5EF4-FFF2-40B4-BE49-F238E27FC236}">
              <a16:creationId xmlns:a16="http://schemas.microsoft.com/office/drawing/2014/main" id="{00000000-0008-0000-0F00-00000A030000}"/>
            </a:ext>
          </a:extLst>
        </xdr:cNvPr>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9" name="テキスト ボックス 778">
          <a:extLst>
            <a:ext uri="{FF2B5EF4-FFF2-40B4-BE49-F238E27FC236}">
              <a16:creationId xmlns:a16="http://schemas.microsoft.com/office/drawing/2014/main" id="{00000000-0008-0000-0F00-00000B030000}"/>
            </a:ext>
          </a:extLst>
        </xdr:cNvPr>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0" name="直線コネクタ 779">
          <a:extLst>
            <a:ext uri="{FF2B5EF4-FFF2-40B4-BE49-F238E27FC236}">
              <a16:creationId xmlns:a16="http://schemas.microsoft.com/office/drawing/2014/main" id="{00000000-0008-0000-0F00-00000C030000}"/>
            </a:ext>
          </a:extLst>
        </xdr:cNvPr>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1" name="直線コネクタ 780">
          <a:extLst>
            <a:ext uri="{FF2B5EF4-FFF2-40B4-BE49-F238E27FC236}">
              <a16:creationId xmlns:a16="http://schemas.microsoft.com/office/drawing/2014/main" id="{00000000-0008-0000-0F00-00000D030000}"/>
            </a:ext>
          </a:extLst>
        </xdr:cNvPr>
        <xdr:cNvCxnSpPr/>
      </xdr:nvCxnSpPr>
      <xdr:spPr>
        <a:xfrm>
          <a:off x="15544800" y="1478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2" name="テキスト ボックス 781">
          <a:extLst>
            <a:ext uri="{FF2B5EF4-FFF2-40B4-BE49-F238E27FC236}">
              <a16:creationId xmlns:a16="http://schemas.microsoft.com/office/drawing/2014/main" id="{00000000-0008-0000-0F00-00000E030000}"/>
            </a:ext>
          </a:extLst>
        </xdr:cNvPr>
        <xdr:cNvSpPr txBox="1"/>
      </xdr:nvSpPr>
      <xdr:spPr>
        <a:xfrm>
          <a:off x="15163346"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3" name="直線コネクタ 782">
          <a:extLst>
            <a:ext uri="{FF2B5EF4-FFF2-40B4-BE49-F238E27FC236}">
              <a16:creationId xmlns:a16="http://schemas.microsoft.com/office/drawing/2014/main" id="{00000000-0008-0000-0F00-00000F030000}"/>
            </a:ext>
          </a:extLst>
        </xdr:cNvPr>
        <xdr:cNvCxnSpPr/>
      </xdr:nvCxnSpPr>
      <xdr:spPr>
        <a:xfrm>
          <a:off x="15544800" y="1432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4" name="テキスト ボックス 783">
          <a:extLst>
            <a:ext uri="{FF2B5EF4-FFF2-40B4-BE49-F238E27FC236}">
              <a16:creationId xmlns:a16="http://schemas.microsoft.com/office/drawing/2014/main" id="{00000000-0008-0000-0F00-000010030000}"/>
            </a:ext>
          </a:extLst>
        </xdr:cNvPr>
        <xdr:cNvSpPr txBox="1"/>
      </xdr:nvSpPr>
      <xdr:spPr>
        <a:xfrm>
          <a:off x="15163346"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5" name="直線コネクタ 784">
          <a:extLst>
            <a:ext uri="{FF2B5EF4-FFF2-40B4-BE49-F238E27FC236}">
              <a16:creationId xmlns:a16="http://schemas.microsoft.com/office/drawing/2014/main" id="{00000000-0008-0000-0F00-000011030000}"/>
            </a:ext>
          </a:extLst>
        </xdr:cNvPr>
        <xdr:cNvCxnSpPr/>
      </xdr:nvCxnSpPr>
      <xdr:spPr>
        <a:xfrm>
          <a:off x="15544800" y="1386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86" name="テキスト ボックス 785">
          <a:extLst>
            <a:ext uri="{FF2B5EF4-FFF2-40B4-BE49-F238E27FC236}">
              <a16:creationId xmlns:a16="http://schemas.microsoft.com/office/drawing/2014/main" id="{00000000-0008-0000-0F00-000012030000}"/>
            </a:ext>
          </a:extLst>
        </xdr:cNvPr>
        <xdr:cNvSpPr txBox="1"/>
      </xdr:nvSpPr>
      <xdr:spPr>
        <a:xfrm>
          <a:off x="15163346"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87" name="直線コネクタ 786">
          <a:extLst>
            <a:ext uri="{FF2B5EF4-FFF2-40B4-BE49-F238E27FC236}">
              <a16:creationId xmlns:a16="http://schemas.microsoft.com/office/drawing/2014/main" id="{00000000-0008-0000-0F00-000013030000}"/>
            </a:ext>
          </a:extLst>
        </xdr:cNvPr>
        <xdr:cNvCxnSpPr/>
      </xdr:nvCxnSpPr>
      <xdr:spPr>
        <a:xfrm>
          <a:off x="15544800" y="1341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88" name="テキスト ボックス 787">
          <a:extLst>
            <a:ext uri="{FF2B5EF4-FFF2-40B4-BE49-F238E27FC236}">
              <a16:creationId xmlns:a16="http://schemas.microsoft.com/office/drawing/2014/main" id="{00000000-0008-0000-0F00-000014030000}"/>
            </a:ext>
          </a:extLst>
        </xdr:cNvPr>
        <xdr:cNvSpPr txBox="1"/>
      </xdr:nvSpPr>
      <xdr:spPr>
        <a:xfrm>
          <a:off x="15163346"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9" name="直線コネクタ 788">
          <a:extLst>
            <a:ext uri="{FF2B5EF4-FFF2-40B4-BE49-F238E27FC236}">
              <a16:creationId xmlns:a16="http://schemas.microsoft.com/office/drawing/2014/main" id="{00000000-0008-0000-0F00-000015030000}"/>
            </a:ext>
          </a:extLst>
        </xdr:cNvPr>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0" name="テキスト ボックス 789">
          <a:extLst>
            <a:ext uri="{FF2B5EF4-FFF2-40B4-BE49-F238E27FC236}">
              <a16:creationId xmlns:a16="http://schemas.microsoft.com/office/drawing/2014/main" id="{00000000-0008-0000-0F00-000016030000}"/>
            </a:ext>
          </a:extLst>
        </xdr:cNvPr>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1" name="【消防施設】&#10;一人当たり面積グラフ枠">
          <a:extLst>
            <a:ext uri="{FF2B5EF4-FFF2-40B4-BE49-F238E27FC236}">
              <a16:creationId xmlns:a16="http://schemas.microsoft.com/office/drawing/2014/main" id="{00000000-0008-0000-0F00-000017030000}"/>
            </a:ext>
          </a:extLst>
        </xdr:cNvPr>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86106</xdr:rowOff>
    </xdr:from>
    <xdr:to>
      <xdr:col>116</xdr:col>
      <xdr:colOff>62864</xdr:colOff>
      <xdr:row>86</xdr:row>
      <xdr:rowOff>37185</xdr:rowOff>
    </xdr:to>
    <xdr:cxnSp macro="">
      <xdr:nvCxnSpPr>
        <xdr:cNvPr id="792" name="直線コネクタ 791">
          <a:extLst>
            <a:ext uri="{FF2B5EF4-FFF2-40B4-BE49-F238E27FC236}">
              <a16:creationId xmlns:a16="http://schemas.microsoft.com/office/drawing/2014/main" id="{00000000-0008-0000-0F00-000018030000}"/>
            </a:ext>
          </a:extLst>
        </xdr:cNvPr>
        <xdr:cNvCxnSpPr/>
      </xdr:nvCxnSpPr>
      <xdr:spPr>
        <a:xfrm flipV="1">
          <a:off x="18846164" y="13287756"/>
          <a:ext cx="0" cy="149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41012</xdr:rowOff>
    </xdr:from>
    <xdr:ext cx="469744" cy="259045"/>
    <xdr:sp macro="" textlink="">
      <xdr:nvSpPr>
        <xdr:cNvPr id="793" name="【消防施設】&#10;一人当たり面積最小値テキスト">
          <a:extLst>
            <a:ext uri="{FF2B5EF4-FFF2-40B4-BE49-F238E27FC236}">
              <a16:creationId xmlns:a16="http://schemas.microsoft.com/office/drawing/2014/main" id="{00000000-0008-0000-0F00-000019030000}"/>
            </a:ext>
          </a:extLst>
        </xdr:cNvPr>
        <xdr:cNvSpPr txBox="1"/>
      </xdr:nvSpPr>
      <xdr:spPr>
        <a:xfrm>
          <a:off x="18884900" y="1478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37185</xdr:rowOff>
    </xdr:from>
    <xdr:to>
      <xdr:col>116</xdr:col>
      <xdr:colOff>152400</xdr:colOff>
      <xdr:row>86</xdr:row>
      <xdr:rowOff>37185</xdr:rowOff>
    </xdr:to>
    <xdr:cxnSp macro="">
      <xdr:nvCxnSpPr>
        <xdr:cNvPr id="794" name="直線コネクタ 793">
          <a:extLst>
            <a:ext uri="{FF2B5EF4-FFF2-40B4-BE49-F238E27FC236}">
              <a16:creationId xmlns:a16="http://schemas.microsoft.com/office/drawing/2014/main" id="{00000000-0008-0000-0F00-00001A030000}"/>
            </a:ext>
          </a:extLst>
        </xdr:cNvPr>
        <xdr:cNvCxnSpPr/>
      </xdr:nvCxnSpPr>
      <xdr:spPr>
        <a:xfrm>
          <a:off x="18786475" y="1478188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32783</xdr:rowOff>
    </xdr:from>
    <xdr:ext cx="469744" cy="259045"/>
    <xdr:sp macro="" textlink="">
      <xdr:nvSpPr>
        <xdr:cNvPr id="795" name="【消防施設】&#10;一人当たり面積最大値テキスト">
          <a:extLst>
            <a:ext uri="{FF2B5EF4-FFF2-40B4-BE49-F238E27FC236}">
              <a16:creationId xmlns:a16="http://schemas.microsoft.com/office/drawing/2014/main" id="{00000000-0008-0000-0F00-00001B030000}"/>
            </a:ext>
          </a:extLst>
        </xdr:cNvPr>
        <xdr:cNvSpPr txBox="1"/>
      </xdr:nvSpPr>
      <xdr:spPr>
        <a:xfrm>
          <a:off x="18884900" y="1306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86106</xdr:rowOff>
    </xdr:from>
    <xdr:to>
      <xdr:col>116</xdr:col>
      <xdr:colOff>152400</xdr:colOff>
      <xdr:row>77</xdr:row>
      <xdr:rowOff>86106</xdr:rowOff>
    </xdr:to>
    <xdr:cxnSp macro="">
      <xdr:nvCxnSpPr>
        <xdr:cNvPr id="796" name="直線コネクタ 795">
          <a:extLst>
            <a:ext uri="{FF2B5EF4-FFF2-40B4-BE49-F238E27FC236}">
              <a16:creationId xmlns:a16="http://schemas.microsoft.com/office/drawing/2014/main" id="{00000000-0008-0000-0F00-00001C030000}"/>
            </a:ext>
          </a:extLst>
        </xdr:cNvPr>
        <xdr:cNvCxnSpPr/>
      </xdr:nvCxnSpPr>
      <xdr:spPr>
        <a:xfrm>
          <a:off x="18786475" y="1328775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55439</xdr:rowOff>
    </xdr:from>
    <xdr:ext cx="469744" cy="259045"/>
    <xdr:sp macro="" textlink="">
      <xdr:nvSpPr>
        <xdr:cNvPr id="797" name="【消防施設】&#10;一人当たり面積平均値テキスト">
          <a:extLst>
            <a:ext uri="{FF2B5EF4-FFF2-40B4-BE49-F238E27FC236}">
              <a16:creationId xmlns:a16="http://schemas.microsoft.com/office/drawing/2014/main" id="{00000000-0008-0000-0F00-00001D030000}"/>
            </a:ext>
          </a:extLst>
        </xdr:cNvPr>
        <xdr:cNvSpPr txBox="1"/>
      </xdr:nvSpPr>
      <xdr:spPr>
        <a:xfrm>
          <a:off x="18884900" y="14457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798" name="フローチャート: 判断 797">
          <a:extLst>
            <a:ext uri="{FF2B5EF4-FFF2-40B4-BE49-F238E27FC236}">
              <a16:creationId xmlns:a16="http://schemas.microsoft.com/office/drawing/2014/main" id="{00000000-0008-0000-0F00-00001E030000}"/>
            </a:ext>
          </a:extLst>
        </xdr:cNvPr>
        <xdr:cNvSpPr/>
      </xdr:nvSpPr>
      <xdr:spPr>
        <a:xfrm>
          <a:off x="187960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32562</xdr:rowOff>
    </xdr:from>
    <xdr:to>
      <xdr:col>112</xdr:col>
      <xdr:colOff>38100</xdr:colOff>
      <xdr:row>85</xdr:row>
      <xdr:rowOff>134162</xdr:rowOff>
    </xdr:to>
    <xdr:sp macro="" textlink="">
      <xdr:nvSpPr>
        <xdr:cNvPr id="799" name="フローチャート: 判断 798">
          <a:extLst>
            <a:ext uri="{FF2B5EF4-FFF2-40B4-BE49-F238E27FC236}">
              <a16:creationId xmlns:a16="http://schemas.microsoft.com/office/drawing/2014/main" id="{00000000-0008-0000-0F00-00001F030000}"/>
            </a:ext>
          </a:extLst>
        </xdr:cNvPr>
        <xdr:cNvSpPr/>
      </xdr:nvSpPr>
      <xdr:spPr>
        <a:xfrm>
          <a:off x="18100675" y="1460581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35306</xdr:rowOff>
    </xdr:from>
    <xdr:to>
      <xdr:col>107</xdr:col>
      <xdr:colOff>101600</xdr:colOff>
      <xdr:row>85</xdr:row>
      <xdr:rowOff>136906</xdr:rowOff>
    </xdr:to>
    <xdr:sp macro="" textlink="">
      <xdr:nvSpPr>
        <xdr:cNvPr id="800" name="フローチャート: 判断 799">
          <a:extLst>
            <a:ext uri="{FF2B5EF4-FFF2-40B4-BE49-F238E27FC236}">
              <a16:creationId xmlns:a16="http://schemas.microsoft.com/office/drawing/2014/main" id="{00000000-0008-0000-0F00-000020030000}"/>
            </a:ext>
          </a:extLst>
        </xdr:cNvPr>
        <xdr:cNvSpPr/>
      </xdr:nvSpPr>
      <xdr:spPr>
        <a:xfrm>
          <a:off x="17325975"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36221</xdr:rowOff>
    </xdr:from>
    <xdr:to>
      <xdr:col>102</xdr:col>
      <xdr:colOff>165100</xdr:colOff>
      <xdr:row>85</xdr:row>
      <xdr:rowOff>137821</xdr:rowOff>
    </xdr:to>
    <xdr:sp macro="" textlink="">
      <xdr:nvSpPr>
        <xdr:cNvPr id="801" name="フローチャート: 判断 800">
          <a:extLst>
            <a:ext uri="{FF2B5EF4-FFF2-40B4-BE49-F238E27FC236}">
              <a16:creationId xmlns:a16="http://schemas.microsoft.com/office/drawing/2014/main" id="{00000000-0008-0000-0F00-000021030000}"/>
            </a:ext>
          </a:extLst>
        </xdr:cNvPr>
        <xdr:cNvSpPr/>
      </xdr:nvSpPr>
      <xdr:spPr>
        <a:xfrm>
          <a:off x="1657985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27991</xdr:rowOff>
    </xdr:from>
    <xdr:to>
      <xdr:col>98</xdr:col>
      <xdr:colOff>38100</xdr:colOff>
      <xdr:row>85</xdr:row>
      <xdr:rowOff>129591</xdr:rowOff>
    </xdr:to>
    <xdr:sp macro="" textlink="">
      <xdr:nvSpPr>
        <xdr:cNvPr id="802" name="フローチャート: 判断 801">
          <a:extLst>
            <a:ext uri="{FF2B5EF4-FFF2-40B4-BE49-F238E27FC236}">
              <a16:creationId xmlns:a16="http://schemas.microsoft.com/office/drawing/2014/main" id="{00000000-0008-0000-0F00-000022030000}"/>
            </a:ext>
          </a:extLst>
        </xdr:cNvPr>
        <xdr:cNvSpPr/>
      </xdr:nvSpPr>
      <xdr:spPr>
        <a:xfrm>
          <a:off x="15833725" y="1460124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3" name="テキスト ボックス 802">
          <a:extLst>
            <a:ext uri="{FF2B5EF4-FFF2-40B4-BE49-F238E27FC236}">
              <a16:creationId xmlns:a16="http://schemas.microsoft.com/office/drawing/2014/main" id="{00000000-0008-0000-0F00-000023030000}"/>
            </a:ext>
          </a:extLst>
        </xdr:cNvPr>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4" name="テキスト ボックス 803">
          <a:extLst>
            <a:ext uri="{FF2B5EF4-FFF2-40B4-BE49-F238E27FC236}">
              <a16:creationId xmlns:a16="http://schemas.microsoft.com/office/drawing/2014/main" id="{00000000-0008-0000-0F00-000024030000}"/>
            </a:ext>
          </a:extLst>
        </xdr:cNvPr>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5" name="テキスト ボックス 804">
          <a:extLst>
            <a:ext uri="{FF2B5EF4-FFF2-40B4-BE49-F238E27FC236}">
              <a16:creationId xmlns:a16="http://schemas.microsoft.com/office/drawing/2014/main" id="{00000000-0008-0000-0F00-000025030000}"/>
            </a:ext>
          </a:extLst>
        </xdr:cNvPr>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00000000-0008-0000-0F00-000026030000}"/>
            </a:ext>
          </a:extLst>
        </xdr:cNvPr>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00000000-0008-0000-0F00-000027030000}"/>
            </a:ext>
          </a:extLst>
        </xdr:cNvPr>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34392</xdr:rowOff>
    </xdr:from>
    <xdr:to>
      <xdr:col>116</xdr:col>
      <xdr:colOff>114300</xdr:colOff>
      <xdr:row>85</xdr:row>
      <xdr:rowOff>135992</xdr:rowOff>
    </xdr:to>
    <xdr:sp macro="" textlink="">
      <xdr:nvSpPr>
        <xdr:cNvPr id="808" name="楕円 807">
          <a:extLst>
            <a:ext uri="{FF2B5EF4-FFF2-40B4-BE49-F238E27FC236}">
              <a16:creationId xmlns:a16="http://schemas.microsoft.com/office/drawing/2014/main" id="{00000000-0008-0000-0F00-000028030000}"/>
            </a:ext>
          </a:extLst>
        </xdr:cNvPr>
        <xdr:cNvSpPr/>
      </xdr:nvSpPr>
      <xdr:spPr>
        <a:xfrm>
          <a:off x="18796000" y="1460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10990</xdr:rowOff>
    </xdr:from>
    <xdr:ext cx="469744" cy="259045"/>
    <xdr:sp macro="" textlink="">
      <xdr:nvSpPr>
        <xdr:cNvPr id="809" name="【消防施設】&#10;一人当たり面積該当値テキスト">
          <a:extLst>
            <a:ext uri="{FF2B5EF4-FFF2-40B4-BE49-F238E27FC236}">
              <a16:creationId xmlns:a16="http://schemas.microsoft.com/office/drawing/2014/main" id="{00000000-0008-0000-0F00-000029030000}"/>
            </a:ext>
          </a:extLst>
        </xdr:cNvPr>
        <xdr:cNvSpPr txBox="1"/>
      </xdr:nvSpPr>
      <xdr:spPr>
        <a:xfrm>
          <a:off x="18884900" y="1458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38049</xdr:rowOff>
    </xdr:from>
    <xdr:to>
      <xdr:col>112</xdr:col>
      <xdr:colOff>38100</xdr:colOff>
      <xdr:row>85</xdr:row>
      <xdr:rowOff>139649</xdr:rowOff>
    </xdr:to>
    <xdr:sp macro="" textlink="">
      <xdr:nvSpPr>
        <xdr:cNvPr id="810" name="楕円 809">
          <a:extLst>
            <a:ext uri="{FF2B5EF4-FFF2-40B4-BE49-F238E27FC236}">
              <a16:creationId xmlns:a16="http://schemas.microsoft.com/office/drawing/2014/main" id="{00000000-0008-0000-0F00-00002A030000}"/>
            </a:ext>
          </a:extLst>
        </xdr:cNvPr>
        <xdr:cNvSpPr/>
      </xdr:nvSpPr>
      <xdr:spPr>
        <a:xfrm>
          <a:off x="18100675" y="1461129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85192</xdr:rowOff>
    </xdr:from>
    <xdr:to>
      <xdr:col>116</xdr:col>
      <xdr:colOff>63500</xdr:colOff>
      <xdr:row>85</xdr:row>
      <xdr:rowOff>88849</xdr:rowOff>
    </xdr:to>
    <xdr:cxnSp macro="">
      <xdr:nvCxnSpPr>
        <xdr:cNvPr id="811" name="直線コネクタ 810">
          <a:extLst>
            <a:ext uri="{FF2B5EF4-FFF2-40B4-BE49-F238E27FC236}">
              <a16:creationId xmlns:a16="http://schemas.microsoft.com/office/drawing/2014/main" id="{00000000-0008-0000-0F00-00002B030000}"/>
            </a:ext>
          </a:extLst>
        </xdr:cNvPr>
        <xdr:cNvCxnSpPr/>
      </xdr:nvCxnSpPr>
      <xdr:spPr>
        <a:xfrm flipV="1">
          <a:off x="18132425" y="14658442"/>
          <a:ext cx="714375"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38964</xdr:rowOff>
    </xdr:from>
    <xdr:to>
      <xdr:col>107</xdr:col>
      <xdr:colOff>101600</xdr:colOff>
      <xdr:row>85</xdr:row>
      <xdr:rowOff>140564</xdr:rowOff>
    </xdr:to>
    <xdr:sp macro="" textlink="">
      <xdr:nvSpPr>
        <xdr:cNvPr id="812" name="楕円 811">
          <a:extLst>
            <a:ext uri="{FF2B5EF4-FFF2-40B4-BE49-F238E27FC236}">
              <a16:creationId xmlns:a16="http://schemas.microsoft.com/office/drawing/2014/main" id="{00000000-0008-0000-0F00-00002C030000}"/>
            </a:ext>
          </a:extLst>
        </xdr:cNvPr>
        <xdr:cNvSpPr/>
      </xdr:nvSpPr>
      <xdr:spPr>
        <a:xfrm>
          <a:off x="17325975" y="1461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88849</xdr:rowOff>
    </xdr:from>
    <xdr:to>
      <xdr:col>111</xdr:col>
      <xdr:colOff>177800</xdr:colOff>
      <xdr:row>85</xdr:row>
      <xdr:rowOff>89764</xdr:rowOff>
    </xdr:to>
    <xdr:cxnSp macro="">
      <xdr:nvCxnSpPr>
        <xdr:cNvPr id="813" name="直線コネクタ 812">
          <a:extLst>
            <a:ext uri="{FF2B5EF4-FFF2-40B4-BE49-F238E27FC236}">
              <a16:creationId xmlns:a16="http://schemas.microsoft.com/office/drawing/2014/main" id="{00000000-0008-0000-0F00-00002D030000}"/>
            </a:ext>
          </a:extLst>
        </xdr:cNvPr>
        <xdr:cNvCxnSpPr/>
      </xdr:nvCxnSpPr>
      <xdr:spPr>
        <a:xfrm flipV="1">
          <a:off x="17376775" y="14662099"/>
          <a:ext cx="75565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41708</xdr:rowOff>
    </xdr:from>
    <xdr:to>
      <xdr:col>102</xdr:col>
      <xdr:colOff>165100</xdr:colOff>
      <xdr:row>85</xdr:row>
      <xdr:rowOff>143308</xdr:rowOff>
    </xdr:to>
    <xdr:sp macro="" textlink="">
      <xdr:nvSpPr>
        <xdr:cNvPr id="814" name="楕円 813">
          <a:extLst>
            <a:ext uri="{FF2B5EF4-FFF2-40B4-BE49-F238E27FC236}">
              <a16:creationId xmlns:a16="http://schemas.microsoft.com/office/drawing/2014/main" id="{00000000-0008-0000-0F00-00002E030000}"/>
            </a:ext>
          </a:extLst>
        </xdr:cNvPr>
        <xdr:cNvSpPr/>
      </xdr:nvSpPr>
      <xdr:spPr>
        <a:xfrm>
          <a:off x="16579850" y="1461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89764</xdr:rowOff>
    </xdr:from>
    <xdr:to>
      <xdr:col>107</xdr:col>
      <xdr:colOff>50800</xdr:colOff>
      <xdr:row>85</xdr:row>
      <xdr:rowOff>92508</xdr:rowOff>
    </xdr:to>
    <xdr:cxnSp macro="">
      <xdr:nvCxnSpPr>
        <xdr:cNvPr id="815" name="直線コネクタ 814">
          <a:extLst>
            <a:ext uri="{FF2B5EF4-FFF2-40B4-BE49-F238E27FC236}">
              <a16:creationId xmlns:a16="http://schemas.microsoft.com/office/drawing/2014/main" id="{00000000-0008-0000-0F00-00002F030000}"/>
            </a:ext>
          </a:extLst>
        </xdr:cNvPr>
        <xdr:cNvCxnSpPr/>
      </xdr:nvCxnSpPr>
      <xdr:spPr>
        <a:xfrm flipV="1">
          <a:off x="16630650" y="14663014"/>
          <a:ext cx="746125"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43535</xdr:rowOff>
    </xdr:from>
    <xdr:to>
      <xdr:col>98</xdr:col>
      <xdr:colOff>38100</xdr:colOff>
      <xdr:row>85</xdr:row>
      <xdr:rowOff>145135</xdr:rowOff>
    </xdr:to>
    <xdr:sp macro="" textlink="">
      <xdr:nvSpPr>
        <xdr:cNvPr id="816" name="楕円 815">
          <a:extLst>
            <a:ext uri="{FF2B5EF4-FFF2-40B4-BE49-F238E27FC236}">
              <a16:creationId xmlns:a16="http://schemas.microsoft.com/office/drawing/2014/main" id="{00000000-0008-0000-0F00-000030030000}"/>
            </a:ext>
          </a:extLst>
        </xdr:cNvPr>
        <xdr:cNvSpPr/>
      </xdr:nvSpPr>
      <xdr:spPr>
        <a:xfrm>
          <a:off x="15833725" y="1461678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92508</xdr:rowOff>
    </xdr:from>
    <xdr:to>
      <xdr:col>102</xdr:col>
      <xdr:colOff>114300</xdr:colOff>
      <xdr:row>85</xdr:row>
      <xdr:rowOff>94335</xdr:rowOff>
    </xdr:to>
    <xdr:cxnSp macro="">
      <xdr:nvCxnSpPr>
        <xdr:cNvPr id="817" name="直線コネクタ 816">
          <a:extLst>
            <a:ext uri="{FF2B5EF4-FFF2-40B4-BE49-F238E27FC236}">
              <a16:creationId xmlns:a16="http://schemas.microsoft.com/office/drawing/2014/main" id="{00000000-0008-0000-0F00-000031030000}"/>
            </a:ext>
          </a:extLst>
        </xdr:cNvPr>
        <xdr:cNvCxnSpPr/>
      </xdr:nvCxnSpPr>
      <xdr:spPr>
        <a:xfrm flipV="1">
          <a:off x="15865475" y="14665758"/>
          <a:ext cx="765175" cy="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150689</xdr:rowOff>
    </xdr:from>
    <xdr:ext cx="469744" cy="259045"/>
    <xdr:sp macro="" textlink="">
      <xdr:nvSpPr>
        <xdr:cNvPr id="818" name="n_1aveValue【消防施設】&#10;一人当たり面積">
          <a:extLst>
            <a:ext uri="{FF2B5EF4-FFF2-40B4-BE49-F238E27FC236}">
              <a16:creationId xmlns:a16="http://schemas.microsoft.com/office/drawing/2014/main" id="{00000000-0008-0000-0F00-000032030000}"/>
            </a:ext>
          </a:extLst>
        </xdr:cNvPr>
        <xdr:cNvSpPr txBox="1"/>
      </xdr:nvSpPr>
      <xdr:spPr>
        <a:xfrm>
          <a:off x="17932477" y="14381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153433</xdr:rowOff>
    </xdr:from>
    <xdr:ext cx="469744" cy="259045"/>
    <xdr:sp macro="" textlink="">
      <xdr:nvSpPr>
        <xdr:cNvPr id="819" name="n_2aveValue【消防施設】&#10;一人当たり面積">
          <a:extLst>
            <a:ext uri="{FF2B5EF4-FFF2-40B4-BE49-F238E27FC236}">
              <a16:creationId xmlns:a16="http://schemas.microsoft.com/office/drawing/2014/main" id="{00000000-0008-0000-0F00-000033030000}"/>
            </a:ext>
          </a:extLst>
        </xdr:cNvPr>
        <xdr:cNvSpPr txBox="1"/>
      </xdr:nvSpPr>
      <xdr:spPr>
        <a:xfrm>
          <a:off x="1717047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154348</xdr:rowOff>
    </xdr:from>
    <xdr:ext cx="469744" cy="259045"/>
    <xdr:sp macro="" textlink="">
      <xdr:nvSpPr>
        <xdr:cNvPr id="820" name="n_3aveValue【消防施設】&#10;一人当たり面積">
          <a:extLst>
            <a:ext uri="{FF2B5EF4-FFF2-40B4-BE49-F238E27FC236}">
              <a16:creationId xmlns:a16="http://schemas.microsoft.com/office/drawing/2014/main" id="{00000000-0008-0000-0F00-000034030000}"/>
            </a:ext>
          </a:extLst>
        </xdr:cNvPr>
        <xdr:cNvSpPr txBox="1"/>
      </xdr:nvSpPr>
      <xdr:spPr>
        <a:xfrm>
          <a:off x="16424352" y="143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146118</xdr:rowOff>
    </xdr:from>
    <xdr:ext cx="469744" cy="259045"/>
    <xdr:sp macro="" textlink="">
      <xdr:nvSpPr>
        <xdr:cNvPr id="821" name="n_4aveValue【消防施設】&#10;一人当たり面積">
          <a:extLst>
            <a:ext uri="{FF2B5EF4-FFF2-40B4-BE49-F238E27FC236}">
              <a16:creationId xmlns:a16="http://schemas.microsoft.com/office/drawing/2014/main" id="{00000000-0008-0000-0F00-000035030000}"/>
            </a:ext>
          </a:extLst>
        </xdr:cNvPr>
        <xdr:cNvSpPr txBox="1"/>
      </xdr:nvSpPr>
      <xdr:spPr>
        <a:xfrm>
          <a:off x="15678227" y="1437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130776</xdr:rowOff>
    </xdr:from>
    <xdr:ext cx="469744" cy="259045"/>
    <xdr:sp macro="" textlink="">
      <xdr:nvSpPr>
        <xdr:cNvPr id="822" name="n_1mainValue【消防施設】&#10;一人当たり面積">
          <a:extLst>
            <a:ext uri="{FF2B5EF4-FFF2-40B4-BE49-F238E27FC236}">
              <a16:creationId xmlns:a16="http://schemas.microsoft.com/office/drawing/2014/main" id="{00000000-0008-0000-0F00-000036030000}"/>
            </a:ext>
          </a:extLst>
        </xdr:cNvPr>
        <xdr:cNvSpPr txBox="1"/>
      </xdr:nvSpPr>
      <xdr:spPr>
        <a:xfrm>
          <a:off x="17932477" y="14704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131691</xdr:rowOff>
    </xdr:from>
    <xdr:ext cx="469744" cy="259045"/>
    <xdr:sp macro="" textlink="">
      <xdr:nvSpPr>
        <xdr:cNvPr id="823" name="n_2mainValue【消防施設】&#10;一人当たり面積">
          <a:extLst>
            <a:ext uri="{FF2B5EF4-FFF2-40B4-BE49-F238E27FC236}">
              <a16:creationId xmlns:a16="http://schemas.microsoft.com/office/drawing/2014/main" id="{00000000-0008-0000-0F00-000037030000}"/>
            </a:ext>
          </a:extLst>
        </xdr:cNvPr>
        <xdr:cNvSpPr txBox="1"/>
      </xdr:nvSpPr>
      <xdr:spPr>
        <a:xfrm>
          <a:off x="17170477" y="1470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134435</xdr:rowOff>
    </xdr:from>
    <xdr:ext cx="469744" cy="259045"/>
    <xdr:sp macro="" textlink="">
      <xdr:nvSpPr>
        <xdr:cNvPr id="824" name="n_3mainValue【消防施設】&#10;一人当たり面積">
          <a:extLst>
            <a:ext uri="{FF2B5EF4-FFF2-40B4-BE49-F238E27FC236}">
              <a16:creationId xmlns:a16="http://schemas.microsoft.com/office/drawing/2014/main" id="{00000000-0008-0000-0F00-000038030000}"/>
            </a:ext>
          </a:extLst>
        </xdr:cNvPr>
        <xdr:cNvSpPr txBox="1"/>
      </xdr:nvSpPr>
      <xdr:spPr>
        <a:xfrm>
          <a:off x="16424352" y="14707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136262</xdr:rowOff>
    </xdr:from>
    <xdr:ext cx="469744" cy="259045"/>
    <xdr:sp macro="" textlink="">
      <xdr:nvSpPr>
        <xdr:cNvPr id="825" name="n_4mainValue【消防施設】&#10;一人当たり面積">
          <a:extLst>
            <a:ext uri="{FF2B5EF4-FFF2-40B4-BE49-F238E27FC236}">
              <a16:creationId xmlns:a16="http://schemas.microsoft.com/office/drawing/2014/main" id="{00000000-0008-0000-0F00-000039030000}"/>
            </a:ext>
          </a:extLst>
        </xdr:cNvPr>
        <xdr:cNvSpPr txBox="1"/>
      </xdr:nvSpPr>
      <xdr:spPr>
        <a:xfrm>
          <a:off x="15678227" y="1470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6" name="正方形/長方形 825">
          <a:extLst>
            <a:ext uri="{FF2B5EF4-FFF2-40B4-BE49-F238E27FC236}">
              <a16:creationId xmlns:a16="http://schemas.microsoft.com/office/drawing/2014/main" id="{00000000-0008-0000-0F00-00003A030000}"/>
            </a:ext>
          </a:extLst>
        </xdr:cNvPr>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7" name="正方形/長方形 826">
          <a:extLst>
            <a:ext uri="{FF2B5EF4-FFF2-40B4-BE49-F238E27FC236}">
              <a16:creationId xmlns:a16="http://schemas.microsoft.com/office/drawing/2014/main" id="{00000000-0008-0000-0F00-00003B030000}"/>
            </a:ext>
          </a:extLst>
        </xdr:cNvPr>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8" name="正方形/長方形 827">
          <a:extLst>
            <a:ext uri="{FF2B5EF4-FFF2-40B4-BE49-F238E27FC236}">
              <a16:creationId xmlns:a16="http://schemas.microsoft.com/office/drawing/2014/main" id="{00000000-0008-0000-0F00-00003C030000}"/>
            </a:ext>
          </a:extLst>
        </xdr:cNvPr>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9" name="正方形/長方形 828">
          <a:extLst>
            <a:ext uri="{FF2B5EF4-FFF2-40B4-BE49-F238E27FC236}">
              <a16:creationId xmlns:a16="http://schemas.microsoft.com/office/drawing/2014/main" id="{00000000-0008-0000-0F00-00003D030000}"/>
            </a:ext>
          </a:extLst>
        </xdr:cNvPr>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0" name="正方形/長方形 829">
          <a:extLst>
            <a:ext uri="{FF2B5EF4-FFF2-40B4-BE49-F238E27FC236}">
              <a16:creationId xmlns:a16="http://schemas.microsoft.com/office/drawing/2014/main" id="{00000000-0008-0000-0F00-00003E030000}"/>
            </a:ext>
          </a:extLst>
        </xdr:cNvPr>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1" name="正方形/長方形 830">
          <a:extLst>
            <a:ext uri="{FF2B5EF4-FFF2-40B4-BE49-F238E27FC236}">
              <a16:creationId xmlns:a16="http://schemas.microsoft.com/office/drawing/2014/main" id="{00000000-0008-0000-0F00-00003F030000}"/>
            </a:ext>
          </a:extLst>
        </xdr:cNvPr>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2" name="正方形/長方形 831">
          <a:extLst>
            <a:ext uri="{FF2B5EF4-FFF2-40B4-BE49-F238E27FC236}">
              <a16:creationId xmlns:a16="http://schemas.microsoft.com/office/drawing/2014/main" id="{00000000-0008-0000-0F00-000040030000}"/>
            </a:ext>
          </a:extLst>
        </xdr:cNvPr>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3" name="正方形/長方形 832">
          <a:extLst>
            <a:ext uri="{FF2B5EF4-FFF2-40B4-BE49-F238E27FC236}">
              <a16:creationId xmlns:a16="http://schemas.microsoft.com/office/drawing/2014/main" id="{00000000-0008-0000-0F00-000041030000}"/>
            </a:ext>
          </a:extLst>
        </xdr:cNvPr>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4" name="テキスト ボックス 833">
          <a:extLst>
            <a:ext uri="{FF2B5EF4-FFF2-40B4-BE49-F238E27FC236}">
              <a16:creationId xmlns:a16="http://schemas.microsoft.com/office/drawing/2014/main" id="{00000000-0008-0000-0F00-000042030000}"/>
            </a:ext>
          </a:extLst>
        </xdr:cNvPr>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5" name="直線コネクタ 834">
          <a:extLst>
            <a:ext uri="{FF2B5EF4-FFF2-40B4-BE49-F238E27FC236}">
              <a16:creationId xmlns:a16="http://schemas.microsoft.com/office/drawing/2014/main" id="{00000000-0008-0000-0F00-000043030000}"/>
            </a:ext>
          </a:extLst>
        </xdr:cNvPr>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6" name="テキスト ボックス 835">
          <a:extLst>
            <a:ext uri="{FF2B5EF4-FFF2-40B4-BE49-F238E27FC236}">
              <a16:creationId xmlns:a16="http://schemas.microsoft.com/office/drawing/2014/main" id="{00000000-0008-0000-0F00-000044030000}"/>
            </a:ext>
          </a:extLst>
        </xdr:cNvPr>
        <xdr:cNvSpPr txBox="1"/>
      </xdr:nvSpPr>
      <xdr:spPr>
        <a:xfrm>
          <a:off x="101976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7" name="直線コネクタ 836">
          <a:extLst>
            <a:ext uri="{FF2B5EF4-FFF2-40B4-BE49-F238E27FC236}">
              <a16:creationId xmlns:a16="http://schemas.microsoft.com/office/drawing/2014/main" id="{00000000-0008-0000-0F00-000045030000}"/>
            </a:ext>
          </a:extLst>
        </xdr:cNvPr>
        <xdr:cNvCxnSpPr/>
      </xdr:nvCxnSpPr>
      <xdr:spPr>
        <a:xfrm>
          <a:off x="10588625" y="1872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8" name="テキスト ボックス 837">
          <a:extLst>
            <a:ext uri="{FF2B5EF4-FFF2-40B4-BE49-F238E27FC236}">
              <a16:creationId xmlns:a16="http://schemas.microsoft.com/office/drawing/2014/main" id="{00000000-0008-0000-0F00-000046030000}"/>
            </a:ext>
          </a:extLst>
        </xdr:cNvPr>
        <xdr:cNvSpPr txBox="1"/>
      </xdr:nvSpPr>
      <xdr:spPr>
        <a:xfrm>
          <a:off x="101976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39" name="直線コネクタ 838">
          <a:extLst>
            <a:ext uri="{FF2B5EF4-FFF2-40B4-BE49-F238E27FC236}">
              <a16:creationId xmlns:a16="http://schemas.microsoft.com/office/drawing/2014/main" id="{00000000-0008-0000-0F00-000047030000}"/>
            </a:ext>
          </a:extLst>
        </xdr:cNvPr>
        <xdr:cNvCxnSpPr/>
      </xdr:nvCxnSpPr>
      <xdr:spPr>
        <a:xfrm>
          <a:off x="10588625" y="1839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0" name="テキスト ボックス 839">
          <a:extLst>
            <a:ext uri="{FF2B5EF4-FFF2-40B4-BE49-F238E27FC236}">
              <a16:creationId xmlns:a16="http://schemas.microsoft.com/office/drawing/2014/main" id="{00000000-0008-0000-0F00-000048030000}"/>
            </a:ext>
          </a:extLst>
        </xdr:cNvPr>
        <xdr:cNvSpPr txBox="1"/>
      </xdr:nvSpPr>
      <xdr:spPr>
        <a:xfrm>
          <a:off x="102427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1" name="直線コネクタ 840">
          <a:extLst>
            <a:ext uri="{FF2B5EF4-FFF2-40B4-BE49-F238E27FC236}">
              <a16:creationId xmlns:a16="http://schemas.microsoft.com/office/drawing/2014/main" id="{00000000-0008-0000-0F00-000049030000}"/>
            </a:ext>
          </a:extLst>
        </xdr:cNvPr>
        <xdr:cNvCxnSpPr/>
      </xdr:nvCxnSpPr>
      <xdr:spPr>
        <a:xfrm>
          <a:off x="10588625" y="1807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2" name="テキスト ボックス 841">
          <a:extLst>
            <a:ext uri="{FF2B5EF4-FFF2-40B4-BE49-F238E27FC236}">
              <a16:creationId xmlns:a16="http://schemas.microsoft.com/office/drawing/2014/main" id="{00000000-0008-0000-0F00-00004A030000}"/>
            </a:ext>
          </a:extLst>
        </xdr:cNvPr>
        <xdr:cNvSpPr txBox="1"/>
      </xdr:nvSpPr>
      <xdr:spPr>
        <a:xfrm>
          <a:off x="102427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3" name="直線コネクタ 842">
          <a:extLst>
            <a:ext uri="{FF2B5EF4-FFF2-40B4-BE49-F238E27FC236}">
              <a16:creationId xmlns:a16="http://schemas.microsoft.com/office/drawing/2014/main" id="{00000000-0008-0000-0F00-00004B030000}"/>
            </a:ext>
          </a:extLst>
        </xdr:cNvPr>
        <xdr:cNvCxnSpPr/>
      </xdr:nvCxnSpPr>
      <xdr:spPr>
        <a:xfrm>
          <a:off x="10588625" y="1774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4" name="テキスト ボックス 843">
          <a:extLst>
            <a:ext uri="{FF2B5EF4-FFF2-40B4-BE49-F238E27FC236}">
              <a16:creationId xmlns:a16="http://schemas.microsoft.com/office/drawing/2014/main" id="{00000000-0008-0000-0F00-00004C030000}"/>
            </a:ext>
          </a:extLst>
        </xdr:cNvPr>
        <xdr:cNvSpPr txBox="1"/>
      </xdr:nvSpPr>
      <xdr:spPr>
        <a:xfrm>
          <a:off x="102427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5" name="直線コネクタ 844">
          <a:extLst>
            <a:ext uri="{FF2B5EF4-FFF2-40B4-BE49-F238E27FC236}">
              <a16:creationId xmlns:a16="http://schemas.microsoft.com/office/drawing/2014/main" id="{00000000-0008-0000-0F00-00004D030000}"/>
            </a:ext>
          </a:extLst>
        </xdr:cNvPr>
        <xdr:cNvCxnSpPr/>
      </xdr:nvCxnSpPr>
      <xdr:spPr>
        <a:xfrm>
          <a:off x="10588625" y="1741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6" name="テキスト ボックス 845">
          <a:extLst>
            <a:ext uri="{FF2B5EF4-FFF2-40B4-BE49-F238E27FC236}">
              <a16:creationId xmlns:a16="http://schemas.microsoft.com/office/drawing/2014/main" id="{00000000-0008-0000-0F00-00004E030000}"/>
            </a:ext>
          </a:extLst>
        </xdr:cNvPr>
        <xdr:cNvSpPr txBox="1"/>
      </xdr:nvSpPr>
      <xdr:spPr>
        <a:xfrm>
          <a:off x="102427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7" name="直線コネクタ 846">
          <a:extLst>
            <a:ext uri="{FF2B5EF4-FFF2-40B4-BE49-F238E27FC236}">
              <a16:creationId xmlns:a16="http://schemas.microsoft.com/office/drawing/2014/main" id="{00000000-0008-0000-0F00-00004F030000}"/>
            </a:ext>
          </a:extLst>
        </xdr:cNvPr>
        <xdr:cNvCxnSpPr/>
      </xdr:nvCxnSpPr>
      <xdr:spPr>
        <a:xfrm>
          <a:off x="10588625" y="1709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8" name="テキスト ボックス 847">
          <a:extLst>
            <a:ext uri="{FF2B5EF4-FFF2-40B4-BE49-F238E27FC236}">
              <a16:creationId xmlns:a16="http://schemas.microsoft.com/office/drawing/2014/main" id="{00000000-0008-0000-0F00-000050030000}"/>
            </a:ext>
          </a:extLst>
        </xdr:cNvPr>
        <xdr:cNvSpPr txBox="1"/>
      </xdr:nvSpPr>
      <xdr:spPr>
        <a:xfrm>
          <a:off x="10306836"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9" name="直線コネクタ 848">
          <a:extLst>
            <a:ext uri="{FF2B5EF4-FFF2-40B4-BE49-F238E27FC236}">
              <a16:creationId xmlns:a16="http://schemas.microsoft.com/office/drawing/2014/main" id="{00000000-0008-0000-0F00-000051030000}"/>
            </a:ext>
          </a:extLst>
        </xdr:cNvPr>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0" name="【庁舎】&#10;有形固定資産減価償却率グラフ枠">
          <a:extLst>
            <a:ext uri="{FF2B5EF4-FFF2-40B4-BE49-F238E27FC236}">
              <a16:creationId xmlns:a16="http://schemas.microsoft.com/office/drawing/2014/main" id="{00000000-0008-0000-0F00-000052030000}"/>
            </a:ext>
          </a:extLst>
        </xdr:cNvPr>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851" name="直線コネクタ 850">
          <a:extLst>
            <a:ext uri="{FF2B5EF4-FFF2-40B4-BE49-F238E27FC236}">
              <a16:creationId xmlns:a16="http://schemas.microsoft.com/office/drawing/2014/main" id="{00000000-0008-0000-0F00-000053030000}"/>
            </a:ext>
          </a:extLst>
        </xdr:cNvPr>
        <xdr:cNvCxnSpPr/>
      </xdr:nvCxnSpPr>
      <xdr:spPr>
        <a:xfrm flipV="1">
          <a:off x="13889989"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52" name="【庁舎】&#10;有形固定資産減価償却率最小値テキスト">
          <a:extLst>
            <a:ext uri="{FF2B5EF4-FFF2-40B4-BE49-F238E27FC236}">
              <a16:creationId xmlns:a16="http://schemas.microsoft.com/office/drawing/2014/main" id="{00000000-0008-0000-0F00-000054030000}"/>
            </a:ext>
          </a:extLst>
        </xdr:cNvPr>
        <xdr:cNvSpPr txBox="1"/>
      </xdr:nvSpPr>
      <xdr:spPr>
        <a:xfrm>
          <a:off x="13928725"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53" name="直線コネクタ 852">
          <a:extLst>
            <a:ext uri="{FF2B5EF4-FFF2-40B4-BE49-F238E27FC236}">
              <a16:creationId xmlns:a16="http://schemas.microsoft.com/office/drawing/2014/main" id="{00000000-0008-0000-0F00-000055030000}"/>
            </a:ext>
          </a:extLst>
        </xdr:cNvPr>
        <xdr:cNvCxnSpPr/>
      </xdr:nvCxnSpPr>
      <xdr:spPr>
        <a:xfrm>
          <a:off x="13801725" y="1872342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854" name="【庁舎】&#10;有形固定資産減価償却率最大値テキスト">
          <a:extLst>
            <a:ext uri="{FF2B5EF4-FFF2-40B4-BE49-F238E27FC236}">
              <a16:creationId xmlns:a16="http://schemas.microsoft.com/office/drawing/2014/main" id="{00000000-0008-0000-0F00-000056030000}"/>
            </a:ext>
          </a:extLst>
        </xdr:cNvPr>
        <xdr:cNvSpPr txBox="1"/>
      </xdr:nvSpPr>
      <xdr:spPr>
        <a:xfrm>
          <a:off x="13928725"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855" name="直線コネクタ 854">
          <a:extLst>
            <a:ext uri="{FF2B5EF4-FFF2-40B4-BE49-F238E27FC236}">
              <a16:creationId xmlns:a16="http://schemas.microsoft.com/office/drawing/2014/main" id="{00000000-0008-0000-0F00-000057030000}"/>
            </a:ext>
          </a:extLst>
        </xdr:cNvPr>
        <xdr:cNvCxnSpPr/>
      </xdr:nvCxnSpPr>
      <xdr:spPr>
        <a:xfrm>
          <a:off x="13801725" y="1712159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61340</xdr:rowOff>
    </xdr:from>
    <xdr:ext cx="405111" cy="259045"/>
    <xdr:sp macro="" textlink="">
      <xdr:nvSpPr>
        <xdr:cNvPr id="856" name="【庁舎】&#10;有形固定資産減価償却率平均値テキスト">
          <a:extLst>
            <a:ext uri="{FF2B5EF4-FFF2-40B4-BE49-F238E27FC236}">
              <a16:creationId xmlns:a16="http://schemas.microsoft.com/office/drawing/2014/main" id="{00000000-0008-0000-0F00-000058030000}"/>
            </a:ext>
          </a:extLst>
        </xdr:cNvPr>
        <xdr:cNvSpPr txBox="1"/>
      </xdr:nvSpPr>
      <xdr:spPr>
        <a:xfrm>
          <a:off x="13928725" y="1772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857" name="フローチャート: 判断 856">
          <a:extLst>
            <a:ext uri="{FF2B5EF4-FFF2-40B4-BE49-F238E27FC236}">
              <a16:creationId xmlns:a16="http://schemas.microsoft.com/office/drawing/2014/main" id="{00000000-0008-0000-0F00-000059030000}"/>
            </a:ext>
          </a:extLst>
        </xdr:cNvPr>
        <xdr:cNvSpPr/>
      </xdr:nvSpPr>
      <xdr:spPr>
        <a:xfrm>
          <a:off x="13839825" y="1786926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858" name="フローチャート: 判断 857">
          <a:extLst>
            <a:ext uri="{FF2B5EF4-FFF2-40B4-BE49-F238E27FC236}">
              <a16:creationId xmlns:a16="http://schemas.microsoft.com/office/drawing/2014/main" id="{00000000-0008-0000-0F00-00005A030000}"/>
            </a:ext>
          </a:extLst>
        </xdr:cNvPr>
        <xdr:cNvSpPr/>
      </xdr:nvSpPr>
      <xdr:spPr>
        <a:xfrm>
          <a:off x="13115925"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859" name="フローチャート: 判断 858">
          <a:extLst>
            <a:ext uri="{FF2B5EF4-FFF2-40B4-BE49-F238E27FC236}">
              <a16:creationId xmlns:a16="http://schemas.microsoft.com/office/drawing/2014/main" id="{00000000-0008-0000-0F00-00005B030000}"/>
            </a:ext>
          </a:extLst>
        </xdr:cNvPr>
        <xdr:cNvSpPr/>
      </xdr:nvSpPr>
      <xdr:spPr>
        <a:xfrm>
          <a:off x="123698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134801</xdr:rowOff>
    </xdr:from>
    <xdr:to>
      <xdr:col>72</xdr:col>
      <xdr:colOff>38100</xdr:colOff>
      <xdr:row>105</xdr:row>
      <xdr:rowOff>64951</xdr:rowOff>
    </xdr:to>
    <xdr:sp macro="" textlink="">
      <xdr:nvSpPr>
        <xdr:cNvPr id="860" name="フローチャート: 判断 859">
          <a:extLst>
            <a:ext uri="{FF2B5EF4-FFF2-40B4-BE49-F238E27FC236}">
              <a16:creationId xmlns:a16="http://schemas.microsoft.com/office/drawing/2014/main" id="{00000000-0008-0000-0F00-00005C030000}"/>
            </a:ext>
          </a:extLst>
        </xdr:cNvPr>
        <xdr:cNvSpPr/>
      </xdr:nvSpPr>
      <xdr:spPr>
        <a:xfrm>
          <a:off x="11623675" y="1796560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35198</xdr:rowOff>
    </xdr:from>
    <xdr:to>
      <xdr:col>67</xdr:col>
      <xdr:colOff>101600</xdr:colOff>
      <xdr:row>104</xdr:row>
      <xdr:rowOff>136798</xdr:rowOff>
    </xdr:to>
    <xdr:sp macro="" textlink="">
      <xdr:nvSpPr>
        <xdr:cNvPr id="861" name="フローチャート: 判断 860">
          <a:extLst>
            <a:ext uri="{FF2B5EF4-FFF2-40B4-BE49-F238E27FC236}">
              <a16:creationId xmlns:a16="http://schemas.microsoft.com/office/drawing/2014/main" id="{00000000-0008-0000-0F00-00005D030000}"/>
            </a:ext>
          </a:extLst>
        </xdr:cNvPr>
        <xdr:cNvSpPr/>
      </xdr:nvSpPr>
      <xdr:spPr>
        <a:xfrm>
          <a:off x="10848975"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id="{00000000-0008-0000-0F00-00005E030000}"/>
            </a:ext>
          </a:extLst>
        </xdr:cNvPr>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00000000-0008-0000-0F00-00005F030000}"/>
            </a:ext>
          </a:extLst>
        </xdr:cNvPr>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00000000-0008-0000-0F00-000060030000}"/>
            </a:ext>
          </a:extLst>
        </xdr:cNvPr>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00000000-0008-0000-0F00-000061030000}"/>
            </a:ext>
          </a:extLst>
        </xdr:cNvPr>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00000000-0008-0000-0F00-000062030000}"/>
            </a:ext>
          </a:extLst>
        </xdr:cNvPr>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85816</xdr:rowOff>
    </xdr:from>
    <xdr:to>
      <xdr:col>85</xdr:col>
      <xdr:colOff>177800</xdr:colOff>
      <xdr:row>108</xdr:row>
      <xdr:rowOff>15966</xdr:rowOff>
    </xdr:to>
    <xdr:sp macro="" textlink="">
      <xdr:nvSpPr>
        <xdr:cNvPr id="867" name="楕円 866">
          <a:extLst>
            <a:ext uri="{FF2B5EF4-FFF2-40B4-BE49-F238E27FC236}">
              <a16:creationId xmlns:a16="http://schemas.microsoft.com/office/drawing/2014/main" id="{00000000-0008-0000-0F00-000063030000}"/>
            </a:ext>
          </a:extLst>
        </xdr:cNvPr>
        <xdr:cNvSpPr/>
      </xdr:nvSpPr>
      <xdr:spPr>
        <a:xfrm>
          <a:off x="13839825" y="1843096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64243</xdr:rowOff>
    </xdr:from>
    <xdr:ext cx="405111" cy="259045"/>
    <xdr:sp macro="" textlink="">
      <xdr:nvSpPr>
        <xdr:cNvPr id="868" name="【庁舎】&#10;有形固定資産減価償却率該当値テキスト">
          <a:extLst>
            <a:ext uri="{FF2B5EF4-FFF2-40B4-BE49-F238E27FC236}">
              <a16:creationId xmlns:a16="http://schemas.microsoft.com/office/drawing/2014/main" id="{00000000-0008-0000-0F00-000064030000}"/>
            </a:ext>
          </a:extLst>
        </xdr:cNvPr>
        <xdr:cNvSpPr txBox="1"/>
      </xdr:nvSpPr>
      <xdr:spPr>
        <a:xfrm>
          <a:off x="13928725" y="1840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61323</xdr:rowOff>
    </xdr:from>
    <xdr:to>
      <xdr:col>81</xdr:col>
      <xdr:colOff>101600</xdr:colOff>
      <xdr:row>107</xdr:row>
      <xdr:rowOff>162923</xdr:rowOff>
    </xdr:to>
    <xdr:sp macro="" textlink="">
      <xdr:nvSpPr>
        <xdr:cNvPr id="869" name="楕円 868">
          <a:extLst>
            <a:ext uri="{FF2B5EF4-FFF2-40B4-BE49-F238E27FC236}">
              <a16:creationId xmlns:a16="http://schemas.microsoft.com/office/drawing/2014/main" id="{00000000-0008-0000-0F00-000065030000}"/>
            </a:ext>
          </a:extLst>
        </xdr:cNvPr>
        <xdr:cNvSpPr/>
      </xdr:nvSpPr>
      <xdr:spPr>
        <a:xfrm>
          <a:off x="13115925" y="1840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112123</xdr:rowOff>
    </xdr:from>
    <xdr:to>
      <xdr:col>85</xdr:col>
      <xdr:colOff>127000</xdr:colOff>
      <xdr:row>107</xdr:row>
      <xdr:rowOff>136616</xdr:rowOff>
    </xdr:to>
    <xdr:cxnSp macro="">
      <xdr:nvCxnSpPr>
        <xdr:cNvPr id="870" name="直線コネクタ 869">
          <a:extLst>
            <a:ext uri="{FF2B5EF4-FFF2-40B4-BE49-F238E27FC236}">
              <a16:creationId xmlns:a16="http://schemas.microsoft.com/office/drawing/2014/main" id="{00000000-0008-0000-0F00-000066030000}"/>
            </a:ext>
          </a:extLst>
        </xdr:cNvPr>
        <xdr:cNvCxnSpPr/>
      </xdr:nvCxnSpPr>
      <xdr:spPr>
        <a:xfrm>
          <a:off x="13166725" y="18457273"/>
          <a:ext cx="7239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33564</xdr:rowOff>
    </xdr:from>
    <xdr:to>
      <xdr:col>76</xdr:col>
      <xdr:colOff>165100</xdr:colOff>
      <xdr:row>107</xdr:row>
      <xdr:rowOff>135164</xdr:rowOff>
    </xdr:to>
    <xdr:sp macro="" textlink="">
      <xdr:nvSpPr>
        <xdr:cNvPr id="871" name="楕円 870">
          <a:extLst>
            <a:ext uri="{FF2B5EF4-FFF2-40B4-BE49-F238E27FC236}">
              <a16:creationId xmlns:a16="http://schemas.microsoft.com/office/drawing/2014/main" id="{00000000-0008-0000-0F00-000067030000}"/>
            </a:ext>
          </a:extLst>
        </xdr:cNvPr>
        <xdr:cNvSpPr/>
      </xdr:nvSpPr>
      <xdr:spPr>
        <a:xfrm>
          <a:off x="12369800" y="18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84364</xdr:rowOff>
    </xdr:from>
    <xdr:to>
      <xdr:col>81</xdr:col>
      <xdr:colOff>50800</xdr:colOff>
      <xdr:row>107</xdr:row>
      <xdr:rowOff>112123</xdr:rowOff>
    </xdr:to>
    <xdr:cxnSp macro="">
      <xdr:nvCxnSpPr>
        <xdr:cNvPr id="872" name="直線コネクタ 871">
          <a:extLst>
            <a:ext uri="{FF2B5EF4-FFF2-40B4-BE49-F238E27FC236}">
              <a16:creationId xmlns:a16="http://schemas.microsoft.com/office/drawing/2014/main" id="{00000000-0008-0000-0F00-000068030000}"/>
            </a:ext>
          </a:extLst>
        </xdr:cNvPr>
        <xdr:cNvCxnSpPr/>
      </xdr:nvCxnSpPr>
      <xdr:spPr>
        <a:xfrm>
          <a:off x="12420600" y="18429514"/>
          <a:ext cx="746125"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12337</xdr:rowOff>
    </xdr:from>
    <xdr:to>
      <xdr:col>72</xdr:col>
      <xdr:colOff>38100</xdr:colOff>
      <xdr:row>107</xdr:row>
      <xdr:rowOff>113937</xdr:rowOff>
    </xdr:to>
    <xdr:sp macro="" textlink="">
      <xdr:nvSpPr>
        <xdr:cNvPr id="873" name="楕円 872">
          <a:extLst>
            <a:ext uri="{FF2B5EF4-FFF2-40B4-BE49-F238E27FC236}">
              <a16:creationId xmlns:a16="http://schemas.microsoft.com/office/drawing/2014/main" id="{00000000-0008-0000-0F00-000069030000}"/>
            </a:ext>
          </a:extLst>
        </xdr:cNvPr>
        <xdr:cNvSpPr/>
      </xdr:nvSpPr>
      <xdr:spPr>
        <a:xfrm>
          <a:off x="11623675" y="1835748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63137</xdr:rowOff>
    </xdr:from>
    <xdr:to>
      <xdr:col>76</xdr:col>
      <xdr:colOff>114300</xdr:colOff>
      <xdr:row>107</xdr:row>
      <xdr:rowOff>84364</xdr:rowOff>
    </xdr:to>
    <xdr:cxnSp macro="">
      <xdr:nvCxnSpPr>
        <xdr:cNvPr id="874" name="直線コネクタ 873">
          <a:extLst>
            <a:ext uri="{FF2B5EF4-FFF2-40B4-BE49-F238E27FC236}">
              <a16:creationId xmlns:a16="http://schemas.microsoft.com/office/drawing/2014/main" id="{00000000-0008-0000-0F00-00006A030000}"/>
            </a:ext>
          </a:extLst>
        </xdr:cNvPr>
        <xdr:cNvCxnSpPr/>
      </xdr:nvCxnSpPr>
      <xdr:spPr>
        <a:xfrm>
          <a:off x="11655425" y="18408287"/>
          <a:ext cx="765175"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100512</xdr:rowOff>
    </xdr:from>
    <xdr:to>
      <xdr:col>67</xdr:col>
      <xdr:colOff>101600</xdr:colOff>
      <xdr:row>107</xdr:row>
      <xdr:rowOff>30662</xdr:rowOff>
    </xdr:to>
    <xdr:sp macro="" textlink="">
      <xdr:nvSpPr>
        <xdr:cNvPr id="875" name="楕円 874">
          <a:extLst>
            <a:ext uri="{FF2B5EF4-FFF2-40B4-BE49-F238E27FC236}">
              <a16:creationId xmlns:a16="http://schemas.microsoft.com/office/drawing/2014/main" id="{00000000-0008-0000-0F00-00006B030000}"/>
            </a:ext>
          </a:extLst>
        </xdr:cNvPr>
        <xdr:cNvSpPr/>
      </xdr:nvSpPr>
      <xdr:spPr>
        <a:xfrm>
          <a:off x="10848975" y="1827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151312</xdr:rowOff>
    </xdr:from>
    <xdr:to>
      <xdr:col>71</xdr:col>
      <xdr:colOff>177800</xdr:colOff>
      <xdr:row>107</xdr:row>
      <xdr:rowOff>63137</xdr:rowOff>
    </xdr:to>
    <xdr:cxnSp macro="">
      <xdr:nvCxnSpPr>
        <xdr:cNvPr id="876" name="直線コネクタ 875">
          <a:extLst>
            <a:ext uri="{FF2B5EF4-FFF2-40B4-BE49-F238E27FC236}">
              <a16:creationId xmlns:a16="http://schemas.microsoft.com/office/drawing/2014/main" id="{00000000-0008-0000-0F00-00006C030000}"/>
            </a:ext>
          </a:extLst>
        </xdr:cNvPr>
        <xdr:cNvCxnSpPr/>
      </xdr:nvCxnSpPr>
      <xdr:spPr>
        <a:xfrm>
          <a:off x="10899775" y="18325012"/>
          <a:ext cx="755650" cy="8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34126</xdr:rowOff>
    </xdr:from>
    <xdr:ext cx="405111" cy="259045"/>
    <xdr:sp macro="" textlink="">
      <xdr:nvSpPr>
        <xdr:cNvPr id="877" name="n_1aveValue【庁舎】&#10;有形固定資産減価償却率">
          <a:extLst>
            <a:ext uri="{FF2B5EF4-FFF2-40B4-BE49-F238E27FC236}">
              <a16:creationId xmlns:a16="http://schemas.microsoft.com/office/drawing/2014/main" id="{00000000-0008-0000-0F00-00006D030000}"/>
            </a:ext>
          </a:extLst>
        </xdr:cNvPr>
        <xdr:cNvSpPr txBox="1"/>
      </xdr:nvSpPr>
      <xdr:spPr>
        <a:xfrm>
          <a:off x="129800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52088</xdr:rowOff>
    </xdr:from>
    <xdr:ext cx="405111" cy="259045"/>
    <xdr:sp macro="" textlink="">
      <xdr:nvSpPr>
        <xdr:cNvPr id="878" name="n_2aveValue【庁舎】&#10;有形固定資産減価償却率">
          <a:extLst>
            <a:ext uri="{FF2B5EF4-FFF2-40B4-BE49-F238E27FC236}">
              <a16:creationId xmlns:a16="http://schemas.microsoft.com/office/drawing/2014/main" id="{00000000-0008-0000-0F00-00006E030000}"/>
            </a:ext>
          </a:extLst>
        </xdr:cNvPr>
        <xdr:cNvSpPr txBox="1"/>
      </xdr:nvSpPr>
      <xdr:spPr>
        <a:xfrm>
          <a:off x="12246619"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81478</xdr:rowOff>
    </xdr:from>
    <xdr:ext cx="405111" cy="259045"/>
    <xdr:sp macro="" textlink="">
      <xdr:nvSpPr>
        <xdr:cNvPr id="879" name="n_3aveValue【庁舎】&#10;有形固定資産減価償却率">
          <a:extLst>
            <a:ext uri="{FF2B5EF4-FFF2-40B4-BE49-F238E27FC236}">
              <a16:creationId xmlns:a16="http://schemas.microsoft.com/office/drawing/2014/main" id="{00000000-0008-0000-0F00-00006F030000}"/>
            </a:ext>
          </a:extLst>
        </xdr:cNvPr>
        <xdr:cNvSpPr txBox="1"/>
      </xdr:nvSpPr>
      <xdr:spPr>
        <a:xfrm>
          <a:off x="11500494" y="1774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153325</xdr:rowOff>
    </xdr:from>
    <xdr:ext cx="405111" cy="259045"/>
    <xdr:sp macro="" textlink="">
      <xdr:nvSpPr>
        <xdr:cNvPr id="880" name="n_4aveValue【庁舎】&#10;有形固定資産減価償却率">
          <a:extLst>
            <a:ext uri="{FF2B5EF4-FFF2-40B4-BE49-F238E27FC236}">
              <a16:creationId xmlns:a16="http://schemas.microsoft.com/office/drawing/2014/main" id="{00000000-0008-0000-0F00-000070030000}"/>
            </a:ext>
          </a:extLst>
        </xdr:cNvPr>
        <xdr:cNvSpPr txBox="1"/>
      </xdr:nvSpPr>
      <xdr:spPr>
        <a:xfrm>
          <a:off x="1072579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154050</xdr:rowOff>
    </xdr:from>
    <xdr:ext cx="405111" cy="259045"/>
    <xdr:sp macro="" textlink="">
      <xdr:nvSpPr>
        <xdr:cNvPr id="881" name="n_1mainValue【庁舎】&#10;有形固定資産減価償却率">
          <a:extLst>
            <a:ext uri="{FF2B5EF4-FFF2-40B4-BE49-F238E27FC236}">
              <a16:creationId xmlns:a16="http://schemas.microsoft.com/office/drawing/2014/main" id="{00000000-0008-0000-0F00-000071030000}"/>
            </a:ext>
          </a:extLst>
        </xdr:cNvPr>
        <xdr:cNvSpPr txBox="1"/>
      </xdr:nvSpPr>
      <xdr:spPr>
        <a:xfrm>
          <a:off x="12980044" y="1849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126291</xdr:rowOff>
    </xdr:from>
    <xdr:ext cx="405111" cy="259045"/>
    <xdr:sp macro="" textlink="">
      <xdr:nvSpPr>
        <xdr:cNvPr id="882" name="n_2mainValue【庁舎】&#10;有形固定資産減価償却率">
          <a:extLst>
            <a:ext uri="{FF2B5EF4-FFF2-40B4-BE49-F238E27FC236}">
              <a16:creationId xmlns:a16="http://schemas.microsoft.com/office/drawing/2014/main" id="{00000000-0008-0000-0F00-000072030000}"/>
            </a:ext>
          </a:extLst>
        </xdr:cNvPr>
        <xdr:cNvSpPr txBox="1"/>
      </xdr:nvSpPr>
      <xdr:spPr>
        <a:xfrm>
          <a:off x="12246619" y="1847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105064</xdr:rowOff>
    </xdr:from>
    <xdr:ext cx="405111" cy="259045"/>
    <xdr:sp macro="" textlink="">
      <xdr:nvSpPr>
        <xdr:cNvPr id="883" name="n_3mainValue【庁舎】&#10;有形固定資産減価償却率">
          <a:extLst>
            <a:ext uri="{FF2B5EF4-FFF2-40B4-BE49-F238E27FC236}">
              <a16:creationId xmlns:a16="http://schemas.microsoft.com/office/drawing/2014/main" id="{00000000-0008-0000-0F00-000073030000}"/>
            </a:ext>
          </a:extLst>
        </xdr:cNvPr>
        <xdr:cNvSpPr txBox="1"/>
      </xdr:nvSpPr>
      <xdr:spPr>
        <a:xfrm>
          <a:off x="11500494" y="1845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21789</xdr:rowOff>
    </xdr:from>
    <xdr:ext cx="405111" cy="259045"/>
    <xdr:sp macro="" textlink="">
      <xdr:nvSpPr>
        <xdr:cNvPr id="884" name="n_4mainValue【庁舎】&#10;有形固定資産減価償却率">
          <a:extLst>
            <a:ext uri="{FF2B5EF4-FFF2-40B4-BE49-F238E27FC236}">
              <a16:creationId xmlns:a16="http://schemas.microsoft.com/office/drawing/2014/main" id="{00000000-0008-0000-0F00-000074030000}"/>
            </a:ext>
          </a:extLst>
        </xdr:cNvPr>
        <xdr:cNvSpPr txBox="1"/>
      </xdr:nvSpPr>
      <xdr:spPr>
        <a:xfrm>
          <a:off x="10725794" y="1836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5" name="正方形/長方形 884">
          <a:extLst>
            <a:ext uri="{FF2B5EF4-FFF2-40B4-BE49-F238E27FC236}">
              <a16:creationId xmlns:a16="http://schemas.microsoft.com/office/drawing/2014/main" id="{00000000-0008-0000-0F00-000075030000}"/>
            </a:ext>
          </a:extLst>
        </xdr:cNvPr>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6" name="正方形/長方形 885">
          <a:extLst>
            <a:ext uri="{FF2B5EF4-FFF2-40B4-BE49-F238E27FC236}">
              <a16:creationId xmlns:a16="http://schemas.microsoft.com/office/drawing/2014/main" id="{00000000-0008-0000-0F00-000076030000}"/>
            </a:ext>
          </a:extLst>
        </xdr:cNvPr>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7" name="正方形/長方形 886">
          <a:extLst>
            <a:ext uri="{FF2B5EF4-FFF2-40B4-BE49-F238E27FC236}">
              <a16:creationId xmlns:a16="http://schemas.microsoft.com/office/drawing/2014/main" id="{00000000-0008-0000-0F00-000077030000}"/>
            </a:ext>
          </a:extLst>
        </xdr:cNvPr>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8" name="正方形/長方形 887">
          <a:extLst>
            <a:ext uri="{FF2B5EF4-FFF2-40B4-BE49-F238E27FC236}">
              <a16:creationId xmlns:a16="http://schemas.microsoft.com/office/drawing/2014/main" id="{00000000-0008-0000-0F00-000078030000}"/>
            </a:ext>
          </a:extLst>
        </xdr:cNvPr>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9" name="正方形/長方形 888">
          <a:extLst>
            <a:ext uri="{FF2B5EF4-FFF2-40B4-BE49-F238E27FC236}">
              <a16:creationId xmlns:a16="http://schemas.microsoft.com/office/drawing/2014/main" id="{00000000-0008-0000-0F00-000079030000}"/>
            </a:ext>
          </a:extLst>
        </xdr:cNvPr>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0" name="正方形/長方形 889">
          <a:extLst>
            <a:ext uri="{FF2B5EF4-FFF2-40B4-BE49-F238E27FC236}">
              <a16:creationId xmlns:a16="http://schemas.microsoft.com/office/drawing/2014/main" id="{00000000-0008-0000-0F00-00007A030000}"/>
            </a:ext>
          </a:extLst>
        </xdr:cNvPr>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1" name="正方形/長方形 890">
          <a:extLst>
            <a:ext uri="{FF2B5EF4-FFF2-40B4-BE49-F238E27FC236}">
              <a16:creationId xmlns:a16="http://schemas.microsoft.com/office/drawing/2014/main" id="{00000000-0008-0000-0F00-00007B030000}"/>
            </a:ext>
          </a:extLst>
        </xdr:cNvPr>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2" name="正方形/長方形 891">
          <a:extLst>
            <a:ext uri="{FF2B5EF4-FFF2-40B4-BE49-F238E27FC236}">
              <a16:creationId xmlns:a16="http://schemas.microsoft.com/office/drawing/2014/main" id="{00000000-0008-0000-0F00-00007C030000}"/>
            </a:ext>
          </a:extLst>
        </xdr:cNvPr>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3" name="テキスト ボックス 892">
          <a:extLst>
            <a:ext uri="{FF2B5EF4-FFF2-40B4-BE49-F238E27FC236}">
              <a16:creationId xmlns:a16="http://schemas.microsoft.com/office/drawing/2014/main" id="{00000000-0008-0000-0F00-00007D030000}"/>
            </a:ext>
          </a:extLst>
        </xdr:cNvPr>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4" name="直線コネクタ 893">
          <a:extLst>
            <a:ext uri="{FF2B5EF4-FFF2-40B4-BE49-F238E27FC236}">
              <a16:creationId xmlns:a16="http://schemas.microsoft.com/office/drawing/2014/main" id="{00000000-0008-0000-0F00-00007E030000}"/>
            </a:ext>
          </a:extLst>
        </xdr:cNvPr>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95" name="直線コネクタ 894">
          <a:extLst>
            <a:ext uri="{FF2B5EF4-FFF2-40B4-BE49-F238E27FC236}">
              <a16:creationId xmlns:a16="http://schemas.microsoft.com/office/drawing/2014/main" id="{00000000-0008-0000-0F00-00007F030000}"/>
            </a:ext>
          </a:extLst>
        </xdr:cNvPr>
        <xdr:cNvCxnSpPr/>
      </xdr:nvCxnSpPr>
      <xdr:spPr>
        <a:xfrm>
          <a:off x="155448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96" name="テキスト ボックス 895">
          <a:extLst>
            <a:ext uri="{FF2B5EF4-FFF2-40B4-BE49-F238E27FC236}">
              <a16:creationId xmlns:a16="http://schemas.microsoft.com/office/drawing/2014/main" id="{00000000-0008-0000-0F00-000080030000}"/>
            </a:ext>
          </a:extLst>
        </xdr:cNvPr>
        <xdr:cNvSpPr txBox="1"/>
      </xdr:nvSpPr>
      <xdr:spPr>
        <a:xfrm>
          <a:off x="151633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97" name="直線コネクタ 896">
          <a:extLst>
            <a:ext uri="{FF2B5EF4-FFF2-40B4-BE49-F238E27FC236}">
              <a16:creationId xmlns:a16="http://schemas.microsoft.com/office/drawing/2014/main" id="{00000000-0008-0000-0F00-000081030000}"/>
            </a:ext>
          </a:extLst>
        </xdr:cNvPr>
        <xdr:cNvCxnSpPr/>
      </xdr:nvCxnSpPr>
      <xdr:spPr>
        <a:xfrm>
          <a:off x="155448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98" name="テキスト ボックス 897">
          <a:extLst>
            <a:ext uri="{FF2B5EF4-FFF2-40B4-BE49-F238E27FC236}">
              <a16:creationId xmlns:a16="http://schemas.microsoft.com/office/drawing/2014/main" id="{00000000-0008-0000-0F00-000082030000}"/>
            </a:ext>
          </a:extLst>
        </xdr:cNvPr>
        <xdr:cNvSpPr txBox="1"/>
      </xdr:nvSpPr>
      <xdr:spPr>
        <a:xfrm>
          <a:off x="15163346"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99" name="直線コネクタ 898">
          <a:extLst>
            <a:ext uri="{FF2B5EF4-FFF2-40B4-BE49-F238E27FC236}">
              <a16:creationId xmlns:a16="http://schemas.microsoft.com/office/drawing/2014/main" id="{00000000-0008-0000-0F00-000083030000}"/>
            </a:ext>
          </a:extLst>
        </xdr:cNvPr>
        <xdr:cNvCxnSpPr/>
      </xdr:nvCxnSpPr>
      <xdr:spPr>
        <a:xfrm>
          <a:off x="155448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0" name="テキスト ボックス 899">
          <a:extLst>
            <a:ext uri="{FF2B5EF4-FFF2-40B4-BE49-F238E27FC236}">
              <a16:creationId xmlns:a16="http://schemas.microsoft.com/office/drawing/2014/main" id="{00000000-0008-0000-0F00-000084030000}"/>
            </a:ext>
          </a:extLst>
        </xdr:cNvPr>
        <xdr:cNvSpPr txBox="1"/>
      </xdr:nvSpPr>
      <xdr:spPr>
        <a:xfrm>
          <a:off x="15163346"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1" name="直線コネクタ 900">
          <a:extLst>
            <a:ext uri="{FF2B5EF4-FFF2-40B4-BE49-F238E27FC236}">
              <a16:creationId xmlns:a16="http://schemas.microsoft.com/office/drawing/2014/main" id="{00000000-0008-0000-0F00-000085030000}"/>
            </a:ext>
          </a:extLst>
        </xdr:cNvPr>
        <xdr:cNvCxnSpPr/>
      </xdr:nvCxnSpPr>
      <xdr:spPr>
        <a:xfrm>
          <a:off x="155448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2" name="テキスト ボックス 901">
          <a:extLst>
            <a:ext uri="{FF2B5EF4-FFF2-40B4-BE49-F238E27FC236}">
              <a16:creationId xmlns:a16="http://schemas.microsoft.com/office/drawing/2014/main" id="{00000000-0008-0000-0F00-000086030000}"/>
            </a:ext>
          </a:extLst>
        </xdr:cNvPr>
        <xdr:cNvSpPr txBox="1"/>
      </xdr:nvSpPr>
      <xdr:spPr>
        <a:xfrm>
          <a:off x="1516334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3" name="直線コネクタ 902">
          <a:extLst>
            <a:ext uri="{FF2B5EF4-FFF2-40B4-BE49-F238E27FC236}">
              <a16:creationId xmlns:a16="http://schemas.microsoft.com/office/drawing/2014/main" id="{00000000-0008-0000-0F00-000087030000}"/>
            </a:ext>
          </a:extLst>
        </xdr:cNvPr>
        <xdr:cNvCxnSpPr/>
      </xdr:nvCxnSpPr>
      <xdr:spPr>
        <a:xfrm>
          <a:off x="155448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4" name="テキスト ボックス 903">
          <a:extLst>
            <a:ext uri="{FF2B5EF4-FFF2-40B4-BE49-F238E27FC236}">
              <a16:creationId xmlns:a16="http://schemas.microsoft.com/office/drawing/2014/main" id="{00000000-0008-0000-0F00-000088030000}"/>
            </a:ext>
          </a:extLst>
        </xdr:cNvPr>
        <xdr:cNvSpPr txBox="1"/>
      </xdr:nvSpPr>
      <xdr:spPr>
        <a:xfrm>
          <a:off x="15163346"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05" name="直線コネクタ 904">
          <a:extLst>
            <a:ext uri="{FF2B5EF4-FFF2-40B4-BE49-F238E27FC236}">
              <a16:creationId xmlns:a16="http://schemas.microsoft.com/office/drawing/2014/main" id="{00000000-0008-0000-0F00-000089030000}"/>
            </a:ext>
          </a:extLst>
        </xdr:cNvPr>
        <xdr:cNvCxnSpPr/>
      </xdr:nvCxnSpPr>
      <xdr:spPr>
        <a:xfrm>
          <a:off x="155448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06" name="テキスト ボックス 905">
          <a:extLst>
            <a:ext uri="{FF2B5EF4-FFF2-40B4-BE49-F238E27FC236}">
              <a16:creationId xmlns:a16="http://schemas.microsoft.com/office/drawing/2014/main" id="{00000000-0008-0000-0F00-00008A030000}"/>
            </a:ext>
          </a:extLst>
        </xdr:cNvPr>
        <xdr:cNvSpPr txBox="1"/>
      </xdr:nvSpPr>
      <xdr:spPr>
        <a:xfrm>
          <a:off x="151633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7" name="直線コネクタ 906">
          <a:extLst>
            <a:ext uri="{FF2B5EF4-FFF2-40B4-BE49-F238E27FC236}">
              <a16:creationId xmlns:a16="http://schemas.microsoft.com/office/drawing/2014/main" id="{00000000-0008-0000-0F00-00008B030000}"/>
            </a:ext>
          </a:extLst>
        </xdr:cNvPr>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8" name="テキスト ボックス 907">
          <a:extLst>
            <a:ext uri="{FF2B5EF4-FFF2-40B4-BE49-F238E27FC236}">
              <a16:creationId xmlns:a16="http://schemas.microsoft.com/office/drawing/2014/main" id="{00000000-0008-0000-0F00-00008C030000}"/>
            </a:ext>
          </a:extLst>
        </xdr:cNvPr>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9" name="【庁舎】&#10;一人当たり面積グラフ枠">
          <a:extLst>
            <a:ext uri="{FF2B5EF4-FFF2-40B4-BE49-F238E27FC236}">
              <a16:creationId xmlns:a16="http://schemas.microsoft.com/office/drawing/2014/main" id="{00000000-0008-0000-0F00-00008D030000}"/>
            </a:ext>
          </a:extLst>
        </xdr:cNvPr>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59871</xdr:rowOff>
    </xdr:from>
    <xdr:to>
      <xdr:col>116</xdr:col>
      <xdr:colOff>62864</xdr:colOff>
      <xdr:row>107</xdr:row>
      <xdr:rowOff>170906</xdr:rowOff>
    </xdr:to>
    <xdr:cxnSp macro="">
      <xdr:nvCxnSpPr>
        <xdr:cNvPr id="910" name="直線コネクタ 909">
          <a:extLst>
            <a:ext uri="{FF2B5EF4-FFF2-40B4-BE49-F238E27FC236}">
              <a16:creationId xmlns:a16="http://schemas.microsoft.com/office/drawing/2014/main" id="{00000000-0008-0000-0F00-00008E030000}"/>
            </a:ext>
          </a:extLst>
        </xdr:cNvPr>
        <xdr:cNvCxnSpPr/>
      </xdr:nvCxnSpPr>
      <xdr:spPr>
        <a:xfrm flipV="1">
          <a:off x="18846164" y="1703342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3283</xdr:rowOff>
    </xdr:from>
    <xdr:ext cx="469744" cy="259045"/>
    <xdr:sp macro="" textlink="">
      <xdr:nvSpPr>
        <xdr:cNvPr id="911" name="【庁舎】&#10;一人当たり面積最小値テキスト">
          <a:extLst>
            <a:ext uri="{FF2B5EF4-FFF2-40B4-BE49-F238E27FC236}">
              <a16:creationId xmlns:a16="http://schemas.microsoft.com/office/drawing/2014/main" id="{00000000-0008-0000-0F00-00008F030000}"/>
            </a:ext>
          </a:extLst>
        </xdr:cNvPr>
        <xdr:cNvSpPr txBox="1"/>
      </xdr:nvSpPr>
      <xdr:spPr>
        <a:xfrm>
          <a:off x="18884900" y="1851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170906</xdr:rowOff>
    </xdr:from>
    <xdr:to>
      <xdr:col>116</xdr:col>
      <xdr:colOff>152400</xdr:colOff>
      <xdr:row>107</xdr:row>
      <xdr:rowOff>170906</xdr:rowOff>
    </xdr:to>
    <xdr:cxnSp macro="">
      <xdr:nvCxnSpPr>
        <xdr:cNvPr id="912" name="直線コネクタ 911">
          <a:extLst>
            <a:ext uri="{FF2B5EF4-FFF2-40B4-BE49-F238E27FC236}">
              <a16:creationId xmlns:a16="http://schemas.microsoft.com/office/drawing/2014/main" id="{00000000-0008-0000-0F00-000090030000}"/>
            </a:ext>
          </a:extLst>
        </xdr:cNvPr>
        <xdr:cNvCxnSpPr/>
      </xdr:nvCxnSpPr>
      <xdr:spPr>
        <a:xfrm>
          <a:off x="18786475" y="1851605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6548</xdr:rowOff>
    </xdr:from>
    <xdr:ext cx="469744" cy="259045"/>
    <xdr:sp macro="" textlink="">
      <xdr:nvSpPr>
        <xdr:cNvPr id="913" name="【庁舎】&#10;一人当たり面積最大値テキスト">
          <a:extLst>
            <a:ext uri="{FF2B5EF4-FFF2-40B4-BE49-F238E27FC236}">
              <a16:creationId xmlns:a16="http://schemas.microsoft.com/office/drawing/2014/main" id="{00000000-0008-0000-0F00-000091030000}"/>
            </a:ext>
          </a:extLst>
        </xdr:cNvPr>
        <xdr:cNvSpPr txBox="1"/>
      </xdr:nvSpPr>
      <xdr:spPr>
        <a:xfrm>
          <a:off x="18884900" y="1680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59871</xdr:rowOff>
    </xdr:from>
    <xdr:to>
      <xdr:col>116</xdr:col>
      <xdr:colOff>152400</xdr:colOff>
      <xdr:row>99</xdr:row>
      <xdr:rowOff>59871</xdr:rowOff>
    </xdr:to>
    <xdr:cxnSp macro="">
      <xdr:nvCxnSpPr>
        <xdr:cNvPr id="914" name="直線コネクタ 913">
          <a:extLst>
            <a:ext uri="{FF2B5EF4-FFF2-40B4-BE49-F238E27FC236}">
              <a16:creationId xmlns:a16="http://schemas.microsoft.com/office/drawing/2014/main" id="{00000000-0008-0000-0F00-000092030000}"/>
            </a:ext>
          </a:extLst>
        </xdr:cNvPr>
        <xdr:cNvCxnSpPr/>
      </xdr:nvCxnSpPr>
      <xdr:spPr>
        <a:xfrm>
          <a:off x="18786475" y="1703342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80934</xdr:rowOff>
    </xdr:from>
    <xdr:ext cx="469744" cy="259045"/>
    <xdr:sp macro="" textlink="">
      <xdr:nvSpPr>
        <xdr:cNvPr id="915" name="【庁舎】&#10;一人当たり面積平均値テキスト">
          <a:extLst>
            <a:ext uri="{FF2B5EF4-FFF2-40B4-BE49-F238E27FC236}">
              <a16:creationId xmlns:a16="http://schemas.microsoft.com/office/drawing/2014/main" id="{00000000-0008-0000-0F00-000093030000}"/>
            </a:ext>
          </a:extLst>
        </xdr:cNvPr>
        <xdr:cNvSpPr txBox="1"/>
      </xdr:nvSpPr>
      <xdr:spPr>
        <a:xfrm>
          <a:off x="18884900" y="17911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58057</xdr:rowOff>
    </xdr:from>
    <xdr:to>
      <xdr:col>116</xdr:col>
      <xdr:colOff>114300</xdr:colOff>
      <xdr:row>105</xdr:row>
      <xdr:rowOff>159657</xdr:rowOff>
    </xdr:to>
    <xdr:sp macro="" textlink="">
      <xdr:nvSpPr>
        <xdr:cNvPr id="916" name="フローチャート: 判断 915">
          <a:extLst>
            <a:ext uri="{FF2B5EF4-FFF2-40B4-BE49-F238E27FC236}">
              <a16:creationId xmlns:a16="http://schemas.microsoft.com/office/drawing/2014/main" id="{00000000-0008-0000-0F00-000094030000}"/>
            </a:ext>
          </a:extLst>
        </xdr:cNvPr>
        <xdr:cNvSpPr/>
      </xdr:nvSpPr>
      <xdr:spPr>
        <a:xfrm>
          <a:off x="187960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74386</xdr:rowOff>
    </xdr:from>
    <xdr:to>
      <xdr:col>112</xdr:col>
      <xdr:colOff>38100</xdr:colOff>
      <xdr:row>106</xdr:row>
      <xdr:rowOff>4536</xdr:rowOff>
    </xdr:to>
    <xdr:sp macro="" textlink="">
      <xdr:nvSpPr>
        <xdr:cNvPr id="917" name="フローチャート: 判断 916">
          <a:extLst>
            <a:ext uri="{FF2B5EF4-FFF2-40B4-BE49-F238E27FC236}">
              <a16:creationId xmlns:a16="http://schemas.microsoft.com/office/drawing/2014/main" id="{00000000-0008-0000-0F00-000095030000}"/>
            </a:ext>
          </a:extLst>
        </xdr:cNvPr>
        <xdr:cNvSpPr/>
      </xdr:nvSpPr>
      <xdr:spPr>
        <a:xfrm>
          <a:off x="18100675" y="1807663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90714</xdr:rowOff>
    </xdr:from>
    <xdr:to>
      <xdr:col>107</xdr:col>
      <xdr:colOff>101600</xdr:colOff>
      <xdr:row>106</xdr:row>
      <xdr:rowOff>20864</xdr:rowOff>
    </xdr:to>
    <xdr:sp macro="" textlink="">
      <xdr:nvSpPr>
        <xdr:cNvPr id="918" name="フローチャート: 判断 917">
          <a:extLst>
            <a:ext uri="{FF2B5EF4-FFF2-40B4-BE49-F238E27FC236}">
              <a16:creationId xmlns:a16="http://schemas.microsoft.com/office/drawing/2014/main" id="{00000000-0008-0000-0F00-000096030000}"/>
            </a:ext>
          </a:extLst>
        </xdr:cNvPr>
        <xdr:cNvSpPr/>
      </xdr:nvSpPr>
      <xdr:spPr>
        <a:xfrm>
          <a:off x="17325975"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919" name="フローチャート: 判断 918">
          <a:extLst>
            <a:ext uri="{FF2B5EF4-FFF2-40B4-BE49-F238E27FC236}">
              <a16:creationId xmlns:a16="http://schemas.microsoft.com/office/drawing/2014/main" id="{00000000-0008-0000-0F00-000097030000}"/>
            </a:ext>
          </a:extLst>
        </xdr:cNvPr>
        <xdr:cNvSpPr/>
      </xdr:nvSpPr>
      <xdr:spPr>
        <a:xfrm>
          <a:off x="1657985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138068</xdr:rowOff>
    </xdr:from>
    <xdr:to>
      <xdr:col>98</xdr:col>
      <xdr:colOff>38100</xdr:colOff>
      <xdr:row>106</xdr:row>
      <xdr:rowOff>68218</xdr:rowOff>
    </xdr:to>
    <xdr:sp macro="" textlink="">
      <xdr:nvSpPr>
        <xdr:cNvPr id="920" name="フローチャート: 判断 919">
          <a:extLst>
            <a:ext uri="{FF2B5EF4-FFF2-40B4-BE49-F238E27FC236}">
              <a16:creationId xmlns:a16="http://schemas.microsoft.com/office/drawing/2014/main" id="{00000000-0008-0000-0F00-000098030000}"/>
            </a:ext>
          </a:extLst>
        </xdr:cNvPr>
        <xdr:cNvSpPr/>
      </xdr:nvSpPr>
      <xdr:spPr>
        <a:xfrm>
          <a:off x="15833725" y="1814031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id="{00000000-0008-0000-0F00-000099030000}"/>
            </a:ext>
          </a:extLst>
        </xdr:cNvPr>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2" name="テキスト ボックス 921">
          <a:extLst>
            <a:ext uri="{FF2B5EF4-FFF2-40B4-BE49-F238E27FC236}">
              <a16:creationId xmlns:a16="http://schemas.microsoft.com/office/drawing/2014/main" id="{00000000-0008-0000-0F00-00009A030000}"/>
            </a:ext>
          </a:extLst>
        </xdr:cNvPr>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3" name="テキスト ボックス 922">
          <a:extLst>
            <a:ext uri="{FF2B5EF4-FFF2-40B4-BE49-F238E27FC236}">
              <a16:creationId xmlns:a16="http://schemas.microsoft.com/office/drawing/2014/main" id="{00000000-0008-0000-0F00-00009B030000}"/>
            </a:ext>
          </a:extLst>
        </xdr:cNvPr>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4" name="テキスト ボックス 923">
          <a:extLst>
            <a:ext uri="{FF2B5EF4-FFF2-40B4-BE49-F238E27FC236}">
              <a16:creationId xmlns:a16="http://schemas.microsoft.com/office/drawing/2014/main" id="{00000000-0008-0000-0F00-00009C030000}"/>
            </a:ext>
          </a:extLst>
        </xdr:cNvPr>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00000000-0008-0000-0F00-00009D030000}"/>
            </a:ext>
          </a:extLst>
        </xdr:cNvPr>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80918</xdr:rowOff>
    </xdr:from>
    <xdr:to>
      <xdr:col>116</xdr:col>
      <xdr:colOff>114300</xdr:colOff>
      <xdr:row>106</xdr:row>
      <xdr:rowOff>11068</xdr:rowOff>
    </xdr:to>
    <xdr:sp macro="" textlink="">
      <xdr:nvSpPr>
        <xdr:cNvPr id="926" name="楕円 925">
          <a:extLst>
            <a:ext uri="{FF2B5EF4-FFF2-40B4-BE49-F238E27FC236}">
              <a16:creationId xmlns:a16="http://schemas.microsoft.com/office/drawing/2014/main" id="{00000000-0008-0000-0F00-00009E030000}"/>
            </a:ext>
          </a:extLst>
        </xdr:cNvPr>
        <xdr:cNvSpPr/>
      </xdr:nvSpPr>
      <xdr:spPr>
        <a:xfrm>
          <a:off x="18796000" y="1808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59345</xdr:rowOff>
    </xdr:from>
    <xdr:ext cx="469744" cy="259045"/>
    <xdr:sp macro="" textlink="">
      <xdr:nvSpPr>
        <xdr:cNvPr id="927" name="【庁舎】&#10;一人当たり面積該当値テキスト">
          <a:extLst>
            <a:ext uri="{FF2B5EF4-FFF2-40B4-BE49-F238E27FC236}">
              <a16:creationId xmlns:a16="http://schemas.microsoft.com/office/drawing/2014/main" id="{00000000-0008-0000-0F00-00009F030000}"/>
            </a:ext>
          </a:extLst>
        </xdr:cNvPr>
        <xdr:cNvSpPr txBox="1"/>
      </xdr:nvSpPr>
      <xdr:spPr>
        <a:xfrm>
          <a:off x="18884900" y="18061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95613</xdr:rowOff>
    </xdr:from>
    <xdr:to>
      <xdr:col>112</xdr:col>
      <xdr:colOff>38100</xdr:colOff>
      <xdr:row>106</xdr:row>
      <xdr:rowOff>25763</xdr:rowOff>
    </xdr:to>
    <xdr:sp macro="" textlink="">
      <xdr:nvSpPr>
        <xdr:cNvPr id="928" name="楕円 927">
          <a:extLst>
            <a:ext uri="{FF2B5EF4-FFF2-40B4-BE49-F238E27FC236}">
              <a16:creationId xmlns:a16="http://schemas.microsoft.com/office/drawing/2014/main" id="{00000000-0008-0000-0F00-0000A0030000}"/>
            </a:ext>
          </a:extLst>
        </xdr:cNvPr>
        <xdr:cNvSpPr/>
      </xdr:nvSpPr>
      <xdr:spPr>
        <a:xfrm>
          <a:off x="18100675" y="1809786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131718</xdr:rowOff>
    </xdr:from>
    <xdr:to>
      <xdr:col>116</xdr:col>
      <xdr:colOff>63500</xdr:colOff>
      <xdr:row>105</xdr:row>
      <xdr:rowOff>146413</xdr:rowOff>
    </xdr:to>
    <xdr:cxnSp macro="">
      <xdr:nvCxnSpPr>
        <xdr:cNvPr id="929" name="直線コネクタ 928">
          <a:extLst>
            <a:ext uri="{FF2B5EF4-FFF2-40B4-BE49-F238E27FC236}">
              <a16:creationId xmlns:a16="http://schemas.microsoft.com/office/drawing/2014/main" id="{00000000-0008-0000-0F00-0000A1030000}"/>
            </a:ext>
          </a:extLst>
        </xdr:cNvPr>
        <xdr:cNvCxnSpPr/>
      </xdr:nvCxnSpPr>
      <xdr:spPr>
        <a:xfrm flipV="1">
          <a:off x="18132425" y="18133968"/>
          <a:ext cx="714375"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103777</xdr:rowOff>
    </xdr:from>
    <xdr:to>
      <xdr:col>107</xdr:col>
      <xdr:colOff>101600</xdr:colOff>
      <xdr:row>106</xdr:row>
      <xdr:rowOff>33927</xdr:rowOff>
    </xdr:to>
    <xdr:sp macro="" textlink="">
      <xdr:nvSpPr>
        <xdr:cNvPr id="930" name="楕円 929">
          <a:extLst>
            <a:ext uri="{FF2B5EF4-FFF2-40B4-BE49-F238E27FC236}">
              <a16:creationId xmlns:a16="http://schemas.microsoft.com/office/drawing/2014/main" id="{00000000-0008-0000-0F00-0000A2030000}"/>
            </a:ext>
          </a:extLst>
        </xdr:cNvPr>
        <xdr:cNvSpPr/>
      </xdr:nvSpPr>
      <xdr:spPr>
        <a:xfrm>
          <a:off x="17325975" y="18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146413</xdr:rowOff>
    </xdr:from>
    <xdr:to>
      <xdr:col>111</xdr:col>
      <xdr:colOff>177800</xdr:colOff>
      <xdr:row>105</xdr:row>
      <xdr:rowOff>154577</xdr:rowOff>
    </xdr:to>
    <xdr:cxnSp macro="">
      <xdr:nvCxnSpPr>
        <xdr:cNvPr id="931" name="直線コネクタ 930">
          <a:extLst>
            <a:ext uri="{FF2B5EF4-FFF2-40B4-BE49-F238E27FC236}">
              <a16:creationId xmlns:a16="http://schemas.microsoft.com/office/drawing/2014/main" id="{00000000-0008-0000-0F00-0000A3030000}"/>
            </a:ext>
          </a:extLst>
        </xdr:cNvPr>
        <xdr:cNvCxnSpPr/>
      </xdr:nvCxnSpPr>
      <xdr:spPr>
        <a:xfrm flipV="1">
          <a:off x="17376775" y="18148663"/>
          <a:ext cx="75565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113574</xdr:rowOff>
    </xdr:from>
    <xdr:to>
      <xdr:col>102</xdr:col>
      <xdr:colOff>165100</xdr:colOff>
      <xdr:row>106</xdr:row>
      <xdr:rowOff>43724</xdr:rowOff>
    </xdr:to>
    <xdr:sp macro="" textlink="">
      <xdr:nvSpPr>
        <xdr:cNvPr id="932" name="楕円 931">
          <a:extLst>
            <a:ext uri="{FF2B5EF4-FFF2-40B4-BE49-F238E27FC236}">
              <a16:creationId xmlns:a16="http://schemas.microsoft.com/office/drawing/2014/main" id="{00000000-0008-0000-0F00-0000A4030000}"/>
            </a:ext>
          </a:extLst>
        </xdr:cNvPr>
        <xdr:cNvSpPr/>
      </xdr:nvSpPr>
      <xdr:spPr>
        <a:xfrm>
          <a:off x="16579850" y="1811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154577</xdr:rowOff>
    </xdr:from>
    <xdr:to>
      <xdr:col>107</xdr:col>
      <xdr:colOff>50800</xdr:colOff>
      <xdr:row>105</xdr:row>
      <xdr:rowOff>164374</xdr:rowOff>
    </xdr:to>
    <xdr:cxnSp macro="">
      <xdr:nvCxnSpPr>
        <xdr:cNvPr id="933" name="直線コネクタ 932">
          <a:extLst>
            <a:ext uri="{FF2B5EF4-FFF2-40B4-BE49-F238E27FC236}">
              <a16:creationId xmlns:a16="http://schemas.microsoft.com/office/drawing/2014/main" id="{00000000-0008-0000-0F00-0000A5030000}"/>
            </a:ext>
          </a:extLst>
        </xdr:cNvPr>
        <xdr:cNvCxnSpPr/>
      </xdr:nvCxnSpPr>
      <xdr:spPr>
        <a:xfrm flipV="1">
          <a:off x="16630650" y="18156827"/>
          <a:ext cx="746125"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125005</xdr:rowOff>
    </xdr:from>
    <xdr:to>
      <xdr:col>98</xdr:col>
      <xdr:colOff>38100</xdr:colOff>
      <xdr:row>106</xdr:row>
      <xdr:rowOff>55155</xdr:rowOff>
    </xdr:to>
    <xdr:sp macro="" textlink="">
      <xdr:nvSpPr>
        <xdr:cNvPr id="934" name="楕円 933">
          <a:extLst>
            <a:ext uri="{FF2B5EF4-FFF2-40B4-BE49-F238E27FC236}">
              <a16:creationId xmlns:a16="http://schemas.microsoft.com/office/drawing/2014/main" id="{00000000-0008-0000-0F00-0000A6030000}"/>
            </a:ext>
          </a:extLst>
        </xdr:cNvPr>
        <xdr:cNvSpPr/>
      </xdr:nvSpPr>
      <xdr:spPr>
        <a:xfrm>
          <a:off x="15833725" y="1812725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164374</xdr:rowOff>
    </xdr:from>
    <xdr:to>
      <xdr:col>102</xdr:col>
      <xdr:colOff>114300</xdr:colOff>
      <xdr:row>106</xdr:row>
      <xdr:rowOff>4355</xdr:rowOff>
    </xdr:to>
    <xdr:cxnSp macro="">
      <xdr:nvCxnSpPr>
        <xdr:cNvPr id="935" name="直線コネクタ 934">
          <a:extLst>
            <a:ext uri="{FF2B5EF4-FFF2-40B4-BE49-F238E27FC236}">
              <a16:creationId xmlns:a16="http://schemas.microsoft.com/office/drawing/2014/main" id="{00000000-0008-0000-0F00-0000A7030000}"/>
            </a:ext>
          </a:extLst>
        </xdr:cNvPr>
        <xdr:cNvCxnSpPr/>
      </xdr:nvCxnSpPr>
      <xdr:spPr>
        <a:xfrm flipV="1">
          <a:off x="15865475" y="18166624"/>
          <a:ext cx="765175"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21063</xdr:rowOff>
    </xdr:from>
    <xdr:ext cx="469744" cy="259045"/>
    <xdr:sp macro="" textlink="">
      <xdr:nvSpPr>
        <xdr:cNvPr id="936" name="n_1aveValue【庁舎】&#10;一人当たり面積">
          <a:extLst>
            <a:ext uri="{FF2B5EF4-FFF2-40B4-BE49-F238E27FC236}">
              <a16:creationId xmlns:a16="http://schemas.microsoft.com/office/drawing/2014/main" id="{00000000-0008-0000-0F00-0000A8030000}"/>
            </a:ext>
          </a:extLst>
        </xdr:cNvPr>
        <xdr:cNvSpPr txBox="1"/>
      </xdr:nvSpPr>
      <xdr:spPr>
        <a:xfrm>
          <a:off x="17932477" y="1785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37391</xdr:rowOff>
    </xdr:from>
    <xdr:ext cx="469744" cy="259045"/>
    <xdr:sp macro="" textlink="">
      <xdr:nvSpPr>
        <xdr:cNvPr id="937" name="n_2aveValue【庁舎】&#10;一人当たり面積">
          <a:extLst>
            <a:ext uri="{FF2B5EF4-FFF2-40B4-BE49-F238E27FC236}">
              <a16:creationId xmlns:a16="http://schemas.microsoft.com/office/drawing/2014/main" id="{00000000-0008-0000-0F00-0000A9030000}"/>
            </a:ext>
          </a:extLst>
        </xdr:cNvPr>
        <xdr:cNvSpPr txBox="1"/>
      </xdr:nvSpPr>
      <xdr:spPr>
        <a:xfrm>
          <a:off x="1717047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49547</xdr:rowOff>
    </xdr:from>
    <xdr:ext cx="469744" cy="259045"/>
    <xdr:sp macro="" textlink="">
      <xdr:nvSpPr>
        <xdr:cNvPr id="938" name="n_3aveValue【庁舎】&#10;一人当たり面積">
          <a:extLst>
            <a:ext uri="{FF2B5EF4-FFF2-40B4-BE49-F238E27FC236}">
              <a16:creationId xmlns:a16="http://schemas.microsoft.com/office/drawing/2014/main" id="{00000000-0008-0000-0F00-0000AA030000}"/>
            </a:ext>
          </a:extLst>
        </xdr:cNvPr>
        <xdr:cNvSpPr txBox="1"/>
      </xdr:nvSpPr>
      <xdr:spPr>
        <a:xfrm>
          <a:off x="16424352"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59345</xdr:rowOff>
    </xdr:from>
    <xdr:ext cx="469744" cy="259045"/>
    <xdr:sp macro="" textlink="">
      <xdr:nvSpPr>
        <xdr:cNvPr id="939" name="n_4aveValue【庁舎】&#10;一人当たり面積">
          <a:extLst>
            <a:ext uri="{FF2B5EF4-FFF2-40B4-BE49-F238E27FC236}">
              <a16:creationId xmlns:a16="http://schemas.microsoft.com/office/drawing/2014/main" id="{00000000-0008-0000-0F00-0000AB030000}"/>
            </a:ext>
          </a:extLst>
        </xdr:cNvPr>
        <xdr:cNvSpPr txBox="1"/>
      </xdr:nvSpPr>
      <xdr:spPr>
        <a:xfrm>
          <a:off x="15678227" y="1823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16890</xdr:rowOff>
    </xdr:from>
    <xdr:ext cx="469744" cy="259045"/>
    <xdr:sp macro="" textlink="">
      <xdr:nvSpPr>
        <xdr:cNvPr id="940" name="n_1mainValue【庁舎】&#10;一人当たり面積">
          <a:extLst>
            <a:ext uri="{FF2B5EF4-FFF2-40B4-BE49-F238E27FC236}">
              <a16:creationId xmlns:a16="http://schemas.microsoft.com/office/drawing/2014/main" id="{00000000-0008-0000-0F00-0000AC030000}"/>
            </a:ext>
          </a:extLst>
        </xdr:cNvPr>
        <xdr:cNvSpPr txBox="1"/>
      </xdr:nvSpPr>
      <xdr:spPr>
        <a:xfrm>
          <a:off x="17932477" y="181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25054</xdr:rowOff>
    </xdr:from>
    <xdr:ext cx="469744" cy="259045"/>
    <xdr:sp macro="" textlink="">
      <xdr:nvSpPr>
        <xdr:cNvPr id="941" name="n_2mainValue【庁舎】&#10;一人当たり面積">
          <a:extLst>
            <a:ext uri="{FF2B5EF4-FFF2-40B4-BE49-F238E27FC236}">
              <a16:creationId xmlns:a16="http://schemas.microsoft.com/office/drawing/2014/main" id="{00000000-0008-0000-0F00-0000AD030000}"/>
            </a:ext>
          </a:extLst>
        </xdr:cNvPr>
        <xdr:cNvSpPr txBox="1"/>
      </xdr:nvSpPr>
      <xdr:spPr>
        <a:xfrm>
          <a:off x="17170477" y="18198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60251</xdr:rowOff>
    </xdr:from>
    <xdr:ext cx="469744" cy="259045"/>
    <xdr:sp macro="" textlink="">
      <xdr:nvSpPr>
        <xdr:cNvPr id="942" name="n_3mainValue【庁舎】&#10;一人当たり面積">
          <a:extLst>
            <a:ext uri="{FF2B5EF4-FFF2-40B4-BE49-F238E27FC236}">
              <a16:creationId xmlns:a16="http://schemas.microsoft.com/office/drawing/2014/main" id="{00000000-0008-0000-0F00-0000AE030000}"/>
            </a:ext>
          </a:extLst>
        </xdr:cNvPr>
        <xdr:cNvSpPr txBox="1"/>
      </xdr:nvSpPr>
      <xdr:spPr>
        <a:xfrm>
          <a:off x="16424352" y="17891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71682</xdr:rowOff>
    </xdr:from>
    <xdr:ext cx="469744" cy="259045"/>
    <xdr:sp macro="" textlink="">
      <xdr:nvSpPr>
        <xdr:cNvPr id="943" name="n_4mainValue【庁舎】&#10;一人当たり面積">
          <a:extLst>
            <a:ext uri="{FF2B5EF4-FFF2-40B4-BE49-F238E27FC236}">
              <a16:creationId xmlns:a16="http://schemas.microsoft.com/office/drawing/2014/main" id="{00000000-0008-0000-0F00-0000AF030000}"/>
            </a:ext>
          </a:extLst>
        </xdr:cNvPr>
        <xdr:cNvSpPr txBox="1"/>
      </xdr:nvSpPr>
      <xdr:spPr>
        <a:xfrm>
          <a:off x="15678227" y="1790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4" name="正方形/長方形 943">
          <a:extLst>
            <a:ext uri="{FF2B5EF4-FFF2-40B4-BE49-F238E27FC236}">
              <a16:creationId xmlns:a16="http://schemas.microsoft.com/office/drawing/2014/main" id="{00000000-0008-0000-0F00-0000B0030000}"/>
            </a:ext>
          </a:extLst>
        </xdr:cNvPr>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5" name="正方形/長方形 944">
          <a:extLst>
            <a:ext uri="{FF2B5EF4-FFF2-40B4-BE49-F238E27FC236}">
              <a16:creationId xmlns:a16="http://schemas.microsoft.com/office/drawing/2014/main" id="{00000000-0008-0000-0F00-0000B1030000}"/>
            </a:ext>
          </a:extLst>
        </xdr:cNvPr>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6" name="テキスト ボックス 945">
          <a:extLst>
            <a:ext uri="{FF2B5EF4-FFF2-40B4-BE49-F238E27FC236}">
              <a16:creationId xmlns:a16="http://schemas.microsoft.com/office/drawing/2014/main" id="{00000000-0008-0000-0F00-0000B2030000}"/>
            </a:ext>
          </a:extLst>
        </xdr:cNvPr>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体育館・プール」、「保健センター・保健所」及び「庁舎」であり、特に低くなっている施設は「福祉施設」である。「体育館・プール」は昭和５２年、「保健センター・保健所」は３ヶ所の内２ヶ所が昭和５８年と６３年、「庁舎」は昭和５１年の建築であり、耐用年数を経過しつつあるため高くなっている。「福祉施設」については、建築年が平成１１年と１９年であり、２ヶ所とも比較的新しい施設であるため低くなっている。各施設については、公共施設等総合管理計画に基づいて更新等の検討を行っていく方針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宮崎県串間市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18,176
18,075
295.17
13,890,744
13,587,017
297,007
6,489,880
10,649,960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45.6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a:latin typeface="ＭＳ ゴシック" panose="020B0609070205080204" pitchFamily="49" charset="-128"/>
              <a:ea typeface="ＭＳ ゴシック" panose="020B0609070205080204" pitchFamily="49" charset="-128"/>
            </a:rPr>
            <a:t>近年では、やや増加傾向であるが、人口の減少や全国平均を上回る高齢化率（令和元年</a:t>
          </a:r>
          <a:r>
            <a:rPr kumimoji="1" lang="ja-JP" altLang="en-US" sz="1100">
              <a:solidFill>
                <a:srgbClr val="FF0000"/>
              </a:solidFill>
              <a:latin typeface="ＭＳ ゴシック" panose="020B0609070205080204" pitchFamily="49" charset="-128"/>
              <a:ea typeface="ＭＳ ゴシック" panose="020B0609070205080204" pitchFamily="49" charset="-128"/>
            </a:rPr>
            <a:t>度</a:t>
          </a:r>
          <a:r>
            <a:rPr kumimoji="1" lang="ja-JP" altLang="en-US" sz="1100">
              <a:latin typeface="ＭＳ ゴシック" panose="020B0609070205080204" pitchFamily="49" charset="-128"/>
              <a:ea typeface="ＭＳ ゴシック" panose="020B0609070205080204" pitchFamily="49" charset="-128"/>
            </a:rPr>
            <a:t>末</a:t>
          </a:r>
          <a:r>
            <a:rPr kumimoji="1" lang="en-US" altLang="ja-JP" sz="1100">
              <a:latin typeface="ＭＳ ゴシック" panose="020B0609070205080204" pitchFamily="49" charset="-128"/>
              <a:ea typeface="ＭＳ ゴシック" panose="020B0609070205080204" pitchFamily="49" charset="-128"/>
            </a:rPr>
            <a:t>40.60</a:t>
          </a:r>
          <a:r>
            <a:rPr kumimoji="1" lang="ja-JP" altLang="en-US" sz="1100">
              <a:latin typeface="ＭＳ ゴシック" panose="020B0609070205080204" pitchFamily="49" charset="-128"/>
              <a:ea typeface="ＭＳ ゴシック" panose="020B0609070205080204" pitchFamily="49" charset="-128"/>
            </a:rPr>
            <a:t>％）に加え、市内に中心となる産業がないこと等により、財政基盤が弱く、類似団体平均を下回っている状況にある。自立推進行政改革プランに基づく定員管理や、組織見直し等の歳出の徹底的な</a:t>
          </a:r>
          <a:r>
            <a:rPr kumimoji="1" lang="ja-JP" altLang="en-US" sz="1100">
              <a:solidFill>
                <a:schemeClr val="tx1"/>
              </a:solidFill>
              <a:latin typeface="ＭＳ ゴシック" panose="020B0609070205080204" pitchFamily="49" charset="-128"/>
              <a:ea typeface="ＭＳ ゴシック" panose="020B0609070205080204" pitchFamily="49" charset="-128"/>
            </a:rPr>
            <a:t>見直し</a:t>
          </a:r>
          <a:r>
            <a:rPr kumimoji="1" lang="ja-JP" altLang="en-US" sz="1100">
              <a:latin typeface="ＭＳ ゴシック" panose="020B0609070205080204" pitchFamily="49" charset="-128"/>
              <a:ea typeface="ＭＳ ゴシック" panose="020B0609070205080204" pitchFamily="49" charset="-128"/>
            </a:rPr>
            <a:t>と串間市まち・ひと・しごと総合戦略に沿った施策の重点化の両立に努め、活力あるまちづくりを展開しつつ、行政の効率化に努めることにより、財政の健全化を図る。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84667</xdr:rowOff>
    </xdr:from>
    <xdr:to>
      <xdr:col>23</xdr:col>
      <xdr:colOff>133350</xdr:colOff>
      <xdr:row>44</xdr:row>
      <xdr:rowOff>84667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6284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84667</xdr:rowOff>
    </xdr:from>
    <xdr:to>
      <xdr:col>19</xdr:col>
      <xdr:colOff>133350</xdr:colOff>
      <xdr:row>44</xdr:row>
      <xdr:rowOff>104775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6284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104775</xdr:rowOff>
    </xdr:from>
    <xdr:to>
      <xdr:col>15</xdr:col>
      <xdr:colOff>82550</xdr:colOff>
      <xdr:row>44</xdr:row>
      <xdr:rowOff>124883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6485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124883</xdr:rowOff>
    </xdr:from>
    <xdr:to>
      <xdr:col>11</xdr:col>
      <xdr:colOff>31750</xdr:colOff>
      <xdr:row>44</xdr:row>
      <xdr:rowOff>144992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6686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5944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54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33867</xdr:rowOff>
    </xdr:from>
    <xdr:to>
      <xdr:col>19</xdr:col>
      <xdr:colOff>184150</xdr:colOff>
      <xdr:row>44</xdr:row>
      <xdr:rowOff>135467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120244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53975</xdr:rowOff>
    </xdr:from>
    <xdr:to>
      <xdr:col>15</xdr:col>
      <xdr:colOff>133350</xdr:colOff>
      <xdr:row>44</xdr:row>
      <xdr:rowOff>155575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140352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74083</xdr:rowOff>
    </xdr:from>
    <xdr:to>
      <xdr:col>11</xdr:col>
      <xdr:colOff>82550</xdr:colOff>
      <xdr:row>45</xdr:row>
      <xdr:rowOff>4233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160460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94192</xdr:rowOff>
    </xdr:from>
    <xdr:to>
      <xdr:col>7</xdr:col>
      <xdr:colOff>31750</xdr:colOff>
      <xdr:row>45</xdr:row>
      <xdr:rowOff>24342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9119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近年は類似団体と同程度の値で推移している。また、前年度との比較では、高齢化率の上昇の影響により、扶助費が増加したものの、人件費と公債費の減少額が上回ったことにより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減少している。人件費が減少した主な理由は、退職手当の減であり、公債費については地方債残高が増えることから、経常収支比率は、今後数年間上昇していく見込みであるため、自立推進行政改革プランに基づき、事務事業の点検・見直し等を行い経常経費の抑制に努め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89081</xdr:rowOff>
    </xdr:from>
    <xdr:to>
      <xdr:col>23</xdr:col>
      <xdr:colOff>133350</xdr:colOff>
      <xdr:row>67</xdr:row>
      <xdr:rowOff>42091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33181"/>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14168</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42091</xdr:rowOff>
    </xdr:from>
    <xdr:to>
      <xdr:col>24</xdr:col>
      <xdr:colOff>12700</xdr:colOff>
      <xdr:row>67</xdr:row>
      <xdr:rowOff>42091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4008</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89081</xdr:rowOff>
    </xdr:from>
    <xdr:to>
      <xdr:col>24</xdr:col>
      <xdr:colOff>12700</xdr:colOff>
      <xdr:row>58</xdr:row>
      <xdr:rowOff>89081</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73660</xdr:rowOff>
    </xdr:from>
    <xdr:to>
      <xdr:col>23</xdr:col>
      <xdr:colOff>133350</xdr:colOff>
      <xdr:row>60</xdr:row>
      <xdr:rowOff>101237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360660"/>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39750</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326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67673</xdr:rowOff>
    </xdr:from>
    <xdr:to>
      <xdr:col>23</xdr:col>
      <xdr:colOff>184150</xdr:colOff>
      <xdr:row>60</xdr:row>
      <xdr:rowOff>169273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101237</xdr:rowOff>
    </xdr:from>
    <xdr:to>
      <xdr:col>19</xdr:col>
      <xdr:colOff>133350</xdr:colOff>
      <xdr:row>60</xdr:row>
      <xdr:rowOff>115026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388237"/>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43543</xdr:rowOff>
    </xdr:from>
    <xdr:to>
      <xdr:col>19</xdr:col>
      <xdr:colOff>184150</xdr:colOff>
      <xdr:row>60</xdr:row>
      <xdr:rowOff>145143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155320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09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39188</xdr:rowOff>
    </xdr:from>
    <xdr:to>
      <xdr:col>15</xdr:col>
      <xdr:colOff>82550</xdr:colOff>
      <xdr:row>60</xdr:row>
      <xdr:rowOff>115026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326188"/>
          <a:ext cx="889000" cy="7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127743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89988</xdr:rowOff>
    </xdr:from>
    <xdr:to>
      <xdr:col>11</xdr:col>
      <xdr:colOff>31750</xdr:colOff>
      <xdr:row>60</xdr:row>
      <xdr:rowOff>39188</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20553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86377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15059</xdr:rowOff>
    </xdr:from>
    <xdr:to>
      <xdr:col>7</xdr:col>
      <xdr:colOff>31750</xdr:colOff>
      <xdr:row>59</xdr:row>
      <xdr:rowOff>116659</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130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126836</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989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22860</xdr:rowOff>
    </xdr:from>
    <xdr:to>
      <xdr:col>23</xdr:col>
      <xdr:colOff>184150</xdr:colOff>
      <xdr:row>60</xdr:row>
      <xdr:rowOff>124460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39387</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15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50437</xdr:rowOff>
    </xdr:from>
    <xdr:to>
      <xdr:col>19</xdr:col>
      <xdr:colOff>184150</xdr:colOff>
      <xdr:row>60</xdr:row>
      <xdr:rowOff>152037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136814</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423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64226</xdr:rowOff>
    </xdr:from>
    <xdr:to>
      <xdr:col>15</xdr:col>
      <xdr:colOff>133350</xdr:colOff>
      <xdr:row>60</xdr:row>
      <xdr:rowOff>165826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35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150603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43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159838</xdr:rowOff>
    </xdr:from>
    <xdr:to>
      <xdr:col>11</xdr:col>
      <xdr:colOff>82550</xdr:colOff>
      <xdr:row>60</xdr:row>
      <xdr:rowOff>89988</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74765</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36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39188</xdr:rowOff>
    </xdr:from>
    <xdr:to>
      <xdr:col>7</xdr:col>
      <xdr:colOff>31750</xdr:colOff>
      <xdr:row>59</xdr:row>
      <xdr:rowOff>140788</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15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125565</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24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[210,067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人件費、物件費及び維持補修費の合計額の人口</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人当たりの金額が類似団体平均を上回っているのは、主に人件費が要因となっている。ＩＣＴの活用等により行政サービスを維持しつつ、自立推進行政改革プランに基づき、事務事業の効率化に努める。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また、消防本部を単独で運営していることも一因となっていることから、広域化等の検討をしていく必要がある。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65294</xdr:rowOff>
    </xdr:from>
    <xdr:to>
      <xdr:col>23</xdr:col>
      <xdr:colOff>133350</xdr:colOff>
      <xdr:row>88</xdr:row>
      <xdr:rowOff>98667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81294"/>
          <a:ext cx="0" cy="140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70744</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5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98667</xdr:rowOff>
    </xdr:from>
    <xdr:to>
      <xdr:col>24</xdr:col>
      <xdr:colOff>12700</xdr:colOff>
      <xdr:row>88</xdr:row>
      <xdr:rowOff>98667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8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151671</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2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65294</xdr:rowOff>
    </xdr:from>
    <xdr:to>
      <xdr:col>24</xdr:col>
      <xdr:colOff>12700</xdr:colOff>
      <xdr:row>80</xdr:row>
      <xdr:rowOff>65294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81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133601</xdr:rowOff>
    </xdr:from>
    <xdr:to>
      <xdr:col>23</xdr:col>
      <xdr:colOff>133350</xdr:colOff>
      <xdr:row>83</xdr:row>
      <xdr:rowOff>12970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192501"/>
          <a:ext cx="838200" cy="50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24111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3911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7584</xdr:rowOff>
    </xdr:from>
    <xdr:to>
      <xdr:col>23</xdr:col>
      <xdr:colOff>184150</xdr:colOff>
      <xdr:row>82</xdr:row>
      <xdr:rowOff>109184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94435</xdr:rowOff>
    </xdr:from>
    <xdr:to>
      <xdr:col>19</xdr:col>
      <xdr:colOff>133350</xdr:colOff>
      <xdr:row>82</xdr:row>
      <xdr:rowOff>133601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153335"/>
          <a:ext cx="889000" cy="39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153614</xdr:rowOff>
    </xdr:from>
    <xdr:to>
      <xdr:col>19</xdr:col>
      <xdr:colOff>184150</xdr:colOff>
      <xdr:row>82</xdr:row>
      <xdr:rowOff>83764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4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93941</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809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85466</xdr:rowOff>
    </xdr:from>
    <xdr:to>
      <xdr:col>15</xdr:col>
      <xdr:colOff>82550</xdr:colOff>
      <xdr:row>82</xdr:row>
      <xdr:rowOff>94435</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144366"/>
          <a:ext cx="889000" cy="8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136184</xdr:rowOff>
    </xdr:from>
    <xdr:to>
      <xdr:col>15</xdr:col>
      <xdr:colOff>133350</xdr:colOff>
      <xdr:row>82</xdr:row>
      <xdr:rowOff>66334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2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76511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79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61099</xdr:rowOff>
    </xdr:from>
    <xdr:to>
      <xdr:col>11</xdr:col>
      <xdr:colOff>31750</xdr:colOff>
      <xdr:row>82</xdr:row>
      <xdr:rowOff>85466</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119999"/>
          <a:ext cx="889000" cy="2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119900</xdr:rowOff>
    </xdr:from>
    <xdr:to>
      <xdr:col>11</xdr:col>
      <xdr:colOff>82550</xdr:colOff>
      <xdr:row>82</xdr:row>
      <xdr:rowOff>50050</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0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60227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77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79558</xdr:rowOff>
    </xdr:from>
    <xdr:to>
      <xdr:col>7</xdr:col>
      <xdr:colOff>31750</xdr:colOff>
      <xdr:row>82</xdr:row>
      <xdr:rowOff>9708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6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19885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735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133620</xdr:rowOff>
    </xdr:from>
    <xdr:to>
      <xdr:col>23</xdr:col>
      <xdr:colOff>184150</xdr:colOff>
      <xdr:row>83</xdr:row>
      <xdr:rowOff>63770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19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105697</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16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82801</xdr:rowOff>
    </xdr:from>
    <xdr:to>
      <xdr:col>19</xdr:col>
      <xdr:colOff>184150</xdr:colOff>
      <xdr:row>83</xdr:row>
      <xdr:rowOff>12951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14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169178</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228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43635</xdr:rowOff>
    </xdr:from>
    <xdr:to>
      <xdr:col>15</xdr:col>
      <xdr:colOff>133350</xdr:colOff>
      <xdr:row>82</xdr:row>
      <xdr:rowOff>145235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10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130012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18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34666</xdr:rowOff>
    </xdr:from>
    <xdr:to>
      <xdr:col>11</xdr:col>
      <xdr:colOff>82550</xdr:colOff>
      <xdr:row>82</xdr:row>
      <xdr:rowOff>136266</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09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121043</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179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10299</xdr:rowOff>
    </xdr:from>
    <xdr:to>
      <xdr:col>7</xdr:col>
      <xdr:colOff>31750</xdr:colOff>
      <xdr:row>82</xdr:row>
      <xdr:rowOff>111899</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06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96676</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155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これまでもワタリ制度や特別昇給制度の廃止、給与制度総合的見直しにおける現給保障の廃止等を行い、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を切るよう取り組んできたところである。</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歳以上の職員の昇給についても、国同様、原則停止とし、人事評価制度の導入により昇給等の人件費抑制を行っている。</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ラスパイレス指数が類似団体と比べ高いことについて、職員団体と共通の認識を持ち、継続的に交渉を続けており、今後も給与適正化に向けて努力していきたい。</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110066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747045"/>
          <a:ext cx="0" cy="16220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82143</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4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110066</xdr:rowOff>
    </xdr:from>
    <xdr:to>
      <xdr:col>81</xdr:col>
      <xdr:colOff>133350</xdr:colOff>
      <xdr:row>89</xdr:row>
      <xdr:rowOff>110066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6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131234</xdr:rowOff>
    </xdr:from>
    <xdr:to>
      <xdr:col>81</xdr:col>
      <xdr:colOff>44450</xdr:colOff>
      <xdr:row>87</xdr:row>
      <xdr:rowOff>158045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5047384"/>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53922</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62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158045</xdr:rowOff>
    </xdr:from>
    <xdr:to>
      <xdr:col>77</xdr:col>
      <xdr:colOff>44450</xdr:colOff>
      <xdr:row>88</xdr:row>
      <xdr:rowOff>67028</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507419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67028</xdr:rowOff>
    </xdr:from>
    <xdr:to>
      <xdr:col>72</xdr:col>
      <xdr:colOff>203200</xdr:colOff>
      <xdr:row>88</xdr:row>
      <xdr:rowOff>67028</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5154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67028</xdr:rowOff>
    </xdr:from>
    <xdr:to>
      <xdr:col>68</xdr:col>
      <xdr:colOff>152400</xdr:colOff>
      <xdr:row>88</xdr:row>
      <xdr:rowOff>120650</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5154628"/>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149172</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80434</xdr:rowOff>
    </xdr:from>
    <xdr:to>
      <xdr:col>81</xdr:col>
      <xdr:colOff>95250</xdr:colOff>
      <xdr:row>88</xdr:row>
      <xdr:rowOff>10584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52511</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9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107245</xdr:rowOff>
    </xdr:from>
    <xdr:to>
      <xdr:col>77</xdr:col>
      <xdr:colOff>95250</xdr:colOff>
      <xdr:row>88</xdr:row>
      <xdr:rowOff>37395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22172</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5109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16228</xdr:rowOff>
    </xdr:from>
    <xdr:to>
      <xdr:col>73</xdr:col>
      <xdr:colOff>44450</xdr:colOff>
      <xdr:row>88</xdr:row>
      <xdr:rowOff>117828</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51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102605</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19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16228</xdr:rowOff>
    </xdr:from>
    <xdr:to>
      <xdr:col>68</xdr:col>
      <xdr:colOff>203200</xdr:colOff>
      <xdr:row>88</xdr:row>
      <xdr:rowOff>117828</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51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102605</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19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69850</xdr:rowOff>
    </xdr:from>
    <xdr:to>
      <xdr:col>64</xdr:col>
      <xdr:colOff>152400</xdr:colOff>
      <xdr:row>89</xdr:row>
      <xdr:rowOff>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156227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類似団体と比較すると多くなっており、平成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年度に新たに策定した定員管理計画において、公立保育所の民営化等により、定員を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名（▲</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％）削減する目標としているが、過去</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年間の人口減少率は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上回っているため、この人口減少の影響に伴い、人口千人当たり職員数は増となっている。また、他の類似団体が広域化を進めている消防本部を単独で組織していることも他団体よりも多くなる一因となっている。引き続き、行政サービスの質の向上と経費削減の両立を目指し、職員数の削減に取り組む。</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24493</xdr:rowOff>
    </xdr:from>
    <xdr:to>
      <xdr:col>81</xdr:col>
      <xdr:colOff>44450</xdr:colOff>
      <xdr:row>68</xdr:row>
      <xdr:rowOff>36104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40043"/>
          <a:ext cx="0" cy="1554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8181</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6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36104</xdr:rowOff>
    </xdr:from>
    <xdr:to>
      <xdr:col>81</xdr:col>
      <xdr:colOff>133350</xdr:colOff>
      <xdr:row>68</xdr:row>
      <xdr:rowOff>36104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694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110870</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24493</xdr:rowOff>
    </xdr:from>
    <xdr:to>
      <xdr:col>81</xdr:col>
      <xdr:colOff>133350</xdr:colOff>
      <xdr:row>59</xdr:row>
      <xdr:rowOff>24493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95673</xdr:rowOff>
    </xdr:from>
    <xdr:to>
      <xdr:col>81</xdr:col>
      <xdr:colOff>44450</xdr:colOff>
      <xdr:row>64</xdr:row>
      <xdr:rowOff>119804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1068473"/>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94057</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552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77530</xdr:rowOff>
    </xdr:from>
    <xdr:to>
      <xdr:col>81</xdr:col>
      <xdr:colOff>95250</xdr:colOff>
      <xdr:row>63</xdr:row>
      <xdr:rowOff>7680</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56606</xdr:rowOff>
    </xdr:from>
    <xdr:to>
      <xdr:col>77</xdr:col>
      <xdr:colOff>44450</xdr:colOff>
      <xdr:row>64</xdr:row>
      <xdr:rowOff>95673</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1029406"/>
          <a:ext cx="889000" cy="3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64891</xdr:rowOff>
    </xdr:from>
    <xdr:to>
      <xdr:col>77</xdr:col>
      <xdr:colOff>95250</xdr:colOff>
      <xdr:row>62</xdr:row>
      <xdr:rowOff>166491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5218</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463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54308</xdr:rowOff>
    </xdr:from>
    <xdr:to>
      <xdr:col>72</xdr:col>
      <xdr:colOff>203200</xdr:colOff>
      <xdr:row>64</xdr:row>
      <xdr:rowOff>56606</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1027108"/>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63742</xdr:rowOff>
    </xdr:from>
    <xdr:to>
      <xdr:col>73</xdr:col>
      <xdr:colOff>44450</xdr:colOff>
      <xdr:row>62</xdr:row>
      <xdr:rowOff>165342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4069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4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168305</xdr:rowOff>
    </xdr:from>
    <xdr:to>
      <xdr:col>68</xdr:col>
      <xdr:colOff>152400</xdr:colOff>
      <xdr:row>64</xdr:row>
      <xdr:rowOff>54308</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969655"/>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52251</xdr:rowOff>
    </xdr:from>
    <xdr:to>
      <xdr:col>68</xdr:col>
      <xdr:colOff>203200</xdr:colOff>
      <xdr:row>62</xdr:row>
      <xdr:rowOff>153851</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164028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149013</xdr:rowOff>
    </xdr:from>
    <xdr:to>
      <xdr:col>64</xdr:col>
      <xdr:colOff>152400</xdr:colOff>
      <xdr:row>62</xdr:row>
      <xdr:rowOff>79163</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89340</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69004</xdr:rowOff>
    </xdr:from>
    <xdr:to>
      <xdr:col>81</xdr:col>
      <xdr:colOff>95250</xdr:colOff>
      <xdr:row>64</xdr:row>
      <xdr:rowOff>170604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41081</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101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44873</xdr:rowOff>
    </xdr:from>
    <xdr:to>
      <xdr:col>77</xdr:col>
      <xdr:colOff>95250</xdr:colOff>
      <xdr:row>64</xdr:row>
      <xdr:rowOff>146473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131250</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1104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5806</xdr:rowOff>
    </xdr:from>
    <xdr:to>
      <xdr:col>73</xdr:col>
      <xdr:colOff>44450</xdr:colOff>
      <xdr:row>64</xdr:row>
      <xdr:rowOff>107406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97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92183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106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3508</xdr:rowOff>
    </xdr:from>
    <xdr:to>
      <xdr:col>68</xdr:col>
      <xdr:colOff>203200</xdr:colOff>
      <xdr:row>64</xdr:row>
      <xdr:rowOff>105108</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97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89885</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106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117505</xdr:rowOff>
    </xdr:from>
    <xdr:to>
      <xdr:col>64</xdr:col>
      <xdr:colOff>152400</xdr:colOff>
      <xdr:row>64</xdr:row>
      <xdr:rowOff>47655</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91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32432</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100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年からの起債抑制策により類似団体平均を下回っているが、平成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年以降の大規模事業実施により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ポイント悪化した。今後控えている大規模な事業計画の整理・縮小を図るなど、事業を見直していく必要がある。 </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42439</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7018000" y="6140450"/>
          <a:ext cx="0" cy="1445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14516</xdr:rowOff>
    </xdr:from>
    <xdr:ext cx="762000" cy="259045"/>
    <xdr:sp macro="" textlink="">
      <xdr:nvSpPr>
        <xdr:cNvPr id="382" name="公債費負担の状況最小値テキスト">
          <a:extLst>
            <a:ext uri="{FF2B5EF4-FFF2-40B4-BE49-F238E27FC236}">
              <a16:creationId xmlns:a16="http://schemas.microsoft.com/office/drawing/2014/main" id="{00000000-0008-0000-0300-00007E010000}"/>
            </a:ext>
          </a:extLst>
        </xdr:cNvPr>
        <xdr:cNvSpPr txBox="1"/>
      </xdr:nvSpPr>
      <xdr:spPr>
        <a:xfrm>
          <a:off x="17106900" y="75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42439</xdr:rowOff>
    </xdr:from>
    <xdr:to>
      <xdr:col>81</xdr:col>
      <xdr:colOff>133350</xdr:colOff>
      <xdr:row>44</xdr:row>
      <xdr:rowOff>42439</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758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4" name="公債費負担の状況最大値テキスト">
          <a:extLst>
            <a:ext uri="{FF2B5EF4-FFF2-40B4-BE49-F238E27FC236}">
              <a16:creationId xmlns:a16="http://schemas.microsoft.com/office/drawing/2014/main" id="{00000000-0008-0000-0300-000080010000}"/>
            </a:ext>
          </a:extLst>
        </xdr:cNvPr>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115041</xdr:rowOff>
    </xdr:from>
    <xdr:to>
      <xdr:col>81</xdr:col>
      <xdr:colOff>44450</xdr:colOff>
      <xdr:row>36</xdr:row>
      <xdr:rowOff>123084</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179800" y="6287241"/>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120773</xdr:rowOff>
    </xdr:from>
    <xdr:ext cx="762000" cy="259045"/>
    <xdr:sp macro="" textlink="">
      <xdr:nvSpPr>
        <xdr:cNvPr id="387" name="公債費負担の状況平均値テキスト">
          <a:extLst>
            <a:ext uri="{FF2B5EF4-FFF2-40B4-BE49-F238E27FC236}">
              <a16:creationId xmlns:a16="http://schemas.microsoft.com/office/drawing/2014/main" id="{00000000-0008-0000-0300-000083010000}"/>
            </a:ext>
          </a:extLst>
        </xdr:cNvPr>
        <xdr:cNvSpPr txBox="1"/>
      </xdr:nvSpPr>
      <xdr:spPr>
        <a:xfrm>
          <a:off x="17106900" y="629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148696</xdr:rowOff>
    </xdr:from>
    <xdr:to>
      <xdr:col>81</xdr:col>
      <xdr:colOff>95250</xdr:colOff>
      <xdr:row>37</xdr:row>
      <xdr:rowOff>78846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9672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100965</xdr:rowOff>
    </xdr:from>
    <xdr:to>
      <xdr:col>77</xdr:col>
      <xdr:colOff>44450</xdr:colOff>
      <xdr:row>36</xdr:row>
      <xdr:rowOff>115041</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5290800" y="6273165"/>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150707</xdr:rowOff>
    </xdr:from>
    <xdr:to>
      <xdr:col>77</xdr:col>
      <xdr:colOff>95250</xdr:colOff>
      <xdr:row>37</xdr:row>
      <xdr:rowOff>80857</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129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65634</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6409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100965</xdr:rowOff>
    </xdr:from>
    <xdr:to>
      <xdr:col>72</xdr:col>
      <xdr:colOff>203200</xdr:colOff>
      <xdr:row>36</xdr:row>
      <xdr:rowOff>106997</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4401800" y="6273165"/>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154728</xdr:rowOff>
    </xdr:from>
    <xdr:to>
      <xdr:col>73</xdr:col>
      <xdr:colOff>44450</xdr:colOff>
      <xdr:row>37</xdr:row>
      <xdr:rowOff>84878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5240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69655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106997</xdr:rowOff>
    </xdr:from>
    <xdr:to>
      <xdr:col>68</xdr:col>
      <xdr:colOff>152400</xdr:colOff>
      <xdr:row>36</xdr:row>
      <xdr:rowOff>117052</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3512800" y="6279197"/>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158750</xdr:rowOff>
    </xdr:from>
    <xdr:to>
      <xdr:col>68</xdr:col>
      <xdr:colOff>203200</xdr:colOff>
      <xdr:row>37</xdr:row>
      <xdr:rowOff>88900</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73677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148696</xdr:rowOff>
    </xdr:from>
    <xdr:to>
      <xdr:col>64</xdr:col>
      <xdr:colOff>152400</xdr:colOff>
      <xdr:row>37</xdr:row>
      <xdr:rowOff>78846</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3462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63623</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40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72284</xdr:rowOff>
    </xdr:from>
    <xdr:to>
      <xdr:col>81</xdr:col>
      <xdr:colOff>95250</xdr:colOff>
      <xdr:row>37</xdr:row>
      <xdr:rowOff>2434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967200" y="624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88811</xdr:rowOff>
    </xdr:from>
    <xdr:ext cx="762000" cy="259045"/>
    <xdr:sp macro="" textlink="">
      <xdr:nvSpPr>
        <xdr:cNvPr id="406" name="公債費負担の状況該当値テキスト">
          <a:extLst>
            <a:ext uri="{FF2B5EF4-FFF2-40B4-BE49-F238E27FC236}">
              <a16:creationId xmlns:a16="http://schemas.microsoft.com/office/drawing/2014/main" id="{00000000-0008-0000-0300-000096010000}"/>
            </a:ext>
          </a:extLst>
        </xdr:cNvPr>
        <xdr:cNvSpPr txBox="1"/>
      </xdr:nvSpPr>
      <xdr:spPr>
        <a:xfrm>
          <a:off x="17106900" y="6089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64241</xdr:rowOff>
    </xdr:from>
    <xdr:to>
      <xdr:col>77</xdr:col>
      <xdr:colOff>95250</xdr:colOff>
      <xdr:row>36</xdr:row>
      <xdr:rowOff>165841</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129000" y="623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4568</xdr:rowOff>
    </xdr:from>
    <xdr:ext cx="7366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798800" y="6005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50165</xdr:rowOff>
    </xdr:from>
    <xdr:to>
      <xdr:col>73</xdr:col>
      <xdr:colOff>44450</xdr:colOff>
      <xdr:row>36</xdr:row>
      <xdr:rowOff>151765</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5240000" y="62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161942</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909800" y="5991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56197</xdr:rowOff>
    </xdr:from>
    <xdr:to>
      <xdr:col>68</xdr:col>
      <xdr:colOff>203200</xdr:colOff>
      <xdr:row>36</xdr:row>
      <xdr:rowOff>157797</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4351000" y="622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167974</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020800" y="5997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66252</xdr:rowOff>
    </xdr:from>
    <xdr:to>
      <xdr:col>64</xdr:col>
      <xdr:colOff>152400</xdr:colOff>
      <xdr:row>36</xdr:row>
      <xdr:rowOff>167852</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3462000" y="623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6579</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131800" y="600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利率の高い既発債の償還が終了し、交付税措置率の高い起債（過疎債等）を活用することにより、基準財政需要額</a:t>
          </a:r>
          <a:r>
            <a:rPr kumimoji="1" lang="ja-JP" altLang="en-US" sz="1100">
              <a:solidFill>
                <a:srgbClr val="FF0000"/>
              </a:solidFill>
              <a:effectLst/>
              <a:latin typeface="ＭＳ ゴシック" panose="020B0609070205080204" pitchFamily="49" charset="-128"/>
              <a:ea typeface="ＭＳ ゴシック" panose="020B0609070205080204" pitchFamily="49" charset="-128"/>
              <a:cs typeface="+mn-cs"/>
            </a:rPr>
            <a:t>算</a:t>
          </a:r>
          <a:r>
            <a:rPr kumimoji="1" lang="ja-JP" altLang="ja-JP" sz="1100">
              <a:solidFill>
                <a:srgbClr val="FF0000"/>
              </a:solidFill>
              <a:effectLst/>
              <a:latin typeface="ＭＳ ゴシック" panose="020B0609070205080204" pitchFamily="49" charset="-128"/>
              <a:ea typeface="ＭＳ ゴシック" panose="020B0609070205080204" pitchFamily="49" charset="-128"/>
              <a:cs typeface="+mn-cs"/>
            </a:rPr>
            <a:t>入</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見込み額が増加した。これにより、将来負担比率が低下した。また、これまで行ってきた新発債の抑制により、類似団体平均よりも低くなっている。公共施設の経年劣化により建替え等の更新経費が予想されることから、財政健全化に取り組み、できる限り基金の積立てを行っていきたい。</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34777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70667"/>
          <a:ext cx="0" cy="1607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6854</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95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34777</xdr:rowOff>
    </xdr:from>
    <xdr:to>
      <xdr:col>81</xdr:col>
      <xdr:colOff>133350</xdr:colOff>
      <xdr:row>23</xdr:row>
      <xdr:rowOff>34777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9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97854</xdr:rowOff>
    </xdr:from>
    <xdr:to>
      <xdr:col>81</xdr:col>
      <xdr:colOff>44450</xdr:colOff>
      <xdr:row>14</xdr:row>
      <xdr:rowOff>153755</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179800" y="2498154"/>
          <a:ext cx="838200" cy="5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88705</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489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116628</xdr:rowOff>
    </xdr:from>
    <xdr:to>
      <xdr:col>81</xdr:col>
      <xdr:colOff>95250</xdr:colOff>
      <xdr:row>15</xdr:row>
      <xdr:rowOff>46778</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97854</xdr:rowOff>
    </xdr:from>
    <xdr:to>
      <xdr:col>77</xdr:col>
      <xdr:colOff>44450</xdr:colOff>
      <xdr:row>14</xdr:row>
      <xdr:rowOff>141690</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5290800" y="2498154"/>
          <a:ext cx="889000" cy="4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112205</xdr:rowOff>
    </xdr:from>
    <xdr:to>
      <xdr:col>77</xdr:col>
      <xdr:colOff>95250</xdr:colOff>
      <xdr:row>15</xdr:row>
      <xdr:rowOff>42355</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27132</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598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111929</xdr:rowOff>
    </xdr:from>
    <xdr:to>
      <xdr:col>72</xdr:col>
      <xdr:colOff>203200</xdr:colOff>
      <xdr:row>14</xdr:row>
      <xdr:rowOff>141690</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4401800" y="2512229"/>
          <a:ext cx="889000" cy="2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133519</xdr:rowOff>
    </xdr:from>
    <xdr:to>
      <xdr:col>73</xdr:col>
      <xdr:colOff>44450</xdr:colOff>
      <xdr:row>15</xdr:row>
      <xdr:rowOff>63669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48446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62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68093</xdr:rowOff>
    </xdr:from>
    <xdr:to>
      <xdr:col>68</xdr:col>
      <xdr:colOff>152400</xdr:colOff>
      <xdr:row>14</xdr:row>
      <xdr:rowOff>111929</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a:off x="13512800" y="2468393"/>
          <a:ext cx="889000" cy="4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139150</xdr:rowOff>
    </xdr:from>
    <xdr:to>
      <xdr:col>68</xdr:col>
      <xdr:colOff>203200</xdr:colOff>
      <xdr:row>15</xdr:row>
      <xdr:rowOff>69300</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54077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62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51477</xdr:rowOff>
    </xdr:from>
    <xdr:to>
      <xdr:col>64</xdr:col>
      <xdr:colOff>152400</xdr:colOff>
      <xdr:row>14</xdr:row>
      <xdr:rowOff>153077</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45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137854</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53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102955</xdr:rowOff>
    </xdr:from>
    <xdr:to>
      <xdr:col>81</xdr:col>
      <xdr:colOff>95250</xdr:colOff>
      <xdr:row>15</xdr:row>
      <xdr:rowOff>33105</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967200" y="250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119482</xdr:rowOff>
    </xdr:from>
    <xdr:ext cx="762000" cy="259045"/>
    <xdr:sp macro="" textlink="">
      <xdr:nvSpPr>
        <xdr:cNvPr id="468" name="将来負担の状況該当値テキスト">
          <a:extLst>
            <a:ext uri="{FF2B5EF4-FFF2-40B4-BE49-F238E27FC236}">
              <a16:creationId xmlns:a16="http://schemas.microsoft.com/office/drawing/2014/main" id="{00000000-0008-0000-0300-0000D4010000}"/>
            </a:ext>
          </a:extLst>
        </xdr:cNvPr>
        <xdr:cNvSpPr txBox="1"/>
      </xdr:nvSpPr>
      <xdr:spPr>
        <a:xfrm>
          <a:off x="17106900" y="2348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47054</xdr:rowOff>
    </xdr:from>
    <xdr:to>
      <xdr:col>77</xdr:col>
      <xdr:colOff>95250</xdr:colOff>
      <xdr:row>14</xdr:row>
      <xdr:rowOff>148654</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244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158831</xdr:rowOff>
    </xdr:from>
    <xdr:ext cx="7366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2216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90890</xdr:rowOff>
    </xdr:from>
    <xdr:to>
      <xdr:col>73</xdr:col>
      <xdr:colOff>44450</xdr:colOff>
      <xdr:row>15</xdr:row>
      <xdr:rowOff>21040</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249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31217</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226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61129</xdr:rowOff>
    </xdr:from>
    <xdr:to>
      <xdr:col>68</xdr:col>
      <xdr:colOff>203200</xdr:colOff>
      <xdr:row>14</xdr:row>
      <xdr:rowOff>162729</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246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1456</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2230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17293</xdr:rowOff>
    </xdr:from>
    <xdr:to>
      <xdr:col>64</xdr:col>
      <xdr:colOff>152400</xdr:colOff>
      <xdr:row>14</xdr:row>
      <xdr:rowOff>118893</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241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129070</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2186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宮崎県串間市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18,176
18,075
295.17
13,890,744
13,587,017
297,007
6,489,880
10,649,960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45.6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職員数や手当の水準が類似団体と比較して高いために、経常収支比率の人件費分が高くなっているため、改善を図っていく。具体的には、特別昇給の見直しなどの給与制度についての是正</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や</a:t>
          </a:r>
          <a:r>
            <a:rPr kumimoji="1" lang="ja-JP" altLang="ja-JP" sz="1100">
              <a:solidFill>
                <a:srgbClr val="FF0000"/>
              </a:solidFill>
              <a:effectLst/>
              <a:latin typeface="ＭＳ ゴシック" panose="020B0609070205080204" pitchFamily="49" charset="-128"/>
              <a:ea typeface="ＭＳ ゴシック" panose="020B0609070205080204" pitchFamily="49" charset="-128"/>
              <a:cs typeface="+mn-cs"/>
            </a:rPr>
            <a:t>新</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規採用の抑制による職員数の減など行財政改革への取組を通じて人件費の削減に努める。 </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111760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981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26687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111760</xdr:rowOff>
    </xdr:from>
    <xdr:to>
      <xdr:col>24</xdr:col>
      <xdr:colOff>114300</xdr:colOff>
      <xdr:row>32</xdr:row>
      <xdr:rowOff>111760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123190</xdr:rowOff>
    </xdr:from>
    <xdr:to>
      <xdr:col>24</xdr:col>
      <xdr:colOff>25400</xdr:colOff>
      <xdr:row>38</xdr:row>
      <xdr:rowOff>81280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46684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81280</xdr:rowOff>
    </xdr:from>
    <xdr:to>
      <xdr:col>19</xdr:col>
      <xdr:colOff>187325</xdr:colOff>
      <xdr:row>38</xdr:row>
      <xdr:rowOff>165100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5963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134620</xdr:rowOff>
    </xdr:from>
    <xdr:to>
      <xdr:col>15</xdr:col>
      <xdr:colOff>98425</xdr:colOff>
      <xdr:row>38</xdr:row>
      <xdr:rowOff>165100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649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35560</xdr:rowOff>
    </xdr:from>
    <xdr:to>
      <xdr:col>11</xdr:col>
      <xdr:colOff>9525</xdr:colOff>
      <xdr:row>38</xdr:row>
      <xdr:rowOff>134620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5506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62247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30480</xdr:rowOff>
    </xdr:from>
    <xdr:to>
      <xdr:col>6</xdr:col>
      <xdr:colOff>171450</xdr:colOff>
      <xdr:row>36</xdr:row>
      <xdr:rowOff>132080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142257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44467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30480</xdr:rowOff>
    </xdr:from>
    <xdr:to>
      <xdr:col>20</xdr:col>
      <xdr:colOff>38100</xdr:colOff>
      <xdr:row>38</xdr:row>
      <xdr:rowOff>132080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116857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114300</xdr:rowOff>
    </xdr:from>
    <xdr:to>
      <xdr:col>15</xdr:col>
      <xdr:colOff>149225</xdr:colOff>
      <xdr:row>39</xdr:row>
      <xdr:rowOff>44450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29227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83820</xdr:rowOff>
    </xdr:from>
    <xdr:to>
      <xdr:col>11</xdr:col>
      <xdr:colOff>60325</xdr:colOff>
      <xdr:row>39</xdr:row>
      <xdr:rowOff>13970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170197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156210</xdr:rowOff>
    </xdr:from>
    <xdr:to>
      <xdr:col>6</xdr:col>
      <xdr:colOff>171450</xdr:colOff>
      <xdr:row>38</xdr:row>
      <xdr:rowOff>86360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71137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当市</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保有する施設数が多いため、物件費が平成２７年度以降類似団体平均を上回っている状態である。今後は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公共施設総合管理計画及び公共施設個別計画を基に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公共施設の集約化・複合化を進めていく必要がある。 </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124278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878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18143</xdr:rowOff>
    </xdr:from>
    <xdr:to>
      <xdr:col>82</xdr:col>
      <xdr:colOff>107950</xdr:colOff>
      <xdr:row>18</xdr:row>
      <xdr:rowOff>83457</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31042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79120</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22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156936</xdr:rowOff>
    </xdr:from>
    <xdr:to>
      <xdr:col>78</xdr:col>
      <xdr:colOff>69850</xdr:colOff>
      <xdr:row>18</xdr:row>
      <xdr:rowOff>83457</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30715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141713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7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48079</xdr:rowOff>
    </xdr:from>
    <xdr:to>
      <xdr:col>73</xdr:col>
      <xdr:colOff>180975</xdr:colOff>
      <xdr:row>17</xdr:row>
      <xdr:rowOff>156936</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962729"/>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119941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15421</xdr:rowOff>
    </xdr:from>
    <xdr:to>
      <xdr:col>69</xdr:col>
      <xdr:colOff>92075</xdr:colOff>
      <xdr:row>17</xdr:row>
      <xdr:rowOff>48079</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9300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76398</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54627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138793</xdr:rowOff>
    </xdr:from>
    <xdr:to>
      <xdr:col>82</xdr:col>
      <xdr:colOff>158750</xdr:colOff>
      <xdr:row>18</xdr:row>
      <xdr:rowOff>68943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05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110870</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02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32657</xdr:rowOff>
    </xdr:from>
    <xdr:to>
      <xdr:col>78</xdr:col>
      <xdr:colOff>120650</xdr:colOff>
      <xdr:row>18</xdr:row>
      <xdr:rowOff>134257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119034</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205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106136</xdr:rowOff>
    </xdr:from>
    <xdr:to>
      <xdr:col>74</xdr:col>
      <xdr:colOff>31750</xdr:colOff>
      <xdr:row>18</xdr:row>
      <xdr:rowOff>36286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21063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10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168729</xdr:rowOff>
    </xdr:from>
    <xdr:to>
      <xdr:col>69</xdr:col>
      <xdr:colOff>142875</xdr:colOff>
      <xdr:row>17</xdr:row>
      <xdr:rowOff>98879</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83656</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99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136071</xdr:rowOff>
    </xdr:from>
    <xdr:to>
      <xdr:col>65</xdr:col>
      <xdr:colOff>53975</xdr:colOff>
      <xdr:row>17</xdr:row>
      <xdr:rowOff>66221</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50998</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扶助費に係る経常収支比率が類似団体平均を上回り、かつ上昇傾向にある要因として、高齢化が進んでいることなどが挙げられる。がん検診事業や健康増進事業等の予防事業を進めていくことで、財政を圧迫する医療費等の上昇傾向に歯止めをかけるよう努める。 </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91622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8982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107950</xdr:rowOff>
    </xdr:from>
    <xdr:to>
      <xdr:col>24</xdr:col>
      <xdr:colOff>25400</xdr:colOff>
      <xdr:row>59</xdr:row>
      <xdr:rowOff>162378</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10223500"/>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98170</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527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148772</xdr:rowOff>
    </xdr:from>
    <xdr:to>
      <xdr:col>19</xdr:col>
      <xdr:colOff>187325</xdr:colOff>
      <xdr:row>59</xdr:row>
      <xdr:rowOff>162378</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10092872"/>
          <a:ext cx="889000" cy="18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116115</xdr:rowOff>
    </xdr:from>
    <xdr:to>
      <xdr:col>15</xdr:col>
      <xdr:colOff>98425</xdr:colOff>
      <xdr:row>58</xdr:row>
      <xdr:rowOff>148772</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100602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117220</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116115</xdr:rowOff>
    </xdr:from>
    <xdr:to>
      <xdr:col>11</xdr:col>
      <xdr:colOff>9525</xdr:colOff>
      <xdr:row>58</xdr:row>
      <xdr:rowOff>137885</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100602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144235</xdr:rowOff>
    </xdr:from>
    <xdr:to>
      <xdr:col>11</xdr:col>
      <xdr:colOff>60325</xdr:colOff>
      <xdr:row>56</xdr:row>
      <xdr:rowOff>74385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84562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57150</xdr:rowOff>
    </xdr:from>
    <xdr:to>
      <xdr:col>24</xdr:col>
      <xdr:colOff>76200</xdr:colOff>
      <xdr:row>59</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29227</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111578</xdr:rowOff>
    </xdr:from>
    <xdr:to>
      <xdr:col>20</xdr:col>
      <xdr:colOff>38100</xdr:colOff>
      <xdr:row>60</xdr:row>
      <xdr:rowOff>41728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102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26505</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1031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97972</xdr:rowOff>
    </xdr:from>
    <xdr:to>
      <xdr:col>15</xdr:col>
      <xdr:colOff>149225</xdr:colOff>
      <xdr:row>59</xdr:row>
      <xdr:rowOff>28122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1004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12899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12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65315</xdr:rowOff>
    </xdr:from>
    <xdr:to>
      <xdr:col>11</xdr:col>
      <xdr:colOff>60325</xdr:colOff>
      <xdr:row>58</xdr:row>
      <xdr:rowOff>166915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151692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87085</xdr:rowOff>
    </xdr:from>
    <xdr:to>
      <xdr:col>6</xdr:col>
      <xdr:colOff>171450</xdr:colOff>
      <xdr:row>59</xdr:row>
      <xdr:rowOff>17235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100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2012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1011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その他に係る経常収支比率が類似団体平均を</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回ったが、これは繰出金の増加が主な要因である。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138430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557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62230</xdr:rowOff>
    </xdr:from>
    <xdr:to>
      <xdr:col>82</xdr:col>
      <xdr:colOff>107950</xdr:colOff>
      <xdr:row>57</xdr:row>
      <xdr:rowOff>168910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83488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27957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29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62230</xdr:rowOff>
    </xdr:from>
    <xdr:to>
      <xdr:col>78</xdr:col>
      <xdr:colOff>69850</xdr:colOff>
      <xdr:row>58</xdr:row>
      <xdr:rowOff>20320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8348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xdr:rowOff>
    </xdr:from>
    <xdr:to>
      <xdr:col>73</xdr:col>
      <xdr:colOff>180975</xdr:colOff>
      <xdr:row>58</xdr:row>
      <xdr:rowOff>20320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956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168927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138430</xdr:rowOff>
    </xdr:from>
    <xdr:to>
      <xdr:col>69</xdr:col>
      <xdr:colOff>92075</xdr:colOff>
      <xdr:row>58</xdr:row>
      <xdr:rowOff>12700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911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153687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118110</xdr:rowOff>
    </xdr:from>
    <xdr:to>
      <xdr:col>82</xdr:col>
      <xdr:colOff>158750</xdr:colOff>
      <xdr:row>58</xdr:row>
      <xdr:rowOff>48260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90187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11430</xdr:rowOff>
    </xdr:from>
    <xdr:to>
      <xdr:col>78</xdr:col>
      <xdr:colOff>120650</xdr:colOff>
      <xdr:row>57</xdr:row>
      <xdr:rowOff>113030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123207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5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140970</xdr:rowOff>
    </xdr:from>
    <xdr:to>
      <xdr:col>74</xdr:col>
      <xdr:colOff>31750</xdr:colOff>
      <xdr:row>58</xdr:row>
      <xdr:rowOff>71120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55897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133350</xdr:rowOff>
    </xdr:from>
    <xdr:to>
      <xdr:col>69</xdr:col>
      <xdr:colOff>142875</xdr:colOff>
      <xdr:row>58</xdr:row>
      <xdr:rowOff>63500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48277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87630</xdr:rowOff>
    </xdr:from>
    <xdr:to>
      <xdr:col>65</xdr:col>
      <xdr:colOff>53975</xdr:colOff>
      <xdr:row>58</xdr:row>
      <xdr:rowOff>17780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2557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国民健康保険財政調整交付金や介護給付費負担金など社会保障関係経費の増加等により、補助費等に係る経常収支比率は類似団体平均を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ポイント上回っている。今後も高齢化などによりこの傾向は続くことが見込まれるため、事業の見直し、介護予防の推進等により、経費の縮減に努めていく。 </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3556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82371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88138</xdr:rowOff>
    </xdr:from>
    <xdr:to>
      <xdr:col>82</xdr:col>
      <xdr:colOff>107950</xdr:colOff>
      <xdr:row>35</xdr:row>
      <xdr:rowOff>115570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08888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20845</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78994</xdr:rowOff>
    </xdr:from>
    <xdr:to>
      <xdr:col>78</xdr:col>
      <xdr:colOff>69850</xdr:colOff>
      <xdr:row>35</xdr:row>
      <xdr:rowOff>88138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0797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107713</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279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51562</xdr:rowOff>
    </xdr:from>
    <xdr:to>
      <xdr:col>73</xdr:col>
      <xdr:colOff>180975</xdr:colOff>
      <xdr:row>35</xdr:row>
      <xdr:rowOff>78994</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0523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89425</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149860</xdr:rowOff>
    </xdr:from>
    <xdr:to>
      <xdr:col>69</xdr:col>
      <xdr:colOff>92075</xdr:colOff>
      <xdr:row>35</xdr:row>
      <xdr:rowOff>51562</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597916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160782</xdr:rowOff>
    </xdr:from>
    <xdr:to>
      <xdr:col>69</xdr:col>
      <xdr:colOff>142875</xdr:colOff>
      <xdr:row>36</xdr:row>
      <xdr:rowOff>90932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75709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93997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64770</xdr:rowOff>
    </xdr:from>
    <xdr:to>
      <xdr:col>82</xdr:col>
      <xdr:colOff>158750</xdr:colOff>
      <xdr:row>35</xdr:row>
      <xdr:rowOff>166370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81297</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37338</xdr:rowOff>
    </xdr:from>
    <xdr:to>
      <xdr:col>78</xdr:col>
      <xdr:colOff>120650</xdr:colOff>
      <xdr:row>35</xdr:row>
      <xdr:rowOff>138938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149115</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806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28194</xdr:rowOff>
    </xdr:from>
    <xdr:to>
      <xdr:col>74</xdr:col>
      <xdr:colOff>31750</xdr:colOff>
      <xdr:row>35</xdr:row>
      <xdr:rowOff>129794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139971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762</xdr:rowOff>
    </xdr:from>
    <xdr:to>
      <xdr:col>69</xdr:col>
      <xdr:colOff>142875</xdr:colOff>
      <xdr:row>35</xdr:row>
      <xdr:rowOff>102362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112539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7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99060</xdr:rowOff>
    </xdr:from>
    <xdr:to>
      <xdr:col>65</xdr:col>
      <xdr:colOff>53975</xdr:colOff>
      <xdr:row>35</xdr:row>
      <xdr:rowOff>29210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39387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近年</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、道の駅建設等の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大型事業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に伴い、元金償還額以上の市債の発行を行ってきたため、</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地方債残高が増加傾向に</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あり、今後悪化していくことが予想される。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mn-lt"/>
            <a:ea typeface="+mn-ea"/>
            <a:cs typeface="+mn-cs"/>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31750</xdr:rowOff>
    </xdr:from>
    <xdr:to>
      <xdr:col>24</xdr:col>
      <xdr:colOff>25400</xdr:colOff>
      <xdr:row>80</xdr:row>
      <xdr:rowOff>98425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719050"/>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70502</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98425</xdr:rowOff>
    </xdr:from>
    <xdr:to>
      <xdr:col>24</xdr:col>
      <xdr:colOff>114300</xdr:colOff>
      <xdr:row>80</xdr:row>
      <xdr:rowOff>98425</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118127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31750</xdr:rowOff>
    </xdr:from>
    <xdr:to>
      <xdr:col>24</xdr:col>
      <xdr:colOff>114300</xdr:colOff>
      <xdr:row>74</xdr:row>
      <xdr:rowOff>31750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75565</xdr:rowOff>
    </xdr:from>
    <xdr:to>
      <xdr:col>24</xdr:col>
      <xdr:colOff>25400</xdr:colOff>
      <xdr:row>74</xdr:row>
      <xdr:rowOff>75565</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987800" y="127628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109237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2796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75565</xdr:rowOff>
    </xdr:from>
    <xdr:to>
      <xdr:col>19</xdr:col>
      <xdr:colOff>187325</xdr:colOff>
      <xdr:row>74</xdr:row>
      <xdr:rowOff>83185</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276286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83185</xdr:rowOff>
    </xdr:from>
    <xdr:to>
      <xdr:col>15</xdr:col>
      <xdr:colOff>98425</xdr:colOff>
      <xdr:row>74</xdr:row>
      <xdr:rowOff>86995</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277048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140970</xdr:rowOff>
    </xdr:from>
    <xdr:to>
      <xdr:col>15</xdr:col>
      <xdr:colOff>149225</xdr:colOff>
      <xdr:row>75</xdr:row>
      <xdr:rowOff>71120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55897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86995</xdr:rowOff>
    </xdr:from>
    <xdr:to>
      <xdr:col>11</xdr:col>
      <xdr:colOff>9525</xdr:colOff>
      <xdr:row>74</xdr:row>
      <xdr:rowOff>88900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27742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57802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120015</xdr:rowOff>
    </xdr:from>
    <xdr:to>
      <xdr:col>6</xdr:col>
      <xdr:colOff>171450</xdr:colOff>
      <xdr:row>75</xdr:row>
      <xdr:rowOff>50165</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280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34942</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89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24765</xdr:rowOff>
    </xdr:from>
    <xdr:to>
      <xdr:col>24</xdr:col>
      <xdr:colOff>76200</xdr:colOff>
      <xdr:row>74</xdr:row>
      <xdr:rowOff>126365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71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104792</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620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24765</xdr:rowOff>
    </xdr:from>
    <xdr:to>
      <xdr:col>20</xdr:col>
      <xdr:colOff>38100</xdr:colOff>
      <xdr:row>74</xdr:row>
      <xdr:rowOff>126365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271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136542</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480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32385</xdr:rowOff>
    </xdr:from>
    <xdr:to>
      <xdr:col>15</xdr:col>
      <xdr:colOff>149225</xdr:colOff>
      <xdr:row>74</xdr:row>
      <xdr:rowOff>133985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271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144162</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48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36195</xdr:rowOff>
    </xdr:from>
    <xdr:to>
      <xdr:col>11</xdr:col>
      <xdr:colOff>60325</xdr:colOff>
      <xdr:row>74</xdr:row>
      <xdr:rowOff>137795</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272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147972</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49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38100</xdr:rowOff>
    </xdr:from>
    <xdr:to>
      <xdr:col>6</xdr:col>
      <xdr:colOff>171450</xdr:colOff>
      <xdr:row>74</xdr:row>
      <xdr:rowOff>139700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149877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以外での比率が上回っているのは、人件費及び扶助費が要因となっている。人件費については、定年退職に伴う人員減を埋めるための補充を抑制するなどしているが、扶助費については、生活保護費、児童福祉費、障がい福祉費といった社会保障費の増に伴うもの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今後も扶助費の増に伴い、市の財政を圧迫し影響を与えるものが大きいと考えられる。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140716</xdr:rowOff>
    </xdr:from>
    <xdr:to>
      <xdr:col>82</xdr:col>
      <xdr:colOff>107950</xdr:colOff>
      <xdr:row>80</xdr:row>
      <xdr:rowOff>117856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485116"/>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89933</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117856</xdr:rowOff>
    </xdr:from>
    <xdr:to>
      <xdr:col>82</xdr:col>
      <xdr:colOff>196850</xdr:colOff>
      <xdr:row>80</xdr:row>
      <xdr:rowOff>117856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55643</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140716</xdr:rowOff>
    </xdr:from>
    <xdr:to>
      <xdr:col>82</xdr:col>
      <xdr:colOff>196850</xdr:colOff>
      <xdr:row>72</xdr:row>
      <xdr:rowOff>140716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85852</xdr:rowOff>
    </xdr:from>
    <xdr:to>
      <xdr:col>82</xdr:col>
      <xdr:colOff>107950</xdr:colOff>
      <xdr:row>78</xdr:row>
      <xdr:rowOff>122428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45895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122428</xdr:rowOff>
    </xdr:from>
    <xdr:to>
      <xdr:col>78</xdr:col>
      <xdr:colOff>69850</xdr:colOff>
      <xdr:row>78</xdr:row>
      <xdr:rowOff>122428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495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75963</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12700</xdr:rowOff>
    </xdr:from>
    <xdr:to>
      <xdr:col>73</xdr:col>
      <xdr:colOff>180975</xdr:colOff>
      <xdr:row>78</xdr:row>
      <xdr:rowOff>122428</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38580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30243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19558</xdr:rowOff>
    </xdr:from>
    <xdr:to>
      <xdr:col>69</xdr:col>
      <xdr:colOff>92075</xdr:colOff>
      <xdr:row>78</xdr:row>
      <xdr:rowOff>12700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221208"/>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142257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83058</xdr:rowOff>
    </xdr:from>
    <xdr:to>
      <xdr:col>65</xdr:col>
      <xdr:colOff>53975</xdr:colOff>
      <xdr:row>76</xdr:row>
      <xdr:rowOff>13208</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23385</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35052</xdr:rowOff>
    </xdr:from>
    <xdr:to>
      <xdr:col>82</xdr:col>
      <xdr:colOff>158750</xdr:colOff>
      <xdr:row>78</xdr:row>
      <xdr:rowOff>136652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7129</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71628</xdr:rowOff>
    </xdr:from>
    <xdr:to>
      <xdr:col>78</xdr:col>
      <xdr:colOff>120650</xdr:colOff>
      <xdr:row>79</xdr:row>
      <xdr:rowOff>1778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158005</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53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71628</xdr:rowOff>
    </xdr:from>
    <xdr:to>
      <xdr:col>74</xdr:col>
      <xdr:colOff>31750</xdr:colOff>
      <xdr:row>79</xdr:row>
      <xdr:rowOff>1778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158005</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133350</xdr:rowOff>
    </xdr:from>
    <xdr:to>
      <xdr:col>69</xdr:col>
      <xdr:colOff>142875</xdr:colOff>
      <xdr:row>78</xdr:row>
      <xdr:rowOff>63500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48277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140208</xdr:rowOff>
    </xdr:from>
    <xdr:to>
      <xdr:col>65</xdr:col>
      <xdr:colOff>53975</xdr:colOff>
      <xdr:row>77</xdr:row>
      <xdr:rowOff>70358</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55135</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宮崎県串間市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139332</xdr:rowOff>
    </xdr:from>
    <xdr:to>
      <xdr:col>29</xdr:col>
      <xdr:colOff>127000</xdr:colOff>
      <xdr:row>20</xdr:row>
      <xdr:rowOff>77432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72907"/>
          <a:ext cx="0" cy="14811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49509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2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77432</xdr:rowOff>
    </xdr:from>
    <xdr:to>
      <xdr:col>30</xdr:col>
      <xdr:colOff>25400</xdr:colOff>
      <xdr:row>20</xdr:row>
      <xdr:rowOff>77432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54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54259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1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139332</xdr:rowOff>
    </xdr:from>
    <xdr:to>
      <xdr:col>30</xdr:col>
      <xdr:colOff>25400</xdr:colOff>
      <xdr:row>11</xdr:row>
      <xdr:rowOff>139332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72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90957</xdr:rowOff>
    </xdr:from>
    <xdr:to>
      <xdr:col>29</xdr:col>
      <xdr:colOff>127000</xdr:colOff>
      <xdr:row>16</xdr:row>
      <xdr:rowOff>12395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710332"/>
          <a:ext cx="647700" cy="92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85463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76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113386</xdr:rowOff>
    </xdr:from>
    <xdr:to>
      <xdr:col>29</xdr:col>
      <xdr:colOff>177800</xdr:colOff>
      <xdr:row>17</xdr:row>
      <xdr:rowOff>43536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12395</xdr:rowOff>
    </xdr:from>
    <xdr:to>
      <xdr:col>26</xdr:col>
      <xdr:colOff>50800</xdr:colOff>
      <xdr:row>16</xdr:row>
      <xdr:rowOff>20688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03220"/>
          <a:ext cx="698500" cy="82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133807</xdr:rowOff>
    </xdr:from>
    <xdr:to>
      <xdr:col>26</xdr:col>
      <xdr:colOff>101600</xdr:colOff>
      <xdr:row>17</xdr:row>
      <xdr:rowOff>63957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48734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11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20688</xdr:rowOff>
    </xdr:from>
    <xdr:to>
      <xdr:col>22</xdr:col>
      <xdr:colOff>114300</xdr:colOff>
      <xdr:row>16</xdr:row>
      <xdr:rowOff>95555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811513"/>
          <a:ext cx="698500" cy="748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147879</xdr:rowOff>
    </xdr:from>
    <xdr:to>
      <xdr:col>22</xdr:col>
      <xdr:colOff>165100</xdr:colOff>
      <xdr:row>17</xdr:row>
      <xdr:rowOff>78029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62806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2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95555</xdr:rowOff>
    </xdr:from>
    <xdr:to>
      <xdr:col>18</xdr:col>
      <xdr:colOff>177800</xdr:colOff>
      <xdr:row>16</xdr:row>
      <xdr:rowOff>97854</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886380"/>
          <a:ext cx="698500" cy="2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2540</xdr:rowOff>
    </xdr:from>
    <xdr:to>
      <xdr:col>19</xdr:col>
      <xdr:colOff>38100</xdr:colOff>
      <xdr:row>17</xdr:row>
      <xdr:rowOff>104140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88917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70244</xdr:rowOff>
    </xdr:from>
    <xdr:to>
      <xdr:col>15</xdr:col>
      <xdr:colOff>101600</xdr:colOff>
      <xdr:row>18</xdr:row>
      <xdr:rowOff>394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32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156621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1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40157</xdr:rowOff>
    </xdr:from>
    <xdr:to>
      <xdr:col>29</xdr:col>
      <xdr:colOff>177800</xdr:colOff>
      <xdr:row>15</xdr:row>
      <xdr:rowOff>141757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659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56684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504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133045</xdr:rowOff>
    </xdr:from>
    <xdr:to>
      <xdr:col>26</xdr:col>
      <xdr:colOff>101600</xdr:colOff>
      <xdr:row>16</xdr:row>
      <xdr:rowOff>63195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524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73372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521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141338</xdr:rowOff>
    </xdr:from>
    <xdr:to>
      <xdr:col>22</xdr:col>
      <xdr:colOff>165100</xdr:colOff>
      <xdr:row>16</xdr:row>
      <xdr:rowOff>71488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760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81665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2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44755</xdr:rowOff>
    </xdr:from>
    <xdr:to>
      <xdr:col>19</xdr:col>
      <xdr:colOff>38100</xdr:colOff>
      <xdr:row>16</xdr:row>
      <xdr:rowOff>146355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35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156532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6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47054</xdr:rowOff>
    </xdr:from>
    <xdr:to>
      <xdr:col>15</xdr:col>
      <xdr:colOff>101600</xdr:colOff>
      <xdr:row>16</xdr:row>
      <xdr:rowOff>148654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37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158831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60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271228</xdr:rowOff>
    </xdr:from>
    <xdr:to>
      <xdr:col>29</xdr:col>
      <xdr:colOff>127000</xdr:colOff>
      <xdr:row>38</xdr:row>
      <xdr:rowOff>138049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95778"/>
          <a:ext cx="0" cy="14098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110126</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7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138049</xdr:rowOff>
    </xdr:from>
    <xdr:to>
      <xdr:col>30</xdr:col>
      <xdr:colOff>25400</xdr:colOff>
      <xdr:row>38</xdr:row>
      <xdr:rowOff>138049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05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14705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271228</xdr:rowOff>
    </xdr:from>
    <xdr:to>
      <xdr:col>30</xdr:col>
      <xdr:colOff>25400</xdr:colOff>
      <xdr:row>33</xdr:row>
      <xdr:rowOff>271228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95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13854</xdr:rowOff>
    </xdr:from>
    <xdr:to>
      <xdr:col>29</xdr:col>
      <xdr:colOff>127000</xdr:colOff>
      <xdr:row>38</xdr:row>
      <xdr:rowOff>19733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481454"/>
          <a:ext cx="647700" cy="5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128008</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252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282931</xdr:rowOff>
    </xdr:from>
    <xdr:to>
      <xdr:col>29</xdr:col>
      <xdr:colOff>177800</xdr:colOff>
      <xdr:row>38</xdr:row>
      <xdr:rowOff>41631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19733</xdr:rowOff>
    </xdr:from>
    <xdr:to>
      <xdr:col>26</xdr:col>
      <xdr:colOff>50800</xdr:colOff>
      <xdr:row>38</xdr:row>
      <xdr:rowOff>27978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487333"/>
          <a:ext cx="698500" cy="82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282851</xdr:rowOff>
    </xdr:from>
    <xdr:to>
      <xdr:col>26</xdr:col>
      <xdr:colOff>101600</xdr:colOff>
      <xdr:row>38</xdr:row>
      <xdr:rowOff>41551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51728</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76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27978</xdr:rowOff>
    </xdr:from>
    <xdr:to>
      <xdr:col>22</xdr:col>
      <xdr:colOff>114300</xdr:colOff>
      <xdr:row>38</xdr:row>
      <xdr:rowOff>32295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495578"/>
          <a:ext cx="698500" cy="4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279151</xdr:rowOff>
    </xdr:from>
    <xdr:to>
      <xdr:col>22</xdr:col>
      <xdr:colOff>165100</xdr:colOff>
      <xdr:row>38</xdr:row>
      <xdr:rowOff>37851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48028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32295</xdr:rowOff>
    </xdr:from>
    <xdr:to>
      <xdr:col>18</xdr:col>
      <xdr:colOff>177800</xdr:colOff>
      <xdr:row>38</xdr:row>
      <xdr:rowOff>43435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499895"/>
          <a:ext cx="698500" cy="111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278942</xdr:rowOff>
    </xdr:from>
    <xdr:to>
      <xdr:col>19</xdr:col>
      <xdr:colOff>38100</xdr:colOff>
      <xdr:row>38</xdr:row>
      <xdr:rowOff>37642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47819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290166</xdr:rowOff>
    </xdr:from>
    <xdr:to>
      <xdr:col>15</xdr:col>
      <xdr:colOff>101600</xdr:colOff>
      <xdr:row>38</xdr:row>
      <xdr:rowOff>48866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148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59043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83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305954</xdr:rowOff>
    </xdr:from>
    <xdr:to>
      <xdr:col>29</xdr:col>
      <xdr:colOff>177800</xdr:colOff>
      <xdr:row>38</xdr:row>
      <xdr:rowOff>64654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4306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242307</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367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311833</xdr:rowOff>
    </xdr:from>
    <xdr:to>
      <xdr:col>26</xdr:col>
      <xdr:colOff>101600</xdr:colOff>
      <xdr:row>38</xdr:row>
      <xdr:rowOff>70533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4365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55310</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522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320078</xdr:rowOff>
    </xdr:from>
    <xdr:to>
      <xdr:col>22</xdr:col>
      <xdr:colOff>165100</xdr:colOff>
      <xdr:row>38</xdr:row>
      <xdr:rowOff>78778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444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63555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531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324395</xdr:rowOff>
    </xdr:from>
    <xdr:to>
      <xdr:col>19</xdr:col>
      <xdr:colOff>38100</xdr:colOff>
      <xdr:row>38</xdr:row>
      <xdr:rowOff>83095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449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67872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53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335535</xdr:rowOff>
    </xdr:from>
    <xdr:to>
      <xdr:col>15</xdr:col>
      <xdr:colOff>101600</xdr:colOff>
      <xdr:row>38</xdr:row>
      <xdr:rowOff>94235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460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79012</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546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宮崎県串間市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18,176
18,075
295.17
13,890,744
13,587,017
297,007
6,489,880
10,649,960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45.6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52375</xdr:rowOff>
    </xdr:from>
    <xdr:to>
      <xdr:col>24</xdr:col>
      <xdr:colOff>62865</xdr:colOff>
      <xdr:row>38</xdr:row>
      <xdr:rowOff>127726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67325"/>
          <a:ext cx="1270" cy="127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131553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127726</xdr:rowOff>
    </xdr:from>
    <xdr:to>
      <xdr:col>24</xdr:col>
      <xdr:colOff>152400</xdr:colOff>
      <xdr:row>38</xdr:row>
      <xdr:rowOff>127726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4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170502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4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52375</xdr:rowOff>
    </xdr:from>
    <xdr:to>
      <xdr:col>24</xdr:col>
      <xdr:colOff>152400</xdr:colOff>
      <xdr:row>31</xdr:row>
      <xdr:rowOff>52375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67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121553</xdr:rowOff>
    </xdr:from>
    <xdr:to>
      <xdr:col>24</xdr:col>
      <xdr:colOff>63500</xdr:colOff>
      <xdr:row>34</xdr:row>
      <xdr:rowOff>154842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5950853"/>
          <a:ext cx="838200" cy="3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52490</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53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74063</xdr:rowOff>
    </xdr:from>
    <xdr:to>
      <xdr:col>24</xdr:col>
      <xdr:colOff>114300</xdr:colOff>
      <xdr:row>36</xdr:row>
      <xdr:rowOff>4213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54476</xdr:rowOff>
    </xdr:from>
    <xdr:to>
      <xdr:col>19</xdr:col>
      <xdr:colOff>177800</xdr:colOff>
      <xdr:row>34</xdr:row>
      <xdr:rowOff>121553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5883776"/>
          <a:ext cx="889000" cy="67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76229</xdr:rowOff>
    </xdr:from>
    <xdr:to>
      <xdr:col>20</xdr:col>
      <xdr:colOff>38100</xdr:colOff>
      <xdr:row>36</xdr:row>
      <xdr:rowOff>6379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168956</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54476</xdr:rowOff>
    </xdr:from>
    <xdr:to>
      <xdr:col>15</xdr:col>
      <xdr:colOff>50800</xdr:colOff>
      <xdr:row>34</xdr:row>
      <xdr:rowOff>82833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883776"/>
          <a:ext cx="889000" cy="28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85678</xdr:rowOff>
    </xdr:from>
    <xdr:to>
      <xdr:col>15</xdr:col>
      <xdr:colOff>101600</xdr:colOff>
      <xdr:row>36</xdr:row>
      <xdr:rowOff>15828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6955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82833</xdr:rowOff>
    </xdr:from>
    <xdr:to>
      <xdr:col>10</xdr:col>
      <xdr:colOff>114300</xdr:colOff>
      <xdr:row>35</xdr:row>
      <xdr:rowOff>2986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912133"/>
          <a:ext cx="889000" cy="9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93646</xdr:rowOff>
    </xdr:from>
    <xdr:to>
      <xdr:col>10</xdr:col>
      <xdr:colOff>165100</xdr:colOff>
      <xdr:row>36</xdr:row>
      <xdr:rowOff>23796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14923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149033</xdr:rowOff>
    </xdr:from>
    <xdr:to>
      <xdr:col>6</xdr:col>
      <xdr:colOff>38100</xdr:colOff>
      <xdr:row>36</xdr:row>
      <xdr:rowOff>79183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49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70310</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24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104042</xdr:rowOff>
    </xdr:from>
    <xdr:to>
      <xdr:col>24</xdr:col>
      <xdr:colOff>114300</xdr:colOff>
      <xdr:row>35</xdr:row>
      <xdr:rowOff>34192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93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126919</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784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70753</xdr:rowOff>
    </xdr:from>
    <xdr:to>
      <xdr:col>20</xdr:col>
      <xdr:colOff>38100</xdr:colOff>
      <xdr:row>35</xdr:row>
      <xdr:rowOff>903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90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17430</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67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3676</xdr:rowOff>
    </xdr:from>
    <xdr:to>
      <xdr:col>15</xdr:col>
      <xdr:colOff>101600</xdr:colOff>
      <xdr:row>34</xdr:row>
      <xdr:rowOff>105276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83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121803</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608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32033</xdr:rowOff>
    </xdr:from>
    <xdr:to>
      <xdr:col>10</xdr:col>
      <xdr:colOff>165100</xdr:colOff>
      <xdr:row>34</xdr:row>
      <xdr:rowOff>133633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86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150160</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636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123636</xdr:rowOff>
    </xdr:from>
    <xdr:to>
      <xdr:col>6</xdr:col>
      <xdr:colOff>38100</xdr:colOff>
      <xdr:row>35</xdr:row>
      <xdr:rowOff>53786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95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70313</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728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37004</xdr:rowOff>
    </xdr:from>
    <xdr:to>
      <xdr:col>24</xdr:col>
      <xdr:colOff>62865</xdr:colOff>
      <xdr:row>57</xdr:row>
      <xdr:rowOff>147001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609504"/>
          <a:ext cx="1270" cy="131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150828</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92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147001</xdr:rowOff>
    </xdr:from>
    <xdr:to>
      <xdr:col>24</xdr:col>
      <xdr:colOff>152400</xdr:colOff>
      <xdr:row>57</xdr:row>
      <xdr:rowOff>147001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1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155131</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38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37004</xdr:rowOff>
    </xdr:from>
    <xdr:to>
      <xdr:col>24</xdr:col>
      <xdr:colOff>152400</xdr:colOff>
      <xdr:row>50</xdr:row>
      <xdr:rowOff>37004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60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36030</xdr:rowOff>
    </xdr:from>
    <xdr:to>
      <xdr:col>24</xdr:col>
      <xdr:colOff>63500</xdr:colOff>
      <xdr:row>56</xdr:row>
      <xdr:rowOff>74009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637230"/>
          <a:ext cx="838200" cy="37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10808</xdr:rowOff>
    </xdr:from>
    <xdr:ext cx="534377"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612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32381</xdr:rowOff>
    </xdr:from>
    <xdr:to>
      <xdr:col>24</xdr:col>
      <xdr:colOff>114300</xdr:colOff>
      <xdr:row>56</xdr:row>
      <xdr:rowOff>133981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74009</xdr:rowOff>
    </xdr:from>
    <xdr:to>
      <xdr:col>19</xdr:col>
      <xdr:colOff>177800</xdr:colOff>
      <xdr:row>56</xdr:row>
      <xdr:rowOff>120973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675209"/>
          <a:ext cx="889000" cy="46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61313</xdr:rowOff>
    </xdr:from>
    <xdr:to>
      <xdr:col>20</xdr:col>
      <xdr:colOff>38100</xdr:colOff>
      <xdr:row>56</xdr:row>
      <xdr:rowOff>162913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154040</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75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103403</xdr:rowOff>
    </xdr:from>
    <xdr:to>
      <xdr:col>15</xdr:col>
      <xdr:colOff>50800</xdr:colOff>
      <xdr:row>56</xdr:row>
      <xdr:rowOff>120973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704603"/>
          <a:ext cx="889000" cy="1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78517</xdr:rowOff>
    </xdr:from>
    <xdr:to>
      <xdr:col>15</xdr:col>
      <xdr:colOff>101600</xdr:colOff>
      <xdr:row>57</xdr:row>
      <xdr:rowOff>8667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171244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77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103403</xdr:rowOff>
    </xdr:from>
    <xdr:to>
      <xdr:col>10</xdr:col>
      <xdr:colOff>114300</xdr:colOff>
      <xdr:row>56</xdr:row>
      <xdr:rowOff>137871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704603"/>
          <a:ext cx="889000" cy="3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86239</xdr:rowOff>
    </xdr:from>
    <xdr:to>
      <xdr:col>10</xdr:col>
      <xdr:colOff>165100</xdr:colOff>
      <xdr:row>57</xdr:row>
      <xdr:rowOff>16389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6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7516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78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110013</xdr:rowOff>
    </xdr:from>
    <xdr:to>
      <xdr:col>6</xdr:col>
      <xdr:colOff>38100</xdr:colOff>
      <xdr:row>57</xdr:row>
      <xdr:rowOff>40163</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71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31290</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80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156680</xdr:rowOff>
    </xdr:from>
    <xdr:to>
      <xdr:col>24</xdr:col>
      <xdr:colOff>114300</xdr:colOff>
      <xdr:row>56</xdr:row>
      <xdr:rowOff>86830</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58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8107</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43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23209</xdr:rowOff>
    </xdr:from>
    <xdr:to>
      <xdr:col>20</xdr:col>
      <xdr:colOff>38100</xdr:colOff>
      <xdr:row>56</xdr:row>
      <xdr:rowOff>124809</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62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141336</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39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70173</xdr:rowOff>
    </xdr:from>
    <xdr:to>
      <xdr:col>15</xdr:col>
      <xdr:colOff>101600</xdr:colOff>
      <xdr:row>57</xdr:row>
      <xdr:rowOff>323</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67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16850</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446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52603</xdr:rowOff>
    </xdr:from>
    <xdr:to>
      <xdr:col>10</xdr:col>
      <xdr:colOff>165100</xdr:colOff>
      <xdr:row>56</xdr:row>
      <xdr:rowOff>154203</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65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170730</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42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87071</xdr:rowOff>
    </xdr:from>
    <xdr:to>
      <xdr:col>6</xdr:col>
      <xdr:colOff>38100</xdr:colOff>
      <xdr:row>57</xdr:row>
      <xdr:rowOff>17221</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68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33748</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463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58844</xdr:rowOff>
    </xdr:from>
    <xdr:to>
      <xdr:col>24</xdr:col>
      <xdr:colOff>62865</xdr:colOff>
      <xdr:row>78</xdr:row>
      <xdr:rowOff>137711</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231794"/>
          <a:ext cx="1270" cy="127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141538</xdr:rowOff>
    </xdr:from>
    <xdr:ext cx="313932"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14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137711</xdr:rowOff>
    </xdr:from>
    <xdr:to>
      <xdr:col>24</xdr:col>
      <xdr:colOff>152400</xdr:colOff>
      <xdr:row>78</xdr:row>
      <xdr:rowOff>137711</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1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5521</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20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58844</xdr:rowOff>
    </xdr:from>
    <xdr:to>
      <xdr:col>24</xdr:col>
      <xdr:colOff>152400</xdr:colOff>
      <xdr:row>71</xdr:row>
      <xdr:rowOff>58844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23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42225</xdr:rowOff>
    </xdr:from>
    <xdr:to>
      <xdr:col>24</xdr:col>
      <xdr:colOff>63500</xdr:colOff>
      <xdr:row>78</xdr:row>
      <xdr:rowOff>56009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3415325"/>
          <a:ext cx="838200" cy="1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130270</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160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107393</xdr:rowOff>
    </xdr:from>
    <xdr:to>
      <xdr:col>24</xdr:col>
      <xdr:colOff>114300</xdr:colOff>
      <xdr:row>78</xdr:row>
      <xdr:rowOff>37543</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56009</xdr:rowOff>
    </xdr:from>
    <xdr:to>
      <xdr:col>19</xdr:col>
      <xdr:colOff>177800</xdr:colOff>
      <xdr:row>78</xdr:row>
      <xdr:rowOff>57998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429109"/>
          <a:ext cx="889000" cy="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85311</xdr:rowOff>
    </xdr:from>
    <xdr:to>
      <xdr:col>20</xdr:col>
      <xdr:colOff>38100</xdr:colOff>
      <xdr:row>78</xdr:row>
      <xdr:rowOff>15461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31988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06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57998</xdr:rowOff>
    </xdr:from>
    <xdr:to>
      <xdr:col>15</xdr:col>
      <xdr:colOff>50800</xdr:colOff>
      <xdr:row>78</xdr:row>
      <xdr:rowOff>61542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3431098"/>
          <a:ext cx="889000" cy="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77264</xdr:rowOff>
    </xdr:from>
    <xdr:to>
      <xdr:col>15</xdr:col>
      <xdr:colOff>101600</xdr:colOff>
      <xdr:row>78</xdr:row>
      <xdr:rowOff>7414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23941</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27229</xdr:rowOff>
    </xdr:from>
    <xdr:to>
      <xdr:col>10</xdr:col>
      <xdr:colOff>114300</xdr:colOff>
      <xdr:row>78</xdr:row>
      <xdr:rowOff>61542</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1130300" y="13400329"/>
          <a:ext cx="889000" cy="3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103302</xdr:rowOff>
    </xdr:from>
    <xdr:to>
      <xdr:col>6</xdr:col>
      <xdr:colOff>38100</xdr:colOff>
      <xdr:row>78</xdr:row>
      <xdr:rowOff>33452</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0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49979</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080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162875</xdr:rowOff>
    </xdr:from>
    <xdr:to>
      <xdr:col>24</xdr:col>
      <xdr:colOff>114300</xdr:colOff>
      <xdr:row>78</xdr:row>
      <xdr:rowOff>93025</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36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85821</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28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5209</xdr:rowOff>
    </xdr:from>
    <xdr:to>
      <xdr:col>20</xdr:col>
      <xdr:colOff>38100</xdr:colOff>
      <xdr:row>78</xdr:row>
      <xdr:rowOff>106809</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37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97936</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471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7198</xdr:rowOff>
    </xdr:from>
    <xdr:to>
      <xdr:col>15</xdr:col>
      <xdr:colOff>101600</xdr:colOff>
      <xdr:row>78</xdr:row>
      <xdr:rowOff>108798</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38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99925</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47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10742</xdr:rowOff>
    </xdr:from>
    <xdr:to>
      <xdr:col>10</xdr:col>
      <xdr:colOff>165100</xdr:colOff>
      <xdr:row>78</xdr:row>
      <xdr:rowOff>112342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38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103469</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47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147879</xdr:rowOff>
    </xdr:from>
    <xdr:to>
      <xdr:col>6</xdr:col>
      <xdr:colOff>38100</xdr:colOff>
      <xdr:row>78</xdr:row>
      <xdr:rowOff>78029</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34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69156</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44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95352</xdr:rowOff>
    </xdr:from>
    <xdr:to>
      <xdr:col>24</xdr:col>
      <xdr:colOff>62865</xdr:colOff>
      <xdr:row>99</xdr:row>
      <xdr:rowOff>86309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25852"/>
          <a:ext cx="1270" cy="153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90136</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86309</xdr:rowOff>
    </xdr:from>
    <xdr:to>
      <xdr:col>24</xdr:col>
      <xdr:colOff>152400</xdr:colOff>
      <xdr:row>99</xdr:row>
      <xdr:rowOff>86309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5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42029</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0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95352</xdr:rowOff>
    </xdr:from>
    <xdr:to>
      <xdr:col>24</xdr:col>
      <xdr:colOff>152400</xdr:colOff>
      <xdr:row>90</xdr:row>
      <xdr:rowOff>95352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2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123534</xdr:rowOff>
    </xdr:from>
    <xdr:to>
      <xdr:col>24</xdr:col>
      <xdr:colOff>63500</xdr:colOff>
      <xdr:row>92</xdr:row>
      <xdr:rowOff>93929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5725484"/>
          <a:ext cx="838200" cy="14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117657</xdr:rowOff>
    </xdr:from>
    <xdr:ext cx="599010"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4054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139230</xdr:rowOff>
    </xdr:from>
    <xdr:to>
      <xdr:col>24</xdr:col>
      <xdr:colOff>114300</xdr:colOff>
      <xdr:row>96</xdr:row>
      <xdr:rowOff>69380</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93929</xdr:rowOff>
    </xdr:from>
    <xdr:to>
      <xdr:col>19</xdr:col>
      <xdr:colOff>177800</xdr:colOff>
      <xdr:row>92</xdr:row>
      <xdr:rowOff>111303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5867329"/>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20943</xdr:rowOff>
    </xdr:from>
    <xdr:to>
      <xdr:col>20</xdr:col>
      <xdr:colOff>38100</xdr:colOff>
      <xdr:row>96</xdr:row>
      <xdr:rowOff>122543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113670</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57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111303</xdr:rowOff>
    </xdr:from>
    <xdr:to>
      <xdr:col>15</xdr:col>
      <xdr:colOff>50800</xdr:colOff>
      <xdr:row>92</xdr:row>
      <xdr:rowOff>162737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5884703"/>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31217</xdr:rowOff>
    </xdr:from>
    <xdr:to>
      <xdr:col>15</xdr:col>
      <xdr:colOff>101600</xdr:colOff>
      <xdr:row>96</xdr:row>
      <xdr:rowOff>132817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123944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162737</xdr:rowOff>
    </xdr:from>
    <xdr:to>
      <xdr:col>10</xdr:col>
      <xdr:colOff>114300</xdr:colOff>
      <xdr:row>93</xdr:row>
      <xdr:rowOff>139243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5936137"/>
          <a:ext cx="889000" cy="147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31877</xdr:rowOff>
    </xdr:from>
    <xdr:to>
      <xdr:col>10</xdr:col>
      <xdr:colOff>165100</xdr:colOff>
      <xdr:row>96</xdr:row>
      <xdr:rowOff>133477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124604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33820</xdr:rowOff>
    </xdr:from>
    <xdr:to>
      <xdr:col>6</xdr:col>
      <xdr:colOff>38100</xdr:colOff>
      <xdr:row>97</xdr:row>
      <xdr:rowOff>135420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66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126547</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75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72734</xdr:rowOff>
    </xdr:from>
    <xdr:to>
      <xdr:col>24</xdr:col>
      <xdr:colOff>114300</xdr:colOff>
      <xdr:row>92</xdr:row>
      <xdr:rowOff>2884</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567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95611</xdr:rowOff>
    </xdr:from>
    <xdr:ext cx="599010"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5526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43129</xdr:rowOff>
    </xdr:from>
    <xdr:to>
      <xdr:col>20</xdr:col>
      <xdr:colOff>38100</xdr:colOff>
      <xdr:row>92</xdr:row>
      <xdr:rowOff>144729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581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161256</xdr:rowOff>
    </xdr:from>
    <xdr:ext cx="59901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497795" y="15591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60503</xdr:rowOff>
    </xdr:from>
    <xdr:to>
      <xdr:col>15</xdr:col>
      <xdr:colOff>101600</xdr:colOff>
      <xdr:row>92</xdr:row>
      <xdr:rowOff>162103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583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7180</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08795" y="1560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111937</xdr:rowOff>
    </xdr:from>
    <xdr:to>
      <xdr:col>10</xdr:col>
      <xdr:colOff>165100</xdr:colOff>
      <xdr:row>93</xdr:row>
      <xdr:rowOff>42087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588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58614</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19795" y="15660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88443</xdr:rowOff>
    </xdr:from>
    <xdr:to>
      <xdr:col>6</xdr:col>
      <xdr:colOff>38100</xdr:colOff>
      <xdr:row>94</xdr:row>
      <xdr:rowOff>18593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03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35120</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30795" y="1580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94483</xdr:rowOff>
    </xdr:from>
    <xdr:to>
      <xdr:col>54</xdr:col>
      <xdr:colOff>189865</xdr:colOff>
      <xdr:row>37</xdr:row>
      <xdr:rowOff>85670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237983"/>
          <a:ext cx="1270" cy="1191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89497</xdr:rowOff>
    </xdr:from>
    <xdr:ext cx="534377"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43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85670</xdr:rowOff>
    </xdr:from>
    <xdr:to>
      <xdr:col>55</xdr:col>
      <xdr:colOff>88900</xdr:colOff>
      <xdr:row>37</xdr:row>
      <xdr:rowOff>85670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4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41160</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501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94483</xdr:rowOff>
    </xdr:from>
    <xdr:to>
      <xdr:col>55</xdr:col>
      <xdr:colOff>88900</xdr:colOff>
      <xdr:row>30</xdr:row>
      <xdr:rowOff>94483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2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133711</xdr:rowOff>
    </xdr:from>
    <xdr:to>
      <xdr:col>55</xdr:col>
      <xdr:colOff>0</xdr:colOff>
      <xdr:row>35</xdr:row>
      <xdr:rowOff>145226</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9639300" y="6134461"/>
          <a:ext cx="838200" cy="1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77550</xdr:rowOff>
    </xdr:from>
    <xdr:ext cx="534377"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5906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54673</xdr:rowOff>
    </xdr:from>
    <xdr:to>
      <xdr:col>55</xdr:col>
      <xdr:colOff>50800</xdr:colOff>
      <xdr:row>35</xdr:row>
      <xdr:rowOff>156273</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05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145226</xdr:rowOff>
    </xdr:from>
    <xdr:to>
      <xdr:col>50</xdr:col>
      <xdr:colOff>114300</xdr:colOff>
      <xdr:row>35</xdr:row>
      <xdr:rowOff>165795</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8750300" y="6145976"/>
          <a:ext cx="889000" cy="20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89277</xdr:rowOff>
    </xdr:from>
    <xdr:to>
      <xdr:col>50</xdr:col>
      <xdr:colOff>165100</xdr:colOff>
      <xdr:row>36</xdr:row>
      <xdr:rowOff>19427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609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35954</xdr:rowOff>
    </xdr:from>
    <xdr:ext cx="534377"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72111" y="586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150473</xdr:rowOff>
    </xdr:from>
    <xdr:to>
      <xdr:col>45</xdr:col>
      <xdr:colOff>177800</xdr:colOff>
      <xdr:row>35</xdr:row>
      <xdr:rowOff>165795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7861300" y="6151223"/>
          <a:ext cx="889000" cy="1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96250</xdr:rowOff>
    </xdr:from>
    <xdr:to>
      <xdr:col>46</xdr:col>
      <xdr:colOff>38100</xdr:colOff>
      <xdr:row>36</xdr:row>
      <xdr:rowOff>26400</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42927</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587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150473</xdr:rowOff>
    </xdr:from>
    <xdr:to>
      <xdr:col>41</xdr:col>
      <xdr:colOff>50800</xdr:colOff>
      <xdr:row>36</xdr:row>
      <xdr:rowOff>92140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6972300" y="6151223"/>
          <a:ext cx="889000" cy="11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120127</xdr:rowOff>
    </xdr:from>
    <xdr:to>
      <xdr:col>41</xdr:col>
      <xdr:colOff>101600</xdr:colOff>
      <xdr:row>36</xdr:row>
      <xdr:rowOff>50277</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12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41404</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621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109565</xdr:rowOff>
    </xdr:from>
    <xdr:to>
      <xdr:col>36</xdr:col>
      <xdr:colOff>165100</xdr:colOff>
      <xdr:row>36</xdr:row>
      <xdr:rowOff>39715</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11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56242</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588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82911</xdr:rowOff>
    </xdr:from>
    <xdr:to>
      <xdr:col>55</xdr:col>
      <xdr:colOff>50800</xdr:colOff>
      <xdr:row>36</xdr:row>
      <xdr:rowOff>13061</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608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61338</xdr:rowOff>
    </xdr:from>
    <xdr:ext cx="534377"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606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94426</xdr:rowOff>
    </xdr:from>
    <xdr:to>
      <xdr:col>50</xdr:col>
      <xdr:colOff>165100</xdr:colOff>
      <xdr:row>36</xdr:row>
      <xdr:rowOff>24576</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609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15703</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72111" y="618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114995</xdr:rowOff>
    </xdr:from>
    <xdr:to>
      <xdr:col>46</xdr:col>
      <xdr:colOff>38100</xdr:colOff>
      <xdr:row>36</xdr:row>
      <xdr:rowOff>45145</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11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36272</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620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99673</xdr:rowOff>
    </xdr:from>
    <xdr:to>
      <xdr:col>41</xdr:col>
      <xdr:colOff>101600</xdr:colOff>
      <xdr:row>36</xdr:row>
      <xdr:rowOff>29823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10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46350</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587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41340</xdr:rowOff>
    </xdr:from>
    <xdr:to>
      <xdr:col>36</xdr:col>
      <xdr:colOff>165100</xdr:colOff>
      <xdr:row>36</xdr:row>
      <xdr:rowOff>142940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21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134067</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30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120749</xdr:rowOff>
    </xdr:from>
    <xdr:to>
      <xdr:col>54</xdr:col>
      <xdr:colOff>189865</xdr:colOff>
      <xdr:row>58</xdr:row>
      <xdr:rowOff>37868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864699"/>
          <a:ext cx="1270" cy="111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41695</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99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37868</xdr:rowOff>
    </xdr:from>
    <xdr:to>
      <xdr:col>55</xdr:col>
      <xdr:colOff>88900</xdr:colOff>
      <xdr:row>58</xdr:row>
      <xdr:rowOff>37868</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998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67426</xdr:rowOff>
    </xdr:from>
    <xdr:ext cx="599010"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63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120749</xdr:rowOff>
    </xdr:from>
    <xdr:to>
      <xdr:col>55</xdr:col>
      <xdr:colOff>88900</xdr:colOff>
      <xdr:row>51</xdr:row>
      <xdr:rowOff>120749</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86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165756</xdr:rowOff>
    </xdr:from>
    <xdr:to>
      <xdr:col>55</xdr:col>
      <xdr:colOff>0</xdr:colOff>
      <xdr:row>55</xdr:row>
      <xdr:rowOff>151528</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9639300" y="9424056"/>
          <a:ext cx="838200" cy="157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151539</xdr:rowOff>
    </xdr:from>
    <xdr:ext cx="534377"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581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1662</xdr:rowOff>
    </xdr:from>
    <xdr:to>
      <xdr:col>55</xdr:col>
      <xdr:colOff>50800</xdr:colOff>
      <xdr:row>56</xdr:row>
      <xdr:rowOff>103262</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151528</xdr:rowOff>
    </xdr:from>
    <xdr:to>
      <xdr:col>50</xdr:col>
      <xdr:colOff>114300</xdr:colOff>
      <xdr:row>56</xdr:row>
      <xdr:rowOff>162716</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8750300" y="9581278"/>
          <a:ext cx="889000" cy="18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42389</xdr:rowOff>
    </xdr:from>
    <xdr:to>
      <xdr:col>50</xdr:col>
      <xdr:colOff>165100</xdr:colOff>
      <xdr:row>56</xdr:row>
      <xdr:rowOff>143989</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135116</xdr:rowOff>
    </xdr:from>
    <xdr:ext cx="534377"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72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112250</xdr:rowOff>
    </xdr:from>
    <xdr:to>
      <xdr:col>45</xdr:col>
      <xdr:colOff>177800</xdr:colOff>
      <xdr:row>56</xdr:row>
      <xdr:rowOff>162716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7861300" y="9713450"/>
          <a:ext cx="889000" cy="50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25038</xdr:rowOff>
    </xdr:from>
    <xdr:to>
      <xdr:col>46</xdr:col>
      <xdr:colOff>38100</xdr:colOff>
      <xdr:row>56</xdr:row>
      <xdr:rowOff>126638</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143165</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83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72359</xdr:rowOff>
    </xdr:from>
    <xdr:to>
      <xdr:col>41</xdr:col>
      <xdr:colOff>50800</xdr:colOff>
      <xdr:row>56</xdr:row>
      <xdr:rowOff>112250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972300" y="9673559"/>
          <a:ext cx="889000" cy="3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51044</xdr:rowOff>
    </xdr:from>
    <xdr:to>
      <xdr:col>41</xdr:col>
      <xdr:colOff>101600</xdr:colOff>
      <xdr:row>56</xdr:row>
      <xdr:rowOff>152644</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169171</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94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29583</xdr:rowOff>
    </xdr:from>
    <xdr:to>
      <xdr:col>36</xdr:col>
      <xdr:colOff>165100</xdr:colOff>
      <xdr:row>56</xdr:row>
      <xdr:rowOff>131183</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6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122310</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705111" y="97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114956</xdr:rowOff>
    </xdr:from>
    <xdr:to>
      <xdr:col>55</xdr:col>
      <xdr:colOff>50800</xdr:colOff>
      <xdr:row>55</xdr:row>
      <xdr:rowOff>45106</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937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137833</xdr:rowOff>
    </xdr:from>
    <xdr:ext cx="599010"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922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100728</xdr:rowOff>
    </xdr:from>
    <xdr:to>
      <xdr:col>50</xdr:col>
      <xdr:colOff>165100</xdr:colOff>
      <xdr:row>56</xdr:row>
      <xdr:rowOff>30878</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53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47405</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39795" y="9305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111916</xdr:rowOff>
    </xdr:from>
    <xdr:to>
      <xdr:col>46</xdr:col>
      <xdr:colOff>38100</xdr:colOff>
      <xdr:row>57</xdr:row>
      <xdr:rowOff>42066</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971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33193</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80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61450</xdr:rowOff>
    </xdr:from>
    <xdr:to>
      <xdr:col>41</xdr:col>
      <xdr:colOff>101600</xdr:colOff>
      <xdr:row>56</xdr:row>
      <xdr:rowOff>163050</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96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154177</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75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21559</xdr:rowOff>
    </xdr:from>
    <xdr:to>
      <xdr:col>36</xdr:col>
      <xdr:colOff>165100</xdr:colOff>
      <xdr:row>56</xdr:row>
      <xdr:rowOff>123159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962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139686</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39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151457</xdr:rowOff>
    </xdr:from>
    <xdr:to>
      <xdr:col>54</xdr:col>
      <xdr:colOff>189865</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flipV="1">
          <a:off x="10475595" y="12324407"/>
          <a:ext cx="1270" cy="126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2" name="普通建設事業費 （ うち新規整備　）最小値テキスト">
          <a:extLst>
            <a:ext uri="{FF2B5EF4-FFF2-40B4-BE49-F238E27FC236}">
              <a16:creationId xmlns:a16="http://schemas.microsoft.com/office/drawing/2014/main" id="{00000000-0008-0000-0600-00008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98134</xdr:rowOff>
    </xdr:from>
    <xdr:ext cx="599010" cy="259045"/>
    <xdr:sp macro="" textlink="">
      <xdr:nvSpPr>
        <xdr:cNvPr id="394" name="普通建設事業費 （ うち新規整備　）最大値テキスト">
          <a:extLst>
            <a:ext uri="{FF2B5EF4-FFF2-40B4-BE49-F238E27FC236}">
              <a16:creationId xmlns:a16="http://schemas.microsoft.com/office/drawing/2014/main" id="{00000000-0008-0000-0600-00008A010000}"/>
            </a:ext>
          </a:extLst>
        </xdr:cNvPr>
        <xdr:cNvSpPr txBox="1"/>
      </xdr:nvSpPr>
      <xdr:spPr>
        <a:xfrm>
          <a:off x="10528300" y="1209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151457</xdr:rowOff>
    </xdr:from>
    <xdr:to>
      <xdr:col>55</xdr:col>
      <xdr:colOff>88900</xdr:colOff>
      <xdr:row>71</xdr:row>
      <xdr:rowOff>151457</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2324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139998</xdr:rowOff>
    </xdr:from>
    <xdr:to>
      <xdr:col>55</xdr:col>
      <xdr:colOff>0</xdr:colOff>
      <xdr:row>78</xdr:row>
      <xdr:rowOff>117419</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9639300" y="13341648"/>
          <a:ext cx="838200" cy="14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116766</xdr:rowOff>
    </xdr:from>
    <xdr:ext cx="534377" cy="259045"/>
    <xdr:sp macro="" textlink="">
      <xdr:nvSpPr>
        <xdr:cNvPr id="397" name="普通建設事業費 （ うち新規整備　）平均値テキスト">
          <a:extLst>
            <a:ext uri="{FF2B5EF4-FFF2-40B4-BE49-F238E27FC236}">
              <a16:creationId xmlns:a16="http://schemas.microsoft.com/office/drawing/2014/main" id="{00000000-0008-0000-0600-00008D010000}"/>
            </a:ext>
          </a:extLst>
        </xdr:cNvPr>
        <xdr:cNvSpPr txBox="1"/>
      </xdr:nvSpPr>
      <xdr:spPr>
        <a:xfrm>
          <a:off x="10528300" y="13318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138339</xdr:rowOff>
    </xdr:from>
    <xdr:to>
      <xdr:col>55</xdr:col>
      <xdr:colOff>50800</xdr:colOff>
      <xdr:row>78</xdr:row>
      <xdr:rowOff>68489</xdr:rowOff>
    </xdr:to>
    <xdr:sp macro="" textlink="">
      <xdr:nvSpPr>
        <xdr:cNvPr id="398" name="フローチャート: 判断 397">
          <a:extLst>
            <a:ext uri="{FF2B5EF4-FFF2-40B4-BE49-F238E27FC236}">
              <a16:creationId xmlns:a16="http://schemas.microsoft.com/office/drawing/2014/main" id="{00000000-0008-0000-0600-00008E010000}"/>
            </a:ext>
          </a:extLst>
        </xdr:cNvPr>
        <xdr:cNvSpPr/>
      </xdr:nvSpPr>
      <xdr:spPr>
        <a:xfrm>
          <a:off x="104267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85217</xdr:rowOff>
    </xdr:from>
    <xdr:to>
      <xdr:col>50</xdr:col>
      <xdr:colOff>114300</xdr:colOff>
      <xdr:row>78</xdr:row>
      <xdr:rowOff>117419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8750300" y="13458317"/>
          <a:ext cx="889000" cy="3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149623</xdr:rowOff>
    </xdr:from>
    <xdr:to>
      <xdr:col>50</xdr:col>
      <xdr:colOff>165100</xdr:colOff>
      <xdr:row>78</xdr:row>
      <xdr:rowOff>79773</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9588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96300</xdr:rowOff>
    </xdr:from>
    <xdr:ext cx="534377"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9372111" y="1312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96388</xdr:rowOff>
    </xdr:from>
    <xdr:to>
      <xdr:col>45</xdr:col>
      <xdr:colOff>177800</xdr:colOff>
      <xdr:row>78</xdr:row>
      <xdr:rowOff>85217</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7861300" y="13298038"/>
          <a:ext cx="889000" cy="160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130719</xdr:rowOff>
    </xdr:from>
    <xdr:to>
      <xdr:col>46</xdr:col>
      <xdr:colOff>38100</xdr:colOff>
      <xdr:row>78</xdr:row>
      <xdr:rowOff>60869</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8699500" y="1333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77396</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8483111" y="1310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10548</xdr:rowOff>
    </xdr:from>
    <xdr:to>
      <xdr:col>41</xdr:col>
      <xdr:colOff>50800</xdr:colOff>
      <xdr:row>77</xdr:row>
      <xdr:rowOff>96388</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972300" y="13212198"/>
          <a:ext cx="889000" cy="85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110038</xdr:rowOff>
    </xdr:from>
    <xdr:to>
      <xdr:col>41</xdr:col>
      <xdr:colOff>101600</xdr:colOff>
      <xdr:row>78</xdr:row>
      <xdr:rowOff>40188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78105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31315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7594111" y="1340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145083</xdr:rowOff>
    </xdr:from>
    <xdr:to>
      <xdr:col>36</xdr:col>
      <xdr:colOff>165100</xdr:colOff>
      <xdr:row>77</xdr:row>
      <xdr:rowOff>75233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6921500" y="1317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66360</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6705111" y="1326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89198</xdr:rowOff>
    </xdr:from>
    <xdr:to>
      <xdr:col>55</xdr:col>
      <xdr:colOff>50800</xdr:colOff>
      <xdr:row>78</xdr:row>
      <xdr:rowOff>19348</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10426700" y="1329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112075</xdr:rowOff>
    </xdr:from>
    <xdr:ext cx="534377" cy="259045"/>
    <xdr:sp macro="" textlink="">
      <xdr:nvSpPr>
        <xdr:cNvPr id="416" name="普通建設事業費 （ うち新規整備　）該当値テキスト">
          <a:extLst>
            <a:ext uri="{FF2B5EF4-FFF2-40B4-BE49-F238E27FC236}">
              <a16:creationId xmlns:a16="http://schemas.microsoft.com/office/drawing/2014/main" id="{00000000-0008-0000-0600-0000A0010000}"/>
            </a:ext>
          </a:extLst>
        </xdr:cNvPr>
        <xdr:cNvSpPr txBox="1"/>
      </xdr:nvSpPr>
      <xdr:spPr>
        <a:xfrm>
          <a:off x="10528300" y="13142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66619</xdr:rowOff>
    </xdr:from>
    <xdr:to>
      <xdr:col>50</xdr:col>
      <xdr:colOff>165100</xdr:colOff>
      <xdr:row>78</xdr:row>
      <xdr:rowOff>168219</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9588500" y="1343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159346</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372111" y="1353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34417</xdr:rowOff>
    </xdr:from>
    <xdr:to>
      <xdr:col>46</xdr:col>
      <xdr:colOff>38100</xdr:colOff>
      <xdr:row>78</xdr:row>
      <xdr:rowOff>136017</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8699500" y="1340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127144</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50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45588</xdr:rowOff>
    </xdr:from>
    <xdr:to>
      <xdr:col>41</xdr:col>
      <xdr:colOff>101600</xdr:colOff>
      <xdr:row>77</xdr:row>
      <xdr:rowOff>147188</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7810500" y="1324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163715</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02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131198</xdr:rowOff>
    </xdr:from>
    <xdr:to>
      <xdr:col>36</xdr:col>
      <xdr:colOff>165100</xdr:colOff>
      <xdr:row>77</xdr:row>
      <xdr:rowOff>61348</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6921500" y="1316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77876</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293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149369</xdr:rowOff>
    </xdr:from>
    <xdr:to>
      <xdr:col>54</xdr:col>
      <xdr:colOff>189865</xdr:colOff>
      <xdr:row>99</xdr:row>
      <xdr:rowOff>18413</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579869"/>
          <a:ext cx="1270" cy="14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22240</xdr:rowOff>
    </xdr:from>
    <xdr:ext cx="469744"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99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18413</xdr:rowOff>
    </xdr:from>
    <xdr:to>
      <xdr:col>55</xdr:col>
      <xdr:colOff>88900</xdr:colOff>
      <xdr:row>99</xdr:row>
      <xdr:rowOff>18413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99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96046</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3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149369</xdr:rowOff>
    </xdr:from>
    <xdr:to>
      <xdr:col>55</xdr:col>
      <xdr:colOff>88900</xdr:colOff>
      <xdr:row>90</xdr:row>
      <xdr:rowOff>149369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57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44952</xdr:rowOff>
    </xdr:from>
    <xdr:to>
      <xdr:col>55</xdr:col>
      <xdr:colOff>0</xdr:colOff>
      <xdr:row>97</xdr:row>
      <xdr:rowOff>33417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9639300" y="16504152"/>
          <a:ext cx="838200" cy="159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86811</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546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108384</xdr:rowOff>
    </xdr:from>
    <xdr:to>
      <xdr:col>55</xdr:col>
      <xdr:colOff>50800</xdr:colOff>
      <xdr:row>97</xdr:row>
      <xdr:rowOff>38534</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5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33417</xdr:rowOff>
    </xdr:from>
    <xdr:to>
      <xdr:col>50</xdr:col>
      <xdr:colOff>114300</xdr:colOff>
      <xdr:row>97</xdr:row>
      <xdr:rowOff>110584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8750300" y="16664067"/>
          <a:ext cx="889000" cy="77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169337</xdr:rowOff>
    </xdr:from>
    <xdr:to>
      <xdr:col>50</xdr:col>
      <xdr:colOff>165100</xdr:colOff>
      <xdr:row>97</xdr:row>
      <xdr:rowOff>99487</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6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90614</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72111" y="1672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110584</xdr:rowOff>
    </xdr:from>
    <xdr:to>
      <xdr:col>45</xdr:col>
      <xdr:colOff>177800</xdr:colOff>
      <xdr:row>97</xdr:row>
      <xdr:rowOff>127713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7861300" y="16741234"/>
          <a:ext cx="889000" cy="17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161092</xdr:rowOff>
    </xdr:from>
    <xdr:to>
      <xdr:col>46</xdr:col>
      <xdr:colOff>38100</xdr:colOff>
      <xdr:row>97</xdr:row>
      <xdr:rowOff>91242</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107769</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39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116405</xdr:rowOff>
    </xdr:from>
    <xdr:to>
      <xdr:col>41</xdr:col>
      <xdr:colOff>50800</xdr:colOff>
      <xdr:row>97</xdr:row>
      <xdr:rowOff>127713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972300" y="16747055"/>
          <a:ext cx="889000" cy="1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38737</xdr:rowOff>
    </xdr:from>
    <xdr:to>
      <xdr:col>41</xdr:col>
      <xdr:colOff>101600</xdr:colOff>
      <xdr:row>97</xdr:row>
      <xdr:rowOff>140337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156864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153243</xdr:rowOff>
    </xdr:from>
    <xdr:to>
      <xdr:col>36</xdr:col>
      <xdr:colOff>165100</xdr:colOff>
      <xdr:row>98</xdr:row>
      <xdr:rowOff>83393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78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74520</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87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165602</xdr:rowOff>
    </xdr:from>
    <xdr:to>
      <xdr:col>55</xdr:col>
      <xdr:colOff>50800</xdr:colOff>
      <xdr:row>96</xdr:row>
      <xdr:rowOff>95752</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45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17029</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30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154067</xdr:rowOff>
    </xdr:from>
    <xdr:to>
      <xdr:col>50</xdr:col>
      <xdr:colOff>165100</xdr:colOff>
      <xdr:row>97</xdr:row>
      <xdr:rowOff>84217</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61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100744</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38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59784</xdr:rowOff>
    </xdr:from>
    <xdr:to>
      <xdr:col>46</xdr:col>
      <xdr:colOff>38100</xdr:colOff>
      <xdr:row>97</xdr:row>
      <xdr:rowOff>161384</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69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152511</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78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76913</xdr:rowOff>
    </xdr:from>
    <xdr:to>
      <xdr:col>41</xdr:col>
      <xdr:colOff>101600</xdr:colOff>
      <xdr:row>98</xdr:row>
      <xdr:rowOff>7063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70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169640</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800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65605</xdr:rowOff>
    </xdr:from>
    <xdr:to>
      <xdr:col>36</xdr:col>
      <xdr:colOff>165100</xdr:colOff>
      <xdr:row>97</xdr:row>
      <xdr:rowOff>167205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6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12282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47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31523</xdr:rowOff>
    </xdr:from>
    <xdr:to>
      <xdr:col>85</xdr:col>
      <xdr:colOff>126364</xdr:colOff>
      <xdr:row>39</xdr:row>
      <xdr:rowOff>98878</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175023"/>
          <a:ext cx="1269" cy="16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149650</xdr:rowOff>
    </xdr:from>
    <xdr:ext cx="534377"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49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31523</xdr:rowOff>
    </xdr:from>
    <xdr:to>
      <xdr:col>86</xdr:col>
      <xdr:colOff>25400</xdr:colOff>
      <xdr:row>30</xdr:row>
      <xdr:rowOff>31523</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17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95939</xdr:rowOff>
    </xdr:from>
    <xdr:to>
      <xdr:col>85</xdr:col>
      <xdr:colOff>127000</xdr:colOff>
      <xdr:row>38</xdr:row>
      <xdr:rowOff>32193</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5481300" y="6439589"/>
          <a:ext cx="838200" cy="10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32759</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547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54332</xdr:rowOff>
    </xdr:from>
    <xdr:to>
      <xdr:col>85</xdr:col>
      <xdr:colOff>177800</xdr:colOff>
      <xdr:row>38</xdr:row>
      <xdr:rowOff>155932</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32193</xdr:rowOff>
    </xdr:from>
    <xdr:to>
      <xdr:col>81</xdr:col>
      <xdr:colOff>50800</xdr:colOff>
      <xdr:row>38</xdr:row>
      <xdr:rowOff>41810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4592300" y="6547293"/>
          <a:ext cx="889000" cy="9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163503</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46428" y="667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41810</xdr:rowOff>
    </xdr:from>
    <xdr:to>
      <xdr:col>76</xdr:col>
      <xdr:colOff>114300</xdr:colOff>
      <xdr:row>38</xdr:row>
      <xdr:rowOff>82093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3703300" y="6556910"/>
          <a:ext cx="889000" cy="40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132416</xdr:rowOff>
    </xdr:from>
    <xdr:to>
      <xdr:col>76</xdr:col>
      <xdr:colOff>165100</xdr:colOff>
      <xdr:row>39</xdr:row>
      <xdr:rowOff>62566</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6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53693</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57428" y="674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82093</xdr:rowOff>
    </xdr:from>
    <xdr:to>
      <xdr:col>71</xdr:col>
      <xdr:colOff>177800</xdr:colOff>
      <xdr:row>39</xdr:row>
      <xdr:rowOff>60768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2814300" y="6597193"/>
          <a:ext cx="889000" cy="150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150981</xdr:rowOff>
    </xdr:from>
    <xdr:to>
      <xdr:col>72</xdr:col>
      <xdr:colOff>38100</xdr:colOff>
      <xdr:row>39</xdr:row>
      <xdr:rowOff>81131</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666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72258</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68428" y="675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7682</xdr:rowOff>
    </xdr:from>
    <xdr:to>
      <xdr:col>67</xdr:col>
      <xdr:colOff>101600</xdr:colOff>
      <xdr:row>39</xdr:row>
      <xdr:rowOff>109282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69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125809</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79428" y="646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45139</xdr:rowOff>
    </xdr:from>
    <xdr:to>
      <xdr:col>85</xdr:col>
      <xdr:colOff>177800</xdr:colOff>
      <xdr:row>37</xdr:row>
      <xdr:rowOff>146739</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38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68016</xdr:rowOff>
    </xdr:from>
    <xdr:ext cx="534377"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240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152843</xdr:rowOff>
    </xdr:from>
    <xdr:to>
      <xdr:col>81</xdr:col>
      <xdr:colOff>101600</xdr:colOff>
      <xdr:row>38</xdr:row>
      <xdr:rowOff>82993</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49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99520</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14111" y="6271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162460</xdr:rowOff>
    </xdr:from>
    <xdr:to>
      <xdr:col>76</xdr:col>
      <xdr:colOff>165100</xdr:colOff>
      <xdr:row>38</xdr:row>
      <xdr:rowOff>92610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50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109137</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25111" y="6281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31293</xdr:rowOff>
    </xdr:from>
    <xdr:to>
      <xdr:col>72</xdr:col>
      <xdr:colOff>38100</xdr:colOff>
      <xdr:row>38</xdr:row>
      <xdr:rowOff>132893</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54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149420</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36111" y="632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9968</xdr:rowOff>
    </xdr:from>
    <xdr:to>
      <xdr:col>67</xdr:col>
      <xdr:colOff>101600</xdr:colOff>
      <xdr:row>39</xdr:row>
      <xdr:rowOff>111568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69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102695</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79428" y="678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168927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73677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41764</xdr:rowOff>
    </xdr:from>
    <xdr:to>
      <xdr:col>85</xdr:col>
      <xdr:colOff>126364</xdr:colOff>
      <xdr:row>79</xdr:row>
      <xdr:rowOff>9992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214714"/>
          <a:ext cx="1269" cy="133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13819</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5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9992</xdr:rowOff>
    </xdr:from>
    <xdr:to>
      <xdr:col>86</xdr:col>
      <xdr:colOff>25400</xdr:colOff>
      <xdr:row>79</xdr:row>
      <xdr:rowOff>9992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5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159891</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8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41764</xdr:rowOff>
    </xdr:from>
    <xdr:to>
      <xdr:col>86</xdr:col>
      <xdr:colOff>25400</xdr:colOff>
      <xdr:row>71</xdr:row>
      <xdr:rowOff>41764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21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107914</xdr:rowOff>
    </xdr:from>
    <xdr:to>
      <xdr:col>85</xdr:col>
      <xdr:colOff>127000</xdr:colOff>
      <xdr:row>78</xdr:row>
      <xdr:rowOff>108192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481014"/>
          <a:ext cx="838200" cy="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16493</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218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165066</xdr:rowOff>
    </xdr:from>
    <xdr:to>
      <xdr:col>85</xdr:col>
      <xdr:colOff>177800</xdr:colOff>
      <xdr:row>78</xdr:row>
      <xdr:rowOff>95216</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102918</xdr:rowOff>
    </xdr:from>
    <xdr:to>
      <xdr:col>81</xdr:col>
      <xdr:colOff>50800</xdr:colOff>
      <xdr:row>78</xdr:row>
      <xdr:rowOff>108192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4592300" y="13476018"/>
          <a:ext cx="889000" cy="5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162920</xdr:rowOff>
    </xdr:from>
    <xdr:to>
      <xdr:col>81</xdr:col>
      <xdr:colOff>101600</xdr:colOff>
      <xdr:row>78</xdr:row>
      <xdr:rowOff>93070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109597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102867</xdr:rowOff>
    </xdr:from>
    <xdr:to>
      <xdr:col>76</xdr:col>
      <xdr:colOff>114300</xdr:colOff>
      <xdr:row>78</xdr:row>
      <xdr:rowOff>102918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3475967"/>
          <a:ext cx="889000" cy="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162185</xdr:rowOff>
    </xdr:from>
    <xdr:to>
      <xdr:col>76</xdr:col>
      <xdr:colOff>165100</xdr:colOff>
      <xdr:row>78</xdr:row>
      <xdr:rowOff>92335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108862</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99910</xdr:rowOff>
    </xdr:from>
    <xdr:to>
      <xdr:col>71</xdr:col>
      <xdr:colOff>177800</xdr:colOff>
      <xdr:row>78</xdr:row>
      <xdr:rowOff>102867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3473010"/>
          <a:ext cx="889000" cy="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159564</xdr:rowOff>
    </xdr:from>
    <xdr:to>
      <xdr:col>72</xdr:col>
      <xdr:colOff>38100</xdr:colOff>
      <xdr:row>78</xdr:row>
      <xdr:rowOff>89714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106241</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3645</xdr:rowOff>
    </xdr:from>
    <xdr:to>
      <xdr:col>67</xdr:col>
      <xdr:colOff>101600</xdr:colOff>
      <xdr:row>78</xdr:row>
      <xdr:rowOff>105245</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37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121772</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31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57114</xdr:rowOff>
    </xdr:from>
    <xdr:to>
      <xdr:col>85</xdr:col>
      <xdr:colOff>177800</xdr:colOff>
      <xdr:row>78</xdr:row>
      <xdr:rowOff>158714</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43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143492</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34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57392</xdr:rowOff>
    </xdr:from>
    <xdr:to>
      <xdr:col>81</xdr:col>
      <xdr:colOff>101600</xdr:colOff>
      <xdr:row>78</xdr:row>
      <xdr:rowOff>158992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43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150119</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52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52118</xdr:rowOff>
    </xdr:from>
    <xdr:to>
      <xdr:col>76</xdr:col>
      <xdr:colOff>165100</xdr:colOff>
      <xdr:row>78</xdr:row>
      <xdr:rowOff>153718</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42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144845</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51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52067</xdr:rowOff>
    </xdr:from>
    <xdr:to>
      <xdr:col>72</xdr:col>
      <xdr:colOff>38100</xdr:colOff>
      <xdr:row>78</xdr:row>
      <xdr:rowOff>153667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42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144794</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5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49110</xdr:rowOff>
    </xdr:from>
    <xdr:to>
      <xdr:col>67</xdr:col>
      <xdr:colOff>101600</xdr:colOff>
      <xdr:row>78</xdr:row>
      <xdr:rowOff>150710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42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141837</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51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136212</xdr:rowOff>
    </xdr:from>
    <xdr:to>
      <xdr:col>85</xdr:col>
      <xdr:colOff>126364</xdr:colOff>
      <xdr:row>98</xdr:row>
      <xdr:rowOff>136527</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738162"/>
          <a:ext cx="1269" cy="1200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140354</xdr:rowOff>
    </xdr:from>
    <xdr:ext cx="378565"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2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136527</xdr:rowOff>
    </xdr:from>
    <xdr:to>
      <xdr:col>86</xdr:col>
      <xdr:colOff>25400</xdr:colOff>
      <xdr:row>98</xdr:row>
      <xdr:rowOff>136527</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3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82889</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51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136212</xdr:rowOff>
    </xdr:from>
    <xdr:to>
      <xdr:col>86</xdr:col>
      <xdr:colOff>25400</xdr:colOff>
      <xdr:row>91</xdr:row>
      <xdr:rowOff>136212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73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74164</xdr:rowOff>
    </xdr:from>
    <xdr:to>
      <xdr:col>85</xdr:col>
      <xdr:colOff>127000</xdr:colOff>
      <xdr:row>98</xdr:row>
      <xdr:rowOff>76735</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876264"/>
          <a:ext cx="838200" cy="2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166581</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625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143704</xdr:rowOff>
    </xdr:from>
    <xdr:to>
      <xdr:col>85</xdr:col>
      <xdr:colOff>177800</xdr:colOff>
      <xdr:row>98</xdr:row>
      <xdr:rowOff>73854</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7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73630</xdr:rowOff>
    </xdr:from>
    <xdr:to>
      <xdr:col>81</xdr:col>
      <xdr:colOff>50800</xdr:colOff>
      <xdr:row>98</xdr:row>
      <xdr:rowOff>76735</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4592300" y="16875730"/>
          <a:ext cx="889000" cy="3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161855</xdr:rowOff>
    </xdr:from>
    <xdr:to>
      <xdr:col>81</xdr:col>
      <xdr:colOff>101600</xdr:colOff>
      <xdr:row>98</xdr:row>
      <xdr:rowOff>92005</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79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108532</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56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73630</xdr:rowOff>
    </xdr:from>
    <xdr:to>
      <xdr:col>76</xdr:col>
      <xdr:colOff>114300</xdr:colOff>
      <xdr:row>98</xdr:row>
      <xdr:rowOff>86409</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875730"/>
          <a:ext cx="889000" cy="1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167923</xdr:rowOff>
    </xdr:from>
    <xdr:to>
      <xdr:col>76</xdr:col>
      <xdr:colOff>165100</xdr:colOff>
      <xdr:row>98</xdr:row>
      <xdr:rowOff>98073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79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114600</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57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65012</xdr:rowOff>
    </xdr:from>
    <xdr:to>
      <xdr:col>71</xdr:col>
      <xdr:colOff>177800</xdr:colOff>
      <xdr:row>98</xdr:row>
      <xdr:rowOff>86409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867112"/>
          <a:ext cx="889000" cy="2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163835</xdr:rowOff>
    </xdr:from>
    <xdr:to>
      <xdr:col>72</xdr:col>
      <xdr:colOff>38100</xdr:colOff>
      <xdr:row>98</xdr:row>
      <xdr:rowOff>93985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7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110512</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56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156575</xdr:rowOff>
    </xdr:from>
    <xdr:to>
      <xdr:col>67</xdr:col>
      <xdr:colOff>101600</xdr:colOff>
      <xdr:row>98</xdr:row>
      <xdr:rowOff>86725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78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103252</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56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23364</xdr:rowOff>
    </xdr:from>
    <xdr:to>
      <xdr:col>85</xdr:col>
      <xdr:colOff>177800</xdr:colOff>
      <xdr:row>98</xdr:row>
      <xdr:rowOff>124964</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82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122131</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75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25935</xdr:rowOff>
    </xdr:from>
    <xdr:to>
      <xdr:col>81</xdr:col>
      <xdr:colOff>101600</xdr:colOff>
      <xdr:row>98</xdr:row>
      <xdr:rowOff>127535</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2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118662</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920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22830</xdr:rowOff>
    </xdr:from>
    <xdr:to>
      <xdr:col>76</xdr:col>
      <xdr:colOff>165100</xdr:colOff>
      <xdr:row>98</xdr:row>
      <xdr:rowOff>124430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2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115557</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91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35609</xdr:rowOff>
    </xdr:from>
    <xdr:to>
      <xdr:col>72</xdr:col>
      <xdr:colOff>38100</xdr:colOff>
      <xdr:row>98</xdr:row>
      <xdr:rowOff>137209</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3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128336</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930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14212</xdr:rowOff>
    </xdr:from>
    <xdr:to>
      <xdr:col>67</xdr:col>
      <xdr:colOff>101600</xdr:colOff>
      <xdr:row>98</xdr:row>
      <xdr:rowOff>115812</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1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106939</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90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99832</xdr:rowOff>
    </xdr:from>
    <xdr:to>
      <xdr:col>116</xdr:col>
      <xdr:colOff>62864</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586232"/>
          <a:ext cx="1269" cy="1068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46509</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536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99832</xdr:rowOff>
    </xdr:from>
    <xdr:to>
      <xdr:col>116</xdr:col>
      <xdr:colOff>152400</xdr:colOff>
      <xdr:row>32</xdr:row>
      <xdr:rowOff>99832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5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113640</xdr:rowOff>
    </xdr:from>
    <xdr:to>
      <xdr:col>116</xdr:col>
      <xdr:colOff>63500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628740"/>
          <a:ext cx="8382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167327</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339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144450</xdr:rowOff>
    </xdr:from>
    <xdr:to>
      <xdr:col>116</xdr:col>
      <xdr:colOff>114300</xdr:colOff>
      <xdr:row>38</xdr:row>
      <xdr:rowOff>74600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25903</xdr:rowOff>
    </xdr:from>
    <xdr:to>
      <xdr:col>111</xdr:col>
      <xdr:colOff>177800</xdr:colOff>
      <xdr:row>38</xdr:row>
      <xdr:rowOff>113640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541003"/>
          <a:ext cx="889000" cy="8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152039</xdr:rowOff>
    </xdr:from>
    <xdr:to>
      <xdr:col>112</xdr:col>
      <xdr:colOff>38100</xdr:colOff>
      <xdr:row>38</xdr:row>
      <xdr:rowOff>82189</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98716</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136271</xdr:rowOff>
    </xdr:from>
    <xdr:to>
      <xdr:col>107</xdr:col>
      <xdr:colOff>50800</xdr:colOff>
      <xdr:row>38</xdr:row>
      <xdr:rowOff>25903</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479921"/>
          <a:ext cx="889000" cy="6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161183</xdr:rowOff>
    </xdr:from>
    <xdr:to>
      <xdr:col>107</xdr:col>
      <xdr:colOff>101600</xdr:colOff>
      <xdr:row>38</xdr:row>
      <xdr:rowOff>91333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82460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597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136271</xdr:rowOff>
    </xdr:from>
    <xdr:to>
      <xdr:col>102</xdr:col>
      <xdr:colOff>114300</xdr:colOff>
      <xdr:row>38</xdr:row>
      <xdr:rowOff>56993</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8656300" y="6479921"/>
          <a:ext cx="889000" cy="9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171287</xdr:rowOff>
    </xdr:from>
    <xdr:to>
      <xdr:col>102</xdr:col>
      <xdr:colOff>165100</xdr:colOff>
      <xdr:row>38</xdr:row>
      <xdr:rowOff>101437</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92564</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607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130825</xdr:rowOff>
    </xdr:from>
    <xdr:to>
      <xdr:col>98</xdr:col>
      <xdr:colOff>38100</xdr:colOff>
      <xdr:row>38</xdr:row>
      <xdr:rowOff>60975</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77502</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24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62840</xdr:rowOff>
    </xdr:from>
    <xdr:to>
      <xdr:col>112</xdr:col>
      <xdr:colOff>38100</xdr:colOff>
      <xdr:row>38</xdr:row>
      <xdr:rowOff>164440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5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155567</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4017" y="6670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146553</xdr:rowOff>
    </xdr:from>
    <xdr:to>
      <xdr:col>107</xdr:col>
      <xdr:colOff>101600</xdr:colOff>
      <xdr:row>38</xdr:row>
      <xdr:rowOff>76703</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49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93230</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626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85471</xdr:rowOff>
    </xdr:from>
    <xdr:to>
      <xdr:col>102</xdr:col>
      <xdr:colOff>165100</xdr:colOff>
      <xdr:row>38</xdr:row>
      <xdr:rowOff>15621</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42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32148</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10428" y="6204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6193</xdr:rowOff>
    </xdr:from>
    <xdr:to>
      <xdr:col>98</xdr:col>
      <xdr:colOff>38100</xdr:colOff>
      <xdr:row>38</xdr:row>
      <xdr:rowOff>107793</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52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98920</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21428" y="661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147505</xdr:rowOff>
    </xdr:from>
    <xdr:to>
      <xdr:col>116</xdr:col>
      <xdr:colOff>62864</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720005"/>
          <a:ext cx="1269" cy="149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94182</xdr:rowOff>
    </xdr:from>
    <xdr:ext cx="534377"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49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147505</xdr:rowOff>
    </xdr:from>
    <xdr:to>
      <xdr:col>116</xdr:col>
      <xdr:colOff>152400</xdr:colOff>
      <xdr:row>50</xdr:row>
      <xdr:rowOff>147505</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72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47541</xdr:rowOff>
    </xdr:from>
    <xdr:to>
      <xdr:col>116</xdr:col>
      <xdr:colOff>63500</xdr:colOff>
      <xdr:row>58</xdr:row>
      <xdr:rowOff>52604</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1323300" y="9991641"/>
          <a:ext cx="838200" cy="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19158</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963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40731</xdr:rowOff>
    </xdr:from>
    <xdr:to>
      <xdr:col>116</xdr:col>
      <xdr:colOff>114300</xdr:colOff>
      <xdr:row>58</xdr:row>
      <xdr:rowOff>142331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998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52604</xdr:rowOff>
    </xdr:from>
    <xdr:to>
      <xdr:col>111</xdr:col>
      <xdr:colOff>177800</xdr:colOff>
      <xdr:row>58</xdr:row>
      <xdr:rowOff>56816</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0434300" y="9996704"/>
          <a:ext cx="889000" cy="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37073</xdr:rowOff>
    </xdr:from>
    <xdr:to>
      <xdr:col>112</xdr:col>
      <xdr:colOff>38100</xdr:colOff>
      <xdr:row>58</xdr:row>
      <xdr:rowOff>138673</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99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129800</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10073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56816</xdr:rowOff>
    </xdr:from>
    <xdr:to>
      <xdr:col>107</xdr:col>
      <xdr:colOff>50800</xdr:colOff>
      <xdr:row>58</xdr:row>
      <xdr:rowOff>58972</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19545300" y="10000916"/>
          <a:ext cx="889000" cy="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43800</xdr:rowOff>
    </xdr:from>
    <xdr:to>
      <xdr:col>107</xdr:col>
      <xdr:colOff>101600</xdr:colOff>
      <xdr:row>58</xdr:row>
      <xdr:rowOff>145400</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998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136527</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1008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58972</xdr:rowOff>
    </xdr:from>
    <xdr:to>
      <xdr:col>102</xdr:col>
      <xdr:colOff>114300</xdr:colOff>
      <xdr:row>58</xdr:row>
      <xdr:rowOff>62760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8656300" y="10003072"/>
          <a:ext cx="889000" cy="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30574</xdr:rowOff>
    </xdr:from>
    <xdr:to>
      <xdr:col>102</xdr:col>
      <xdr:colOff>165100</xdr:colOff>
      <xdr:row>58</xdr:row>
      <xdr:rowOff>132174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123301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1006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72017</xdr:rowOff>
    </xdr:from>
    <xdr:to>
      <xdr:col>98</xdr:col>
      <xdr:colOff>38100</xdr:colOff>
      <xdr:row>59</xdr:row>
      <xdr:rowOff>2167</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1001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164744</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1010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168191</xdr:rowOff>
    </xdr:from>
    <xdr:to>
      <xdr:col>116</xdr:col>
      <xdr:colOff>114300</xdr:colOff>
      <xdr:row>58</xdr:row>
      <xdr:rowOff>98341</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994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19618</xdr:rowOff>
    </xdr:from>
    <xdr:ext cx="469744"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979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1804</xdr:rowOff>
    </xdr:from>
    <xdr:to>
      <xdr:col>112</xdr:col>
      <xdr:colOff>38100</xdr:colOff>
      <xdr:row>58</xdr:row>
      <xdr:rowOff>103404</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994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119931</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9721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6016</xdr:rowOff>
    </xdr:from>
    <xdr:to>
      <xdr:col>107</xdr:col>
      <xdr:colOff>101600</xdr:colOff>
      <xdr:row>58</xdr:row>
      <xdr:rowOff>107616</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995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124143</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99428" y="9725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8172</xdr:rowOff>
    </xdr:from>
    <xdr:to>
      <xdr:col>102</xdr:col>
      <xdr:colOff>165100</xdr:colOff>
      <xdr:row>58</xdr:row>
      <xdr:rowOff>109772</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995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126299</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10428" y="972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11960</xdr:rowOff>
    </xdr:from>
    <xdr:to>
      <xdr:col>98</xdr:col>
      <xdr:colOff>38100</xdr:colOff>
      <xdr:row>58</xdr:row>
      <xdr:rowOff>113560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995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130087</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21428" y="9731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150689</xdr:rowOff>
    </xdr:from>
    <xdr:to>
      <xdr:col>116</xdr:col>
      <xdr:colOff>62864</xdr:colOff>
      <xdr:row>79</xdr:row>
      <xdr:rowOff>2752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1980739"/>
          <a:ext cx="1269" cy="156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6579</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5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2752</xdr:rowOff>
    </xdr:from>
    <xdr:to>
      <xdr:col>116</xdr:col>
      <xdr:colOff>152400</xdr:colOff>
      <xdr:row>79</xdr:row>
      <xdr:rowOff>2752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54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97366</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75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150689</xdr:rowOff>
    </xdr:from>
    <xdr:to>
      <xdr:col>116</xdr:col>
      <xdr:colOff>152400</xdr:colOff>
      <xdr:row>69</xdr:row>
      <xdr:rowOff>150689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198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94209</xdr:rowOff>
    </xdr:from>
    <xdr:to>
      <xdr:col>116</xdr:col>
      <xdr:colOff>63500</xdr:colOff>
      <xdr:row>74</xdr:row>
      <xdr:rowOff>141496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2781509"/>
          <a:ext cx="838200" cy="4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44500</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903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66073</xdr:rowOff>
    </xdr:from>
    <xdr:to>
      <xdr:col>116</xdr:col>
      <xdr:colOff>114300</xdr:colOff>
      <xdr:row>75</xdr:row>
      <xdr:rowOff>167673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107566</xdr:rowOff>
    </xdr:from>
    <xdr:to>
      <xdr:col>111</xdr:col>
      <xdr:colOff>177800</xdr:colOff>
      <xdr:row>74</xdr:row>
      <xdr:rowOff>141496</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0434300" y="12794866"/>
          <a:ext cx="889000" cy="3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44715</xdr:rowOff>
    </xdr:from>
    <xdr:to>
      <xdr:col>112</xdr:col>
      <xdr:colOff>38100</xdr:colOff>
      <xdr:row>75</xdr:row>
      <xdr:rowOff>146315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137442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107566</xdr:rowOff>
    </xdr:from>
    <xdr:to>
      <xdr:col>107</xdr:col>
      <xdr:colOff>50800</xdr:colOff>
      <xdr:row>74</xdr:row>
      <xdr:rowOff>123682</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2794866"/>
          <a:ext cx="889000" cy="1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29480</xdr:rowOff>
    </xdr:from>
    <xdr:to>
      <xdr:col>107</xdr:col>
      <xdr:colOff>101600</xdr:colOff>
      <xdr:row>75</xdr:row>
      <xdr:rowOff>131080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122207</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123682</xdr:rowOff>
    </xdr:from>
    <xdr:to>
      <xdr:col>102</xdr:col>
      <xdr:colOff>114300</xdr:colOff>
      <xdr:row>74</xdr:row>
      <xdr:rowOff>136010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2810982"/>
          <a:ext cx="889000" cy="12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14197</xdr:rowOff>
    </xdr:from>
    <xdr:to>
      <xdr:col>102</xdr:col>
      <xdr:colOff>165100</xdr:colOff>
      <xdr:row>75</xdr:row>
      <xdr:rowOff>115797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106924</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73714</xdr:rowOff>
    </xdr:from>
    <xdr:to>
      <xdr:col>98</xdr:col>
      <xdr:colOff>38100</xdr:colOff>
      <xdr:row>76</xdr:row>
      <xdr:rowOff>3863</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9324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166442</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302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43409</xdr:rowOff>
    </xdr:from>
    <xdr:to>
      <xdr:col>116</xdr:col>
      <xdr:colOff>114300</xdr:colOff>
      <xdr:row>74</xdr:row>
      <xdr:rowOff>145009</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73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66286</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58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90696</xdr:rowOff>
    </xdr:from>
    <xdr:to>
      <xdr:col>112</xdr:col>
      <xdr:colOff>38100</xdr:colOff>
      <xdr:row>75</xdr:row>
      <xdr:rowOff>20846</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77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37373</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255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56766</xdr:rowOff>
    </xdr:from>
    <xdr:to>
      <xdr:col>107</xdr:col>
      <xdr:colOff>101600</xdr:colOff>
      <xdr:row>74</xdr:row>
      <xdr:rowOff>158366</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74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3443</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251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72882</xdr:rowOff>
    </xdr:from>
    <xdr:to>
      <xdr:col>102</xdr:col>
      <xdr:colOff>165100</xdr:colOff>
      <xdr:row>75</xdr:row>
      <xdr:rowOff>3032</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76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19559</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253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85210</xdr:rowOff>
    </xdr:from>
    <xdr:to>
      <xdr:col>98</xdr:col>
      <xdr:colOff>38100</xdr:colOff>
      <xdr:row>75</xdr:row>
      <xdr:rowOff>15360</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77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31887</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25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93345</xdr:rowOff>
    </xdr:from>
    <xdr:to>
      <xdr:col>116</xdr:col>
      <xdr:colOff>62864</xdr:colOff>
      <xdr:row>99</xdr:row>
      <xdr:rowOff>44450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flipV="1">
          <a:off x="22159595" y="15523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90949</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7064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40022</xdr:rowOff>
    </xdr:from>
    <xdr:ext cx="534377"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29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93345</xdr:rowOff>
    </xdr:from>
    <xdr:to>
      <xdr:col>116</xdr:col>
      <xdr:colOff>152400</xdr:colOff>
      <xdr:row>90</xdr:row>
      <xdr:rowOff>93345</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552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8399</xdr:rowOff>
    </xdr:from>
    <xdr:ext cx="313932"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810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156972</xdr:rowOff>
    </xdr:from>
    <xdr:to>
      <xdr:col>116</xdr:col>
      <xdr:colOff>114300</xdr:colOff>
      <xdr:row>99</xdr:row>
      <xdr:rowOff>87122</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156718</xdr:rowOff>
    </xdr:from>
    <xdr:to>
      <xdr:col>112</xdr:col>
      <xdr:colOff>38100</xdr:colOff>
      <xdr:row>99</xdr:row>
      <xdr:rowOff>86868</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103395</xdr:rowOff>
    </xdr:from>
    <xdr:ext cx="313932"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66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157353</xdr:rowOff>
    </xdr:from>
    <xdr:to>
      <xdr:col>107</xdr:col>
      <xdr:colOff>101600</xdr:colOff>
      <xdr:row>99</xdr:row>
      <xdr:rowOff>87503</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104030</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77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158114</xdr:rowOff>
    </xdr:from>
    <xdr:to>
      <xdr:col>102</xdr:col>
      <xdr:colOff>165100</xdr:colOff>
      <xdr:row>99</xdr:row>
      <xdr:rowOff>88264</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104791</xdr:rowOff>
    </xdr:from>
    <xdr:ext cx="313932"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88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135399</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937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類似団体平均との比較では人件費と扶助費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と普通建設事業費</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が平均を大きく上回っている。人件費について、住民一人当たり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103,609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円となっており平成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3,058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減となったが、これは退職手当の減によるものが大きい。住民一人当たり職員数は、人口減により増加傾向にあり、さらなる職員数の削減が求められるが、行政サービスの質の向上と経費削減の両立を目指し、行政改革に取り組んでいく。扶助費については、近年の高齢化により、医療や介護サービス等の需要が増加傾向にあり、また人口減少対策として、新たな子育て支援策等が今後も増加要因として見込まれるため、独自加算等の見直し等を行い、選択と集中によって財政を圧迫する上昇傾向に歯止めをかけるよう努める。 </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宮崎県串間市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18,176
18,075
295.17
13,890,744
13,587,017
297,007
6,489,880
10,649,960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45.6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129603</xdr:rowOff>
    </xdr:from>
    <xdr:to>
      <xdr:col>24</xdr:col>
      <xdr:colOff>62865</xdr:colOff>
      <xdr:row>37</xdr:row>
      <xdr:rowOff>157226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01653"/>
          <a:ext cx="1270" cy="1399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161053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157226</xdr:rowOff>
    </xdr:from>
    <xdr:to>
      <xdr:col>24</xdr:col>
      <xdr:colOff>152400</xdr:colOff>
      <xdr:row>37</xdr:row>
      <xdr:rowOff>157226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0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76280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7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129603</xdr:rowOff>
    </xdr:from>
    <xdr:to>
      <xdr:col>24</xdr:col>
      <xdr:colOff>152400</xdr:colOff>
      <xdr:row>29</xdr:row>
      <xdr:rowOff>129603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01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91884</xdr:rowOff>
    </xdr:from>
    <xdr:to>
      <xdr:col>24</xdr:col>
      <xdr:colOff>63500</xdr:colOff>
      <xdr:row>31</xdr:row>
      <xdr:rowOff>111316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406834"/>
          <a:ext cx="838200" cy="1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64660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65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86233</xdr:rowOff>
    </xdr:from>
    <xdr:to>
      <xdr:col>24</xdr:col>
      <xdr:colOff>114300</xdr:colOff>
      <xdr:row>36</xdr:row>
      <xdr:rowOff>16383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111316</xdr:rowOff>
    </xdr:from>
    <xdr:to>
      <xdr:col>19</xdr:col>
      <xdr:colOff>177800</xdr:colOff>
      <xdr:row>31</xdr:row>
      <xdr:rowOff>159703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426266"/>
          <a:ext cx="889000" cy="4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2557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159703</xdr:rowOff>
    </xdr:from>
    <xdr:to>
      <xdr:col>15</xdr:col>
      <xdr:colOff>50800</xdr:colOff>
      <xdr:row>32</xdr:row>
      <xdr:rowOff>51117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474653"/>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7891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93409</xdr:rowOff>
    </xdr:from>
    <xdr:to>
      <xdr:col>10</xdr:col>
      <xdr:colOff>114300</xdr:colOff>
      <xdr:row>32</xdr:row>
      <xdr:rowOff>51117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408359"/>
          <a:ext cx="889000" cy="129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92520</xdr:rowOff>
    </xdr:from>
    <xdr:to>
      <xdr:col>10</xdr:col>
      <xdr:colOff>165100</xdr:colOff>
      <xdr:row>36</xdr:row>
      <xdr:rowOff>22670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13797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67183</xdr:rowOff>
    </xdr:from>
    <xdr:to>
      <xdr:col>6</xdr:col>
      <xdr:colOff>38100</xdr:colOff>
      <xdr:row>35</xdr:row>
      <xdr:rowOff>168783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159910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6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41084</xdr:rowOff>
    </xdr:from>
    <xdr:to>
      <xdr:col>24</xdr:col>
      <xdr:colOff>114300</xdr:colOff>
      <xdr:row>31</xdr:row>
      <xdr:rowOff>142684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35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63961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20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60516</xdr:rowOff>
    </xdr:from>
    <xdr:to>
      <xdr:col>20</xdr:col>
      <xdr:colOff>38100</xdr:colOff>
      <xdr:row>31</xdr:row>
      <xdr:rowOff>162116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37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7193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150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108903</xdr:rowOff>
    </xdr:from>
    <xdr:to>
      <xdr:col>15</xdr:col>
      <xdr:colOff>101600</xdr:colOff>
      <xdr:row>32</xdr:row>
      <xdr:rowOff>39053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42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55580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199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317</xdr:rowOff>
    </xdr:from>
    <xdr:to>
      <xdr:col>10</xdr:col>
      <xdr:colOff>165100</xdr:colOff>
      <xdr:row>32</xdr:row>
      <xdr:rowOff>101917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48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118444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261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42609</xdr:rowOff>
    </xdr:from>
    <xdr:to>
      <xdr:col>6</xdr:col>
      <xdr:colOff>38100</xdr:colOff>
      <xdr:row>31</xdr:row>
      <xdr:rowOff>144209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35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160736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132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150213</xdr:rowOff>
    </xdr:from>
    <xdr:to>
      <xdr:col>24</xdr:col>
      <xdr:colOff>62865</xdr:colOff>
      <xdr:row>58</xdr:row>
      <xdr:rowOff>151855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22713"/>
          <a:ext cx="1270" cy="137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155682</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9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151855</xdr:rowOff>
    </xdr:from>
    <xdr:to>
      <xdr:col>24</xdr:col>
      <xdr:colOff>152400</xdr:colOff>
      <xdr:row>58</xdr:row>
      <xdr:rowOff>151855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9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96890</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150213</xdr:rowOff>
    </xdr:from>
    <xdr:to>
      <xdr:col>24</xdr:col>
      <xdr:colOff>152400</xdr:colOff>
      <xdr:row>50</xdr:row>
      <xdr:rowOff>150213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22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136222</xdr:rowOff>
    </xdr:from>
    <xdr:to>
      <xdr:col>24</xdr:col>
      <xdr:colOff>63500</xdr:colOff>
      <xdr:row>57</xdr:row>
      <xdr:rowOff>167276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908872"/>
          <a:ext cx="838200" cy="3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82069</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83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59192</xdr:rowOff>
    </xdr:from>
    <xdr:to>
      <xdr:col>24</xdr:col>
      <xdr:colOff>114300</xdr:colOff>
      <xdr:row>57</xdr:row>
      <xdr:rowOff>160792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130337</xdr:rowOff>
    </xdr:from>
    <xdr:to>
      <xdr:col>19</xdr:col>
      <xdr:colOff>177800</xdr:colOff>
      <xdr:row>57</xdr:row>
      <xdr:rowOff>136222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02987"/>
          <a:ext cx="889000" cy="5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99233</xdr:rowOff>
    </xdr:from>
    <xdr:to>
      <xdr:col>20</xdr:col>
      <xdr:colOff>38100</xdr:colOff>
      <xdr:row>58</xdr:row>
      <xdr:rowOff>29383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20510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96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130337</xdr:rowOff>
    </xdr:from>
    <xdr:to>
      <xdr:col>15</xdr:col>
      <xdr:colOff>50800</xdr:colOff>
      <xdr:row>57</xdr:row>
      <xdr:rowOff>148110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02987"/>
          <a:ext cx="889000" cy="1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101526</xdr:rowOff>
    </xdr:from>
    <xdr:to>
      <xdr:col>15</xdr:col>
      <xdr:colOff>101600</xdr:colOff>
      <xdr:row>58</xdr:row>
      <xdr:rowOff>31676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22803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96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148110</xdr:rowOff>
    </xdr:from>
    <xdr:to>
      <xdr:col>10</xdr:col>
      <xdr:colOff>114300</xdr:colOff>
      <xdr:row>58</xdr:row>
      <xdr:rowOff>904</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20760"/>
          <a:ext cx="889000" cy="2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111897</xdr:rowOff>
    </xdr:from>
    <xdr:to>
      <xdr:col>10</xdr:col>
      <xdr:colOff>165100</xdr:colOff>
      <xdr:row>58</xdr:row>
      <xdr:rowOff>42047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33174</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97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107368</xdr:rowOff>
    </xdr:from>
    <xdr:to>
      <xdr:col>6</xdr:col>
      <xdr:colOff>38100</xdr:colOff>
      <xdr:row>58</xdr:row>
      <xdr:rowOff>37518</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80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54045</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65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116476</xdr:rowOff>
    </xdr:from>
    <xdr:to>
      <xdr:col>24</xdr:col>
      <xdr:colOff>114300</xdr:colOff>
      <xdr:row>58</xdr:row>
      <xdr:rowOff>46626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8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94903</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6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85422</xdr:rowOff>
    </xdr:from>
    <xdr:to>
      <xdr:col>20</xdr:col>
      <xdr:colOff>38100</xdr:colOff>
      <xdr:row>58</xdr:row>
      <xdr:rowOff>15572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5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32099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63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79537</xdr:rowOff>
    </xdr:from>
    <xdr:to>
      <xdr:col>15</xdr:col>
      <xdr:colOff>101600</xdr:colOff>
      <xdr:row>58</xdr:row>
      <xdr:rowOff>9687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5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26214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962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97310</xdr:rowOff>
    </xdr:from>
    <xdr:to>
      <xdr:col>10</xdr:col>
      <xdr:colOff>165100</xdr:colOff>
      <xdr:row>58</xdr:row>
      <xdr:rowOff>27460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6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43987</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64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121554</xdr:rowOff>
    </xdr:from>
    <xdr:to>
      <xdr:col>6</xdr:col>
      <xdr:colOff>38100</xdr:colOff>
      <xdr:row>58</xdr:row>
      <xdr:rowOff>51704</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9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42831</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98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121511</xdr:rowOff>
    </xdr:from>
    <xdr:to>
      <xdr:col>24</xdr:col>
      <xdr:colOff>62865</xdr:colOff>
      <xdr:row>78</xdr:row>
      <xdr:rowOff>74023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51561"/>
          <a:ext cx="1270" cy="149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77850</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5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74023</xdr:rowOff>
    </xdr:from>
    <xdr:to>
      <xdr:col>24</xdr:col>
      <xdr:colOff>152400</xdr:colOff>
      <xdr:row>78</xdr:row>
      <xdr:rowOff>74023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68188</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2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121511</xdr:rowOff>
    </xdr:from>
    <xdr:to>
      <xdr:col>24</xdr:col>
      <xdr:colOff>152400</xdr:colOff>
      <xdr:row>69</xdr:row>
      <xdr:rowOff>121511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165836</xdr:rowOff>
    </xdr:from>
    <xdr:to>
      <xdr:col>24</xdr:col>
      <xdr:colOff>63500</xdr:colOff>
      <xdr:row>73</xdr:row>
      <xdr:rowOff>2425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338786"/>
          <a:ext cx="838200" cy="17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6207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64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27780</xdr:rowOff>
    </xdr:from>
    <xdr:to>
      <xdr:col>24</xdr:col>
      <xdr:colOff>114300</xdr:colOff>
      <xdr:row>75</xdr:row>
      <xdr:rowOff>129380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8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2425</xdr:rowOff>
    </xdr:from>
    <xdr:to>
      <xdr:col>19</xdr:col>
      <xdr:colOff>177800</xdr:colOff>
      <xdr:row>73</xdr:row>
      <xdr:rowOff>6259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518275"/>
          <a:ext cx="889000" cy="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66360</xdr:rowOff>
    </xdr:from>
    <xdr:to>
      <xdr:col>20</xdr:col>
      <xdr:colOff>38100</xdr:colOff>
      <xdr:row>75</xdr:row>
      <xdr:rowOff>167960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159087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017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6259</xdr:rowOff>
    </xdr:from>
    <xdr:to>
      <xdr:col>15</xdr:col>
      <xdr:colOff>50800</xdr:colOff>
      <xdr:row>73</xdr:row>
      <xdr:rowOff>46835</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522109"/>
          <a:ext cx="889000" cy="4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82682</xdr:rowOff>
    </xdr:from>
    <xdr:to>
      <xdr:col>15</xdr:col>
      <xdr:colOff>101600</xdr:colOff>
      <xdr:row>76</xdr:row>
      <xdr:rowOff>12832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3959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3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46835</xdr:rowOff>
    </xdr:from>
    <xdr:to>
      <xdr:col>10</xdr:col>
      <xdr:colOff>114300</xdr:colOff>
      <xdr:row>74</xdr:row>
      <xdr:rowOff>13140</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562685"/>
          <a:ext cx="889000" cy="13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93266</xdr:rowOff>
    </xdr:from>
    <xdr:to>
      <xdr:col>10</xdr:col>
      <xdr:colOff>165100</xdr:colOff>
      <xdr:row>76</xdr:row>
      <xdr:rowOff>23416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14543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72090</xdr:rowOff>
    </xdr:from>
    <xdr:to>
      <xdr:col>6</xdr:col>
      <xdr:colOff>38100</xdr:colOff>
      <xdr:row>77</xdr:row>
      <xdr:rowOff>2240</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164817</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95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115036</xdr:rowOff>
    </xdr:from>
    <xdr:to>
      <xdr:col>24</xdr:col>
      <xdr:colOff>114300</xdr:colOff>
      <xdr:row>72</xdr:row>
      <xdr:rowOff>45186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28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137913</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139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123075</xdr:rowOff>
    </xdr:from>
    <xdr:to>
      <xdr:col>20</xdr:col>
      <xdr:colOff>38100</xdr:colOff>
      <xdr:row>73</xdr:row>
      <xdr:rowOff>53225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46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69752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242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126909</xdr:rowOff>
    </xdr:from>
    <xdr:to>
      <xdr:col>15</xdr:col>
      <xdr:colOff>101600</xdr:colOff>
      <xdr:row>73</xdr:row>
      <xdr:rowOff>57059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47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73586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246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167485</xdr:rowOff>
    </xdr:from>
    <xdr:to>
      <xdr:col>10</xdr:col>
      <xdr:colOff>165100</xdr:colOff>
      <xdr:row>73</xdr:row>
      <xdr:rowOff>97635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51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114162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287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133790</xdr:rowOff>
    </xdr:from>
    <xdr:to>
      <xdr:col>6</xdr:col>
      <xdr:colOff>38100</xdr:colOff>
      <xdr:row>74</xdr:row>
      <xdr:rowOff>63940</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64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80467</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424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142557</xdr:rowOff>
    </xdr:from>
    <xdr:to>
      <xdr:col>24</xdr:col>
      <xdr:colOff>62865</xdr:colOff>
      <xdr:row>98</xdr:row>
      <xdr:rowOff>100019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73057"/>
          <a:ext cx="1270" cy="132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103846</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9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100019</xdr:rowOff>
    </xdr:from>
    <xdr:to>
      <xdr:col>24</xdr:col>
      <xdr:colOff>152400</xdr:colOff>
      <xdr:row>98</xdr:row>
      <xdr:rowOff>100019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90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89234</xdr:rowOff>
    </xdr:from>
    <xdr:ext cx="599010"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4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142557</xdr:rowOff>
    </xdr:from>
    <xdr:to>
      <xdr:col>24</xdr:col>
      <xdr:colOff>152400</xdr:colOff>
      <xdr:row>90</xdr:row>
      <xdr:rowOff>142557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7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163522</xdr:rowOff>
    </xdr:from>
    <xdr:to>
      <xdr:col>24</xdr:col>
      <xdr:colOff>63500</xdr:colOff>
      <xdr:row>96</xdr:row>
      <xdr:rowOff>45879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6451272"/>
          <a:ext cx="838200" cy="5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51706</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510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73279</xdr:rowOff>
    </xdr:from>
    <xdr:to>
      <xdr:col>24</xdr:col>
      <xdr:colOff>114300</xdr:colOff>
      <xdr:row>97</xdr:row>
      <xdr:rowOff>3429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5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45879</xdr:rowOff>
    </xdr:from>
    <xdr:to>
      <xdr:col>19</xdr:col>
      <xdr:colOff>177800</xdr:colOff>
      <xdr:row>96</xdr:row>
      <xdr:rowOff>143872</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6505079"/>
          <a:ext cx="889000" cy="97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96053</xdr:rowOff>
    </xdr:from>
    <xdr:to>
      <xdr:col>20</xdr:col>
      <xdr:colOff>38100</xdr:colOff>
      <xdr:row>97</xdr:row>
      <xdr:rowOff>26203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5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17330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64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143872</xdr:rowOff>
    </xdr:from>
    <xdr:to>
      <xdr:col>15</xdr:col>
      <xdr:colOff>50800</xdr:colOff>
      <xdr:row>96</xdr:row>
      <xdr:rowOff>157635</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2019300" y="16603072"/>
          <a:ext cx="889000" cy="1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94844</xdr:rowOff>
    </xdr:from>
    <xdr:to>
      <xdr:col>15</xdr:col>
      <xdr:colOff>101600</xdr:colOff>
      <xdr:row>97</xdr:row>
      <xdr:rowOff>24994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55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16121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64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157635</xdr:rowOff>
    </xdr:from>
    <xdr:to>
      <xdr:col>10</xdr:col>
      <xdr:colOff>114300</xdr:colOff>
      <xdr:row>96</xdr:row>
      <xdr:rowOff>169494</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flipV="1">
          <a:off x="1130300" y="16616835"/>
          <a:ext cx="889000" cy="1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93033</xdr:rowOff>
    </xdr:from>
    <xdr:to>
      <xdr:col>10</xdr:col>
      <xdr:colOff>165100</xdr:colOff>
      <xdr:row>97</xdr:row>
      <xdr:rowOff>23183</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5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39710</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32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136734</xdr:rowOff>
    </xdr:from>
    <xdr:to>
      <xdr:col>6</xdr:col>
      <xdr:colOff>38100</xdr:colOff>
      <xdr:row>97</xdr:row>
      <xdr:rowOff>66884</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59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58011</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68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112722</xdr:rowOff>
    </xdr:from>
    <xdr:to>
      <xdr:col>24</xdr:col>
      <xdr:colOff>114300</xdr:colOff>
      <xdr:row>96</xdr:row>
      <xdr:rowOff>42872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40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135599</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25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166529</xdr:rowOff>
    </xdr:from>
    <xdr:to>
      <xdr:col>20</xdr:col>
      <xdr:colOff>38100</xdr:colOff>
      <xdr:row>96</xdr:row>
      <xdr:rowOff>96679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45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113206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22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93072</xdr:rowOff>
    </xdr:from>
    <xdr:to>
      <xdr:col>15</xdr:col>
      <xdr:colOff>101600</xdr:colOff>
      <xdr:row>97</xdr:row>
      <xdr:rowOff>23222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55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39749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32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106835</xdr:rowOff>
    </xdr:from>
    <xdr:to>
      <xdr:col>10</xdr:col>
      <xdr:colOff>165100</xdr:colOff>
      <xdr:row>97</xdr:row>
      <xdr:rowOff>36985</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56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28112</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65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118694</xdr:rowOff>
    </xdr:from>
    <xdr:to>
      <xdr:col>6</xdr:col>
      <xdr:colOff>38100</xdr:colOff>
      <xdr:row>97</xdr:row>
      <xdr:rowOff>48844</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57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65371</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35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a:extLst>
            <a:ext uri="{FF2B5EF4-FFF2-40B4-BE49-F238E27FC236}">
              <a16:creationId xmlns:a16="http://schemas.microsoft.com/office/drawing/2014/main" id="{00000000-0008-0000-07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34544</xdr:rowOff>
    </xdr:from>
    <xdr:to>
      <xdr:col>54</xdr:col>
      <xdr:colOff>189865</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10475595" y="5178044"/>
          <a:ext cx="1270" cy="160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a:extLst>
            <a:ext uri="{FF2B5EF4-FFF2-40B4-BE49-F238E27FC236}">
              <a16:creationId xmlns:a16="http://schemas.microsoft.com/office/drawing/2014/main" id="{00000000-0008-0000-0700-000026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152671</xdr:rowOff>
    </xdr:from>
    <xdr:ext cx="469744" cy="259045"/>
    <xdr:sp macro="" textlink="">
      <xdr:nvSpPr>
        <xdr:cNvPr id="296" name="労働費最大値テキスト">
          <a:extLst>
            <a:ext uri="{FF2B5EF4-FFF2-40B4-BE49-F238E27FC236}">
              <a16:creationId xmlns:a16="http://schemas.microsoft.com/office/drawing/2014/main" id="{00000000-0008-0000-0700-000028010000}"/>
            </a:ext>
          </a:extLst>
        </xdr:cNvPr>
        <xdr:cNvSpPr txBox="1"/>
      </xdr:nvSpPr>
      <xdr:spPr>
        <a:xfrm>
          <a:off x="10528300" y="49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34544</xdr:rowOff>
    </xdr:from>
    <xdr:to>
      <xdr:col>55</xdr:col>
      <xdr:colOff>88900</xdr:colOff>
      <xdr:row>30</xdr:row>
      <xdr:rowOff>34544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517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5968</xdr:rowOff>
    </xdr:from>
    <xdr:ext cx="378565" cy="259045"/>
    <xdr:sp macro="" textlink="">
      <xdr:nvSpPr>
        <xdr:cNvPr id="299" name="労働費平均値テキスト">
          <a:extLst>
            <a:ext uri="{FF2B5EF4-FFF2-40B4-BE49-F238E27FC236}">
              <a16:creationId xmlns:a16="http://schemas.microsoft.com/office/drawing/2014/main" id="{00000000-0008-0000-0700-00002B010000}"/>
            </a:ext>
          </a:extLst>
        </xdr:cNvPr>
        <xdr:cNvSpPr txBox="1"/>
      </xdr:nvSpPr>
      <xdr:spPr>
        <a:xfrm>
          <a:off x="10528300" y="6349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154541</xdr:rowOff>
    </xdr:from>
    <xdr:to>
      <xdr:col>55</xdr:col>
      <xdr:colOff>50800</xdr:colOff>
      <xdr:row>38</xdr:row>
      <xdr:rowOff>84691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104267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156500</xdr:rowOff>
    </xdr:from>
    <xdr:to>
      <xdr:col>50</xdr:col>
      <xdr:colOff>165100</xdr:colOff>
      <xdr:row>38</xdr:row>
      <xdr:rowOff>86651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9588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103177</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50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142458</xdr:rowOff>
    </xdr:from>
    <xdr:to>
      <xdr:col>46</xdr:col>
      <xdr:colOff>38100</xdr:colOff>
      <xdr:row>38</xdr:row>
      <xdr:rowOff>72608</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8699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89135</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61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170397</xdr:rowOff>
    </xdr:from>
    <xdr:to>
      <xdr:col>41</xdr:col>
      <xdr:colOff>50800</xdr:colOff>
      <xdr:row>39</xdr:row>
      <xdr:rowOff>98878</xdr:rowOff>
    </xdr:to>
    <xdr:cxnSp macro="">
      <xdr:nvCxnSpPr>
        <xdr:cNvPr id="307" name="直線コネクタ 306">
          <a:extLst>
            <a:ext uri="{FF2B5EF4-FFF2-40B4-BE49-F238E27FC236}">
              <a16:creationId xmlns:a16="http://schemas.microsoft.com/office/drawing/2014/main" id="{00000000-0008-0000-0700-000033010000}"/>
            </a:ext>
          </a:extLst>
        </xdr:cNvPr>
        <xdr:cNvCxnSpPr/>
      </xdr:nvCxnSpPr>
      <xdr:spPr>
        <a:xfrm>
          <a:off x="6972300" y="6685497"/>
          <a:ext cx="889000" cy="9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142131</xdr:rowOff>
    </xdr:from>
    <xdr:to>
      <xdr:col>41</xdr:col>
      <xdr:colOff>101600</xdr:colOff>
      <xdr:row>38</xdr:row>
      <xdr:rowOff>72281</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7810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88808</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2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155521</xdr:rowOff>
    </xdr:from>
    <xdr:to>
      <xdr:col>36</xdr:col>
      <xdr:colOff>165100</xdr:colOff>
      <xdr:row>37</xdr:row>
      <xdr:rowOff>85671</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6921500" y="632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102198</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37428" y="610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8" name="労働費該当値テキスト">
          <a:extLst>
            <a:ext uri="{FF2B5EF4-FFF2-40B4-BE49-F238E27FC236}">
              <a16:creationId xmlns:a16="http://schemas.microsoft.com/office/drawing/2014/main" id="{00000000-0008-0000-0700-00003E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119597</xdr:rowOff>
    </xdr:from>
    <xdr:to>
      <xdr:col>36</xdr:col>
      <xdr:colOff>165100</xdr:colOff>
      <xdr:row>39</xdr:row>
      <xdr:rowOff>49747</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6921500" y="663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40874</xdr:rowOff>
    </xdr:from>
    <xdr:ext cx="378565"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783017" y="6727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a:extLst>
            <a:ext uri="{FF2B5EF4-FFF2-40B4-BE49-F238E27FC236}">
              <a16:creationId xmlns:a16="http://schemas.microsoft.com/office/drawing/2014/main" id="{00000000-0008-0000-07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52032</xdr:rowOff>
    </xdr:from>
    <xdr:to>
      <xdr:col>54</xdr:col>
      <xdr:colOff>189865</xdr:colOff>
      <xdr:row>58</xdr:row>
      <xdr:rowOff>156845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10475595" y="8624532"/>
          <a:ext cx="1270" cy="1476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160672</xdr:rowOff>
    </xdr:from>
    <xdr:ext cx="469744" cy="259045"/>
    <xdr:sp macro="" textlink="">
      <xdr:nvSpPr>
        <xdr:cNvPr id="351" name="農林水産業費最小値テキスト">
          <a:extLst>
            <a:ext uri="{FF2B5EF4-FFF2-40B4-BE49-F238E27FC236}">
              <a16:creationId xmlns:a16="http://schemas.microsoft.com/office/drawing/2014/main" id="{00000000-0008-0000-0700-00005F010000}"/>
            </a:ext>
          </a:extLst>
        </xdr:cNvPr>
        <xdr:cNvSpPr txBox="1"/>
      </xdr:nvSpPr>
      <xdr:spPr>
        <a:xfrm>
          <a:off x="10528300" y="101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156845</xdr:rowOff>
    </xdr:from>
    <xdr:to>
      <xdr:col>55</xdr:col>
      <xdr:colOff>88900</xdr:colOff>
      <xdr:row>58</xdr:row>
      <xdr:rowOff>156845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1010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170159</xdr:rowOff>
    </xdr:from>
    <xdr:ext cx="599010" cy="259045"/>
    <xdr:sp macro="" textlink="">
      <xdr:nvSpPr>
        <xdr:cNvPr id="353" name="農林水産業費最大値テキスト">
          <a:extLst>
            <a:ext uri="{FF2B5EF4-FFF2-40B4-BE49-F238E27FC236}">
              <a16:creationId xmlns:a16="http://schemas.microsoft.com/office/drawing/2014/main" id="{00000000-0008-0000-0700-000061010000}"/>
            </a:ext>
          </a:extLst>
        </xdr:cNvPr>
        <xdr:cNvSpPr txBox="1"/>
      </xdr:nvSpPr>
      <xdr:spPr>
        <a:xfrm>
          <a:off x="10528300" y="839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52032</xdr:rowOff>
    </xdr:from>
    <xdr:to>
      <xdr:col>55</xdr:col>
      <xdr:colOff>88900</xdr:colOff>
      <xdr:row>50</xdr:row>
      <xdr:rowOff>52032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10388600" y="862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61531</xdr:rowOff>
    </xdr:from>
    <xdr:to>
      <xdr:col>55</xdr:col>
      <xdr:colOff>0</xdr:colOff>
      <xdr:row>54</xdr:row>
      <xdr:rowOff>101308</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9639300" y="9319831"/>
          <a:ext cx="838200" cy="3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37089</xdr:rowOff>
    </xdr:from>
    <xdr:ext cx="534377" cy="259045"/>
    <xdr:sp macro="" textlink="">
      <xdr:nvSpPr>
        <xdr:cNvPr id="356" name="農林水産業費平均値テキスト">
          <a:extLst>
            <a:ext uri="{FF2B5EF4-FFF2-40B4-BE49-F238E27FC236}">
              <a16:creationId xmlns:a16="http://schemas.microsoft.com/office/drawing/2014/main" id="{00000000-0008-0000-0700-000064010000}"/>
            </a:ext>
          </a:extLst>
        </xdr:cNvPr>
        <xdr:cNvSpPr txBox="1"/>
      </xdr:nvSpPr>
      <xdr:spPr>
        <a:xfrm>
          <a:off x="10528300" y="9638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58662</xdr:rowOff>
    </xdr:from>
    <xdr:to>
      <xdr:col>55</xdr:col>
      <xdr:colOff>50800</xdr:colOff>
      <xdr:row>56</xdr:row>
      <xdr:rowOff>160262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104267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61531</xdr:rowOff>
    </xdr:from>
    <xdr:to>
      <xdr:col>50</xdr:col>
      <xdr:colOff>114300</xdr:colOff>
      <xdr:row>55</xdr:row>
      <xdr:rowOff>71831</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8750300" y="9319831"/>
          <a:ext cx="889000" cy="18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49326</xdr:rowOff>
    </xdr:from>
    <xdr:to>
      <xdr:col>50</xdr:col>
      <xdr:colOff>165100</xdr:colOff>
      <xdr:row>56</xdr:row>
      <xdr:rowOff>150926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9588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142053</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372111" y="974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71831</xdr:rowOff>
    </xdr:from>
    <xdr:to>
      <xdr:col>45</xdr:col>
      <xdr:colOff>177800</xdr:colOff>
      <xdr:row>56</xdr:row>
      <xdr:rowOff>81559</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flipV="1">
          <a:off x="7861300" y="9501581"/>
          <a:ext cx="889000" cy="18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59398</xdr:rowOff>
    </xdr:from>
    <xdr:to>
      <xdr:col>46</xdr:col>
      <xdr:colOff>38100</xdr:colOff>
      <xdr:row>56</xdr:row>
      <xdr:rowOff>160998</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8699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152125</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97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81559</xdr:rowOff>
    </xdr:from>
    <xdr:to>
      <xdr:col>41</xdr:col>
      <xdr:colOff>50800</xdr:colOff>
      <xdr:row>56</xdr:row>
      <xdr:rowOff>99364</xdr:rowOff>
    </xdr:to>
    <xdr:cxnSp macro="">
      <xdr:nvCxnSpPr>
        <xdr:cNvPr id="364" name="直線コネクタ 363">
          <a:extLst>
            <a:ext uri="{FF2B5EF4-FFF2-40B4-BE49-F238E27FC236}">
              <a16:creationId xmlns:a16="http://schemas.microsoft.com/office/drawing/2014/main" id="{00000000-0008-0000-0700-00006C010000}"/>
            </a:ext>
          </a:extLst>
        </xdr:cNvPr>
        <xdr:cNvCxnSpPr/>
      </xdr:nvCxnSpPr>
      <xdr:spPr>
        <a:xfrm flipV="1">
          <a:off x="6972300" y="9682759"/>
          <a:ext cx="889000" cy="17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89192</xdr:rowOff>
    </xdr:from>
    <xdr:to>
      <xdr:col>41</xdr:col>
      <xdr:colOff>101600</xdr:colOff>
      <xdr:row>57</xdr:row>
      <xdr:rowOff>19342</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7810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10469</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594111" y="97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84786</xdr:rowOff>
    </xdr:from>
    <xdr:to>
      <xdr:col>36</xdr:col>
      <xdr:colOff>165100</xdr:colOff>
      <xdr:row>57</xdr:row>
      <xdr:rowOff>14936</xdr:rowOff>
    </xdr:to>
    <xdr:sp macro="" textlink="">
      <xdr:nvSpPr>
        <xdr:cNvPr id="367" name="フローチャート: 判断 366">
          <a:extLst>
            <a:ext uri="{FF2B5EF4-FFF2-40B4-BE49-F238E27FC236}">
              <a16:creationId xmlns:a16="http://schemas.microsoft.com/office/drawing/2014/main" id="{00000000-0008-0000-0700-00006F010000}"/>
            </a:ext>
          </a:extLst>
        </xdr:cNvPr>
        <xdr:cNvSpPr/>
      </xdr:nvSpPr>
      <xdr:spPr>
        <a:xfrm>
          <a:off x="6921500" y="968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6063</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05111" y="977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50508</xdr:rowOff>
    </xdr:from>
    <xdr:to>
      <xdr:col>55</xdr:col>
      <xdr:colOff>50800</xdr:colOff>
      <xdr:row>54</xdr:row>
      <xdr:rowOff>152108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10426700" y="930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73385</xdr:rowOff>
    </xdr:from>
    <xdr:ext cx="534377" cy="259045"/>
    <xdr:sp macro="" textlink="">
      <xdr:nvSpPr>
        <xdr:cNvPr id="375" name="農林水産業費該当値テキスト">
          <a:extLst>
            <a:ext uri="{FF2B5EF4-FFF2-40B4-BE49-F238E27FC236}">
              <a16:creationId xmlns:a16="http://schemas.microsoft.com/office/drawing/2014/main" id="{00000000-0008-0000-0700-000077010000}"/>
            </a:ext>
          </a:extLst>
        </xdr:cNvPr>
        <xdr:cNvSpPr txBox="1"/>
      </xdr:nvSpPr>
      <xdr:spPr>
        <a:xfrm>
          <a:off x="10528300" y="916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10731</xdr:rowOff>
    </xdr:from>
    <xdr:to>
      <xdr:col>50</xdr:col>
      <xdr:colOff>165100</xdr:colOff>
      <xdr:row>54</xdr:row>
      <xdr:rowOff>112331</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9588500" y="926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128858</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9372111" y="904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21031</xdr:rowOff>
    </xdr:from>
    <xdr:to>
      <xdr:col>46</xdr:col>
      <xdr:colOff>38100</xdr:colOff>
      <xdr:row>55</xdr:row>
      <xdr:rowOff>122631</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8699500" y="945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139158</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8483111" y="922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30759</xdr:rowOff>
    </xdr:from>
    <xdr:to>
      <xdr:col>41</xdr:col>
      <xdr:colOff>101600</xdr:colOff>
      <xdr:row>56</xdr:row>
      <xdr:rowOff>132359</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7810500" y="963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148886</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7594111" y="940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48564</xdr:rowOff>
    </xdr:from>
    <xdr:to>
      <xdr:col>36</xdr:col>
      <xdr:colOff>165100</xdr:colOff>
      <xdr:row>56</xdr:row>
      <xdr:rowOff>150164</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6921500" y="964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166691</xdr:rowOff>
    </xdr:from>
    <xdr:ext cx="534377"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705111" y="942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a:extLst>
            <a:ext uri="{FF2B5EF4-FFF2-40B4-BE49-F238E27FC236}">
              <a16:creationId xmlns:a16="http://schemas.microsoft.com/office/drawing/2014/main" id="{00000000-0008-0000-07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58310</xdr:rowOff>
    </xdr:from>
    <xdr:to>
      <xdr:col>54</xdr:col>
      <xdr:colOff>189865</xdr:colOff>
      <xdr:row>79</xdr:row>
      <xdr:rowOff>19861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10475595" y="12059810"/>
          <a:ext cx="1270"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23688</xdr:rowOff>
    </xdr:from>
    <xdr:ext cx="469744" cy="259045"/>
    <xdr:sp macro="" textlink="">
      <xdr:nvSpPr>
        <xdr:cNvPr id="408" name="商工費最小値テキスト">
          <a:extLst>
            <a:ext uri="{FF2B5EF4-FFF2-40B4-BE49-F238E27FC236}">
              <a16:creationId xmlns:a16="http://schemas.microsoft.com/office/drawing/2014/main" id="{00000000-0008-0000-0700-000098010000}"/>
            </a:ext>
          </a:extLst>
        </xdr:cNvPr>
        <xdr:cNvSpPr txBox="1"/>
      </xdr:nvSpPr>
      <xdr:spPr>
        <a:xfrm>
          <a:off x="10528300" y="1356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19861</xdr:rowOff>
    </xdr:from>
    <xdr:to>
      <xdr:col>55</xdr:col>
      <xdr:colOff>88900</xdr:colOff>
      <xdr:row>79</xdr:row>
      <xdr:rowOff>19861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35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4987</xdr:rowOff>
    </xdr:from>
    <xdr:ext cx="599010" cy="259045"/>
    <xdr:sp macro="" textlink="">
      <xdr:nvSpPr>
        <xdr:cNvPr id="410" name="商工費最大値テキスト">
          <a:extLst>
            <a:ext uri="{FF2B5EF4-FFF2-40B4-BE49-F238E27FC236}">
              <a16:creationId xmlns:a16="http://schemas.microsoft.com/office/drawing/2014/main" id="{00000000-0008-0000-0700-00009A010000}"/>
            </a:ext>
          </a:extLst>
        </xdr:cNvPr>
        <xdr:cNvSpPr txBox="1"/>
      </xdr:nvSpPr>
      <xdr:spPr>
        <a:xfrm>
          <a:off x="10528300" y="1183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58310</xdr:rowOff>
    </xdr:from>
    <xdr:to>
      <xdr:col>55</xdr:col>
      <xdr:colOff>88900</xdr:colOff>
      <xdr:row>70</xdr:row>
      <xdr:rowOff>58310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205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98231</xdr:rowOff>
    </xdr:from>
    <xdr:to>
      <xdr:col>55</xdr:col>
      <xdr:colOff>0</xdr:colOff>
      <xdr:row>78</xdr:row>
      <xdr:rowOff>67157</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9639300" y="13299881"/>
          <a:ext cx="838200" cy="14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149973</xdr:rowOff>
    </xdr:from>
    <xdr:ext cx="534377" cy="259045"/>
    <xdr:sp macro="" textlink="">
      <xdr:nvSpPr>
        <xdr:cNvPr id="413" name="商工費平均値テキスト">
          <a:extLst>
            <a:ext uri="{FF2B5EF4-FFF2-40B4-BE49-F238E27FC236}">
              <a16:creationId xmlns:a16="http://schemas.microsoft.com/office/drawing/2014/main" id="{00000000-0008-0000-0700-00009D010000}"/>
            </a:ext>
          </a:extLst>
        </xdr:cNvPr>
        <xdr:cNvSpPr txBox="1"/>
      </xdr:nvSpPr>
      <xdr:spPr>
        <a:xfrm>
          <a:off x="10528300" y="13351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xdr:rowOff>
    </xdr:from>
    <xdr:to>
      <xdr:col>55</xdr:col>
      <xdr:colOff>50800</xdr:colOff>
      <xdr:row>78</xdr:row>
      <xdr:rowOff>101696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10426700" y="133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67157</xdr:rowOff>
    </xdr:from>
    <xdr:to>
      <xdr:col>50</xdr:col>
      <xdr:colOff>114300</xdr:colOff>
      <xdr:row>78</xdr:row>
      <xdr:rowOff>94621</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8750300" y="13440257"/>
          <a:ext cx="889000" cy="27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19306</xdr:rowOff>
    </xdr:from>
    <xdr:to>
      <xdr:col>50</xdr:col>
      <xdr:colOff>165100</xdr:colOff>
      <xdr:row>78</xdr:row>
      <xdr:rowOff>120906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95885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112033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372111" y="134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32913</xdr:rowOff>
    </xdr:from>
    <xdr:to>
      <xdr:col>45</xdr:col>
      <xdr:colOff>177800</xdr:colOff>
      <xdr:row>78</xdr:row>
      <xdr:rowOff>94621</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7861300" y="13406013"/>
          <a:ext cx="889000" cy="6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21501</xdr:rowOff>
    </xdr:from>
    <xdr:to>
      <xdr:col>46</xdr:col>
      <xdr:colOff>38100</xdr:colOff>
      <xdr:row>78</xdr:row>
      <xdr:rowOff>123101</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8699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139628</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32913</xdr:rowOff>
    </xdr:from>
    <xdr:to>
      <xdr:col>41</xdr:col>
      <xdr:colOff>50800</xdr:colOff>
      <xdr:row>78</xdr:row>
      <xdr:rowOff>74450</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flipV="1">
          <a:off x="6972300" y="13406013"/>
          <a:ext cx="889000" cy="4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33130</xdr:rowOff>
    </xdr:from>
    <xdr:to>
      <xdr:col>41</xdr:col>
      <xdr:colOff>101600</xdr:colOff>
      <xdr:row>78</xdr:row>
      <xdr:rowOff>134730</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7810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125857</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349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43659</xdr:rowOff>
    </xdr:from>
    <xdr:to>
      <xdr:col>36</xdr:col>
      <xdr:colOff>165100</xdr:colOff>
      <xdr:row>78</xdr:row>
      <xdr:rowOff>145259</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6921500" y="1341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136386</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350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47431</xdr:rowOff>
    </xdr:from>
    <xdr:to>
      <xdr:col>55</xdr:col>
      <xdr:colOff>50800</xdr:colOff>
      <xdr:row>77</xdr:row>
      <xdr:rowOff>149031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10426700" y="1324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70308</xdr:rowOff>
    </xdr:from>
    <xdr:ext cx="534377" cy="259045"/>
    <xdr:sp macro="" textlink="">
      <xdr:nvSpPr>
        <xdr:cNvPr id="432" name="商工費該当値テキスト">
          <a:extLst>
            <a:ext uri="{FF2B5EF4-FFF2-40B4-BE49-F238E27FC236}">
              <a16:creationId xmlns:a16="http://schemas.microsoft.com/office/drawing/2014/main" id="{00000000-0008-0000-0700-0000B0010000}"/>
            </a:ext>
          </a:extLst>
        </xdr:cNvPr>
        <xdr:cNvSpPr txBox="1"/>
      </xdr:nvSpPr>
      <xdr:spPr>
        <a:xfrm>
          <a:off x="10528300" y="1310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16357</xdr:rowOff>
    </xdr:from>
    <xdr:to>
      <xdr:col>50</xdr:col>
      <xdr:colOff>165100</xdr:colOff>
      <xdr:row>78</xdr:row>
      <xdr:rowOff>117957</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9588500" y="1338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134484</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9372111" y="1316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43821</xdr:rowOff>
    </xdr:from>
    <xdr:to>
      <xdr:col>46</xdr:col>
      <xdr:colOff>38100</xdr:colOff>
      <xdr:row>78</xdr:row>
      <xdr:rowOff>145421</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8699500" y="1341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136548</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8483111" y="1350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153563</xdr:rowOff>
    </xdr:from>
    <xdr:to>
      <xdr:col>41</xdr:col>
      <xdr:colOff>101600</xdr:colOff>
      <xdr:row>78</xdr:row>
      <xdr:rowOff>83713</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7810500" y="1335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100240</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7594111" y="13130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23650</xdr:rowOff>
    </xdr:from>
    <xdr:to>
      <xdr:col>36</xdr:col>
      <xdr:colOff>165100</xdr:colOff>
      <xdr:row>78</xdr:row>
      <xdr:rowOff>125250</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6921500" y="1339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141777</xdr:rowOff>
    </xdr:from>
    <xdr:ext cx="534377"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705111" y="1317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a:extLst>
            <a:ext uri="{FF2B5EF4-FFF2-40B4-BE49-F238E27FC236}">
              <a16:creationId xmlns:a16="http://schemas.microsoft.com/office/drawing/2014/main" id="{00000000-0008-0000-07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125698</xdr:rowOff>
    </xdr:from>
    <xdr:to>
      <xdr:col>54</xdr:col>
      <xdr:colOff>189865</xdr:colOff>
      <xdr:row>98</xdr:row>
      <xdr:rowOff>161598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10475595" y="15556198"/>
          <a:ext cx="1270" cy="140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165425</xdr:rowOff>
    </xdr:from>
    <xdr:ext cx="534377" cy="259045"/>
    <xdr:sp macro="" textlink="">
      <xdr:nvSpPr>
        <xdr:cNvPr id="469" name="土木費最小値テキスト">
          <a:extLst>
            <a:ext uri="{FF2B5EF4-FFF2-40B4-BE49-F238E27FC236}">
              <a16:creationId xmlns:a16="http://schemas.microsoft.com/office/drawing/2014/main" id="{00000000-0008-0000-0700-0000D5010000}"/>
            </a:ext>
          </a:extLst>
        </xdr:cNvPr>
        <xdr:cNvSpPr txBox="1"/>
      </xdr:nvSpPr>
      <xdr:spPr>
        <a:xfrm>
          <a:off x="10528300" y="1696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161598</xdr:rowOff>
    </xdr:from>
    <xdr:to>
      <xdr:col>55</xdr:col>
      <xdr:colOff>88900</xdr:colOff>
      <xdr:row>98</xdr:row>
      <xdr:rowOff>161598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10388600" y="169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72375</xdr:rowOff>
    </xdr:from>
    <xdr:ext cx="599010" cy="259045"/>
    <xdr:sp macro="" textlink="">
      <xdr:nvSpPr>
        <xdr:cNvPr id="471" name="土木費最大値テキスト">
          <a:extLst>
            <a:ext uri="{FF2B5EF4-FFF2-40B4-BE49-F238E27FC236}">
              <a16:creationId xmlns:a16="http://schemas.microsoft.com/office/drawing/2014/main" id="{00000000-0008-0000-0700-0000D7010000}"/>
            </a:ext>
          </a:extLst>
        </xdr:cNvPr>
        <xdr:cNvSpPr txBox="1"/>
      </xdr:nvSpPr>
      <xdr:spPr>
        <a:xfrm>
          <a:off x="10528300" y="1533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125698</xdr:rowOff>
    </xdr:from>
    <xdr:to>
      <xdr:col>55</xdr:col>
      <xdr:colOff>88900</xdr:colOff>
      <xdr:row>90</xdr:row>
      <xdr:rowOff>125698</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10388600" y="155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83313</xdr:rowOff>
    </xdr:from>
    <xdr:to>
      <xdr:col>55</xdr:col>
      <xdr:colOff>0</xdr:colOff>
      <xdr:row>96</xdr:row>
      <xdr:rowOff>76569</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9639300" y="16371063"/>
          <a:ext cx="838200" cy="16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63640</xdr:rowOff>
    </xdr:from>
    <xdr:ext cx="534377" cy="259045"/>
    <xdr:sp macro="" textlink="">
      <xdr:nvSpPr>
        <xdr:cNvPr id="474" name="土木費平均値テキスト">
          <a:extLst>
            <a:ext uri="{FF2B5EF4-FFF2-40B4-BE49-F238E27FC236}">
              <a16:creationId xmlns:a16="http://schemas.microsoft.com/office/drawing/2014/main" id="{00000000-0008-0000-0700-0000DA010000}"/>
            </a:ext>
          </a:extLst>
        </xdr:cNvPr>
        <xdr:cNvSpPr txBox="1"/>
      </xdr:nvSpPr>
      <xdr:spPr>
        <a:xfrm>
          <a:off x="10528300" y="16522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85213</xdr:rowOff>
    </xdr:from>
    <xdr:to>
      <xdr:col>55</xdr:col>
      <xdr:colOff>50800</xdr:colOff>
      <xdr:row>97</xdr:row>
      <xdr:rowOff>15363</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104267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76569</xdr:rowOff>
    </xdr:from>
    <xdr:to>
      <xdr:col>50</xdr:col>
      <xdr:colOff>114300</xdr:colOff>
      <xdr:row>97</xdr:row>
      <xdr:rowOff>68196</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8750300" y="16535769"/>
          <a:ext cx="889000" cy="163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75622</xdr:rowOff>
    </xdr:from>
    <xdr:to>
      <xdr:col>50</xdr:col>
      <xdr:colOff>165100</xdr:colOff>
      <xdr:row>97</xdr:row>
      <xdr:rowOff>5772</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9588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168349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62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68196</xdr:rowOff>
    </xdr:from>
    <xdr:to>
      <xdr:col>45</xdr:col>
      <xdr:colOff>177800</xdr:colOff>
      <xdr:row>97</xdr:row>
      <xdr:rowOff>89494</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7861300" y="16698846"/>
          <a:ext cx="889000" cy="2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71269</xdr:rowOff>
    </xdr:from>
    <xdr:to>
      <xdr:col>46</xdr:col>
      <xdr:colOff>38100</xdr:colOff>
      <xdr:row>97</xdr:row>
      <xdr:rowOff>1419</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8699500" y="1653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17946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30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5387</xdr:rowOff>
    </xdr:from>
    <xdr:to>
      <xdr:col>41</xdr:col>
      <xdr:colOff>50800</xdr:colOff>
      <xdr:row>97</xdr:row>
      <xdr:rowOff>89494</xdr:rowOff>
    </xdr:to>
    <xdr:cxnSp macro="">
      <xdr:nvCxnSpPr>
        <xdr:cNvPr id="482" name="直線コネクタ 481">
          <a:extLst>
            <a:ext uri="{FF2B5EF4-FFF2-40B4-BE49-F238E27FC236}">
              <a16:creationId xmlns:a16="http://schemas.microsoft.com/office/drawing/2014/main" id="{00000000-0008-0000-0700-0000E2010000}"/>
            </a:ext>
          </a:extLst>
        </xdr:cNvPr>
        <xdr:cNvCxnSpPr/>
      </xdr:nvCxnSpPr>
      <xdr:spPr>
        <a:xfrm>
          <a:off x="6972300" y="16636037"/>
          <a:ext cx="889000" cy="8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93101</xdr:rowOff>
    </xdr:from>
    <xdr:to>
      <xdr:col>41</xdr:col>
      <xdr:colOff>101600</xdr:colOff>
      <xdr:row>97</xdr:row>
      <xdr:rowOff>23251</xdr:rowOff>
    </xdr:to>
    <xdr:sp macro="" textlink="">
      <xdr:nvSpPr>
        <xdr:cNvPr id="483" name="フローチャート: 判断 482">
          <a:extLst>
            <a:ext uri="{FF2B5EF4-FFF2-40B4-BE49-F238E27FC236}">
              <a16:creationId xmlns:a16="http://schemas.microsoft.com/office/drawing/2014/main" id="{00000000-0008-0000-0700-0000E3010000}"/>
            </a:ext>
          </a:extLst>
        </xdr:cNvPr>
        <xdr:cNvSpPr/>
      </xdr:nvSpPr>
      <xdr:spPr>
        <a:xfrm>
          <a:off x="78105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39778</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32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72450</xdr:rowOff>
    </xdr:from>
    <xdr:to>
      <xdr:col>36</xdr:col>
      <xdr:colOff>165100</xdr:colOff>
      <xdr:row>97</xdr:row>
      <xdr:rowOff>2600</xdr:rowOff>
    </xdr:to>
    <xdr:sp macro="" textlink="">
      <xdr:nvSpPr>
        <xdr:cNvPr id="485" name="フローチャート: 判断 484">
          <a:extLst>
            <a:ext uri="{FF2B5EF4-FFF2-40B4-BE49-F238E27FC236}">
              <a16:creationId xmlns:a16="http://schemas.microsoft.com/office/drawing/2014/main" id="{00000000-0008-0000-0700-0000E5010000}"/>
            </a:ext>
          </a:extLst>
        </xdr:cNvPr>
        <xdr:cNvSpPr/>
      </xdr:nvSpPr>
      <xdr:spPr>
        <a:xfrm>
          <a:off x="6921500" y="1653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19127</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30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32513</xdr:rowOff>
    </xdr:from>
    <xdr:to>
      <xdr:col>55</xdr:col>
      <xdr:colOff>50800</xdr:colOff>
      <xdr:row>95</xdr:row>
      <xdr:rowOff>134113</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10426700" y="1632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55390</xdr:rowOff>
    </xdr:from>
    <xdr:ext cx="534377" cy="259045"/>
    <xdr:sp macro="" textlink="">
      <xdr:nvSpPr>
        <xdr:cNvPr id="493" name="土木費該当値テキスト">
          <a:extLst>
            <a:ext uri="{FF2B5EF4-FFF2-40B4-BE49-F238E27FC236}">
              <a16:creationId xmlns:a16="http://schemas.microsoft.com/office/drawing/2014/main" id="{00000000-0008-0000-0700-0000ED010000}"/>
            </a:ext>
          </a:extLst>
        </xdr:cNvPr>
        <xdr:cNvSpPr txBox="1"/>
      </xdr:nvSpPr>
      <xdr:spPr>
        <a:xfrm>
          <a:off x="10528300" y="1617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25769</xdr:rowOff>
    </xdr:from>
    <xdr:to>
      <xdr:col>50</xdr:col>
      <xdr:colOff>165100</xdr:colOff>
      <xdr:row>96</xdr:row>
      <xdr:rowOff>127369</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9588500" y="1648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143896</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9372111" y="16260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17396</xdr:rowOff>
    </xdr:from>
    <xdr:to>
      <xdr:col>46</xdr:col>
      <xdr:colOff>38100</xdr:colOff>
      <xdr:row>97</xdr:row>
      <xdr:rowOff>118996</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8699500" y="1664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110123</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8483111" y="1674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38694</xdr:rowOff>
    </xdr:from>
    <xdr:to>
      <xdr:col>41</xdr:col>
      <xdr:colOff>101600</xdr:colOff>
      <xdr:row>97</xdr:row>
      <xdr:rowOff>140294</xdr:rowOff>
    </xdr:to>
    <xdr:sp macro="" textlink="">
      <xdr:nvSpPr>
        <xdr:cNvPr id="498" name="楕円 497">
          <a:extLst>
            <a:ext uri="{FF2B5EF4-FFF2-40B4-BE49-F238E27FC236}">
              <a16:creationId xmlns:a16="http://schemas.microsoft.com/office/drawing/2014/main" id="{00000000-0008-0000-0700-0000F2010000}"/>
            </a:ext>
          </a:extLst>
        </xdr:cNvPr>
        <xdr:cNvSpPr/>
      </xdr:nvSpPr>
      <xdr:spPr>
        <a:xfrm>
          <a:off x="7810500" y="1666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131421</xdr:rowOff>
    </xdr:from>
    <xdr:ext cx="534377"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7594111" y="1676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126037</xdr:rowOff>
    </xdr:from>
    <xdr:to>
      <xdr:col>36</xdr:col>
      <xdr:colOff>165100</xdr:colOff>
      <xdr:row>97</xdr:row>
      <xdr:rowOff>56187</xdr:rowOff>
    </xdr:to>
    <xdr:sp macro="" textlink="">
      <xdr:nvSpPr>
        <xdr:cNvPr id="500" name="楕円 499">
          <a:extLst>
            <a:ext uri="{FF2B5EF4-FFF2-40B4-BE49-F238E27FC236}">
              <a16:creationId xmlns:a16="http://schemas.microsoft.com/office/drawing/2014/main" id="{00000000-0008-0000-0700-0000F4010000}"/>
            </a:ext>
          </a:extLst>
        </xdr:cNvPr>
        <xdr:cNvSpPr/>
      </xdr:nvSpPr>
      <xdr:spPr>
        <a:xfrm>
          <a:off x="6921500" y="1658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47314</xdr:rowOff>
    </xdr:from>
    <xdr:ext cx="534377"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6705111" y="1667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a:extLst>
            <a:ext uri="{FF2B5EF4-FFF2-40B4-BE49-F238E27FC236}">
              <a16:creationId xmlns:a16="http://schemas.microsoft.com/office/drawing/2014/main" id="{00000000-0008-0000-07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138176</xdr:rowOff>
    </xdr:from>
    <xdr:to>
      <xdr:col>85</xdr:col>
      <xdr:colOff>126364</xdr:colOff>
      <xdr:row>38</xdr:row>
      <xdr:rowOff>25038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6317595" y="5110226"/>
          <a:ext cx="1269" cy="1429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28865</xdr:rowOff>
    </xdr:from>
    <xdr:ext cx="534377" cy="259045"/>
    <xdr:sp macro="" textlink="">
      <xdr:nvSpPr>
        <xdr:cNvPr id="526" name="消防費最小値テキスト">
          <a:extLst>
            <a:ext uri="{FF2B5EF4-FFF2-40B4-BE49-F238E27FC236}">
              <a16:creationId xmlns:a16="http://schemas.microsoft.com/office/drawing/2014/main" id="{00000000-0008-0000-0700-00000E020000}"/>
            </a:ext>
          </a:extLst>
        </xdr:cNvPr>
        <xdr:cNvSpPr txBox="1"/>
      </xdr:nvSpPr>
      <xdr:spPr>
        <a:xfrm>
          <a:off x="16370300" y="65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25038</xdr:rowOff>
    </xdr:from>
    <xdr:to>
      <xdr:col>86</xdr:col>
      <xdr:colOff>25400</xdr:colOff>
      <xdr:row>38</xdr:row>
      <xdr:rowOff>25038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6540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84853</xdr:rowOff>
    </xdr:from>
    <xdr:ext cx="534377" cy="259045"/>
    <xdr:sp macro="" textlink="">
      <xdr:nvSpPr>
        <xdr:cNvPr id="528" name="消防費最大値テキスト">
          <a:extLst>
            <a:ext uri="{FF2B5EF4-FFF2-40B4-BE49-F238E27FC236}">
              <a16:creationId xmlns:a16="http://schemas.microsoft.com/office/drawing/2014/main" id="{00000000-0008-0000-0700-000010020000}"/>
            </a:ext>
          </a:extLst>
        </xdr:cNvPr>
        <xdr:cNvSpPr txBox="1"/>
      </xdr:nvSpPr>
      <xdr:spPr>
        <a:xfrm>
          <a:off x="16370300" y="48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138176</xdr:rowOff>
    </xdr:from>
    <xdr:to>
      <xdr:col>86</xdr:col>
      <xdr:colOff>25400</xdr:colOff>
      <xdr:row>29</xdr:row>
      <xdr:rowOff>138176</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6230600" y="5110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115621</xdr:rowOff>
    </xdr:from>
    <xdr:to>
      <xdr:col>85</xdr:col>
      <xdr:colOff>127000</xdr:colOff>
      <xdr:row>36</xdr:row>
      <xdr:rowOff>167627</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5481300" y="6287821"/>
          <a:ext cx="838200" cy="5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56265</xdr:rowOff>
    </xdr:from>
    <xdr:ext cx="534377" cy="259045"/>
    <xdr:sp macro="" textlink="">
      <xdr:nvSpPr>
        <xdr:cNvPr id="531" name="消防費平均値テキスト">
          <a:extLst>
            <a:ext uri="{FF2B5EF4-FFF2-40B4-BE49-F238E27FC236}">
              <a16:creationId xmlns:a16="http://schemas.microsoft.com/office/drawing/2014/main" id="{00000000-0008-0000-0700-000013020000}"/>
            </a:ext>
          </a:extLst>
        </xdr:cNvPr>
        <xdr:cNvSpPr txBox="1"/>
      </xdr:nvSpPr>
      <xdr:spPr>
        <a:xfrm>
          <a:off x="16370300" y="6057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33388</xdr:rowOff>
    </xdr:from>
    <xdr:to>
      <xdr:col>85</xdr:col>
      <xdr:colOff>177800</xdr:colOff>
      <xdr:row>36</xdr:row>
      <xdr:rowOff>134988</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62687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87637</xdr:rowOff>
    </xdr:from>
    <xdr:to>
      <xdr:col>81</xdr:col>
      <xdr:colOff>50800</xdr:colOff>
      <xdr:row>36</xdr:row>
      <xdr:rowOff>167627</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4592300" y="6259837"/>
          <a:ext cx="889000" cy="7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37274</xdr:rowOff>
    </xdr:from>
    <xdr:to>
      <xdr:col>81</xdr:col>
      <xdr:colOff>101600</xdr:colOff>
      <xdr:row>36</xdr:row>
      <xdr:rowOff>138874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5430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155401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47860</xdr:rowOff>
    </xdr:from>
    <xdr:to>
      <xdr:col>76</xdr:col>
      <xdr:colOff>114300</xdr:colOff>
      <xdr:row>36</xdr:row>
      <xdr:rowOff>87637</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a:off x="13703300" y="6220060"/>
          <a:ext cx="889000" cy="3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53086</xdr:rowOff>
    </xdr:from>
    <xdr:to>
      <xdr:col>76</xdr:col>
      <xdr:colOff>165100</xdr:colOff>
      <xdr:row>36</xdr:row>
      <xdr:rowOff>154686</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4541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145813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47860</xdr:rowOff>
    </xdr:from>
    <xdr:to>
      <xdr:col>71</xdr:col>
      <xdr:colOff>177800</xdr:colOff>
      <xdr:row>36</xdr:row>
      <xdr:rowOff>81178</xdr:rowOff>
    </xdr:to>
    <xdr:cxnSp macro="">
      <xdr:nvCxnSpPr>
        <xdr:cNvPr id="539" name="直線コネクタ 538">
          <a:extLst>
            <a:ext uri="{FF2B5EF4-FFF2-40B4-BE49-F238E27FC236}">
              <a16:creationId xmlns:a16="http://schemas.microsoft.com/office/drawing/2014/main" id="{00000000-0008-0000-0700-00001B020000}"/>
            </a:ext>
          </a:extLst>
        </xdr:cNvPr>
        <xdr:cNvCxnSpPr/>
      </xdr:nvCxnSpPr>
      <xdr:spPr>
        <a:xfrm flipV="1">
          <a:off x="12814300" y="6220060"/>
          <a:ext cx="889000" cy="3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49886</xdr:rowOff>
    </xdr:from>
    <xdr:to>
      <xdr:col>72</xdr:col>
      <xdr:colOff>38100</xdr:colOff>
      <xdr:row>36</xdr:row>
      <xdr:rowOff>151486</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3652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142613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31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52572</xdr:rowOff>
    </xdr:from>
    <xdr:to>
      <xdr:col>67</xdr:col>
      <xdr:colOff>101600</xdr:colOff>
      <xdr:row>36</xdr:row>
      <xdr:rowOff>154172</xdr:rowOff>
    </xdr:to>
    <xdr:sp macro="" textlink="">
      <xdr:nvSpPr>
        <xdr:cNvPr id="542" name="フローチャート: 判断 541">
          <a:extLst>
            <a:ext uri="{FF2B5EF4-FFF2-40B4-BE49-F238E27FC236}">
              <a16:creationId xmlns:a16="http://schemas.microsoft.com/office/drawing/2014/main" id="{00000000-0008-0000-0700-00001E020000}"/>
            </a:ext>
          </a:extLst>
        </xdr:cNvPr>
        <xdr:cNvSpPr/>
      </xdr:nvSpPr>
      <xdr:spPr>
        <a:xfrm>
          <a:off x="12763500" y="622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145299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31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64821</xdr:rowOff>
    </xdr:from>
    <xdr:to>
      <xdr:col>85</xdr:col>
      <xdr:colOff>177800</xdr:colOff>
      <xdr:row>36</xdr:row>
      <xdr:rowOff>166421</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6268700" y="623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43248</xdr:rowOff>
    </xdr:from>
    <xdr:ext cx="534377" cy="259045"/>
    <xdr:sp macro="" textlink="">
      <xdr:nvSpPr>
        <xdr:cNvPr id="550" name="消防費該当値テキスト">
          <a:extLst>
            <a:ext uri="{FF2B5EF4-FFF2-40B4-BE49-F238E27FC236}">
              <a16:creationId xmlns:a16="http://schemas.microsoft.com/office/drawing/2014/main" id="{00000000-0008-0000-0700-000026020000}"/>
            </a:ext>
          </a:extLst>
        </xdr:cNvPr>
        <xdr:cNvSpPr txBox="1"/>
      </xdr:nvSpPr>
      <xdr:spPr>
        <a:xfrm>
          <a:off x="16370300" y="621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116827</xdr:rowOff>
    </xdr:from>
    <xdr:to>
      <xdr:col>81</xdr:col>
      <xdr:colOff>101600</xdr:colOff>
      <xdr:row>37</xdr:row>
      <xdr:rowOff>46977</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5430500" y="628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38104</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5214111" y="638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36837</xdr:rowOff>
    </xdr:from>
    <xdr:to>
      <xdr:col>76</xdr:col>
      <xdr:colOff>165100</xdr:colOff>
      <xdr:row>36</xdr:row>
      <xdr:rowOff>138437</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4541500" y="620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154964</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4325111" y="598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168510</xdr:rowOff>
    </xdr:from>
    <xdr:to>
      <xdr:col>72</xdr:col>
      <xdr:colOff>38100</xdr:colOff>
      <xdr:row>36</xdr:row>
      <xdr:rowOff>98660</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3652500" y="616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115187</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3436111" y="594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30378</xdr:rowOff>
    </xdr:from>
    <xdr:to>
      <xdr:col>67</xdr:col>
      <xdr:colOff>101600</xdr:colOff>
      <xdr:row>36</xdr:row>
      <xdr:rowOff>131978</xdr:rowOff>
    </xdr:to>
    <xdr:sp macro="" textlink="">
      <xdr:nvSpPr>
        <xdr:cNvPr id="557" name="楕円 556">
          <a:extLst>
            <a:ext uri="{FF2B5EF4-FFF2-40B4-BE49-F238E27FC236}">
              <a16:creationId xmlns:a16="http://schemas.microsoft.com/office/drawing/2014/main" id="{00000000-0008-0000-0700-00002D020000}"/>
            </a:ext>
          </a:extLst>
        </xdr:cNvPr>
        <xdr:cNvSpPr/>
      </xdr:nvSpPr>
      <xdr:spPr>
        <a:xfrm>
          <a:off x="12763500" y="620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148505</xdr:rowOff>
    </xdr:from>
    <xdr:ext cx="534377"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547111" y="597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a:extLst>
            <a:ext uri="{FF2B5EF4-FFF2-40B4-BE49-F238E27FC236}">
              <a16:creationId xmlns:a16="http://schemas.microsoft.com/office/drawing/2014/main" id="{00000000-0008-0000-0700-00004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20150</xdr:rowOff>
    </xdr:from>
    <xdr:to>
      <xdr:col>85</xdr:col>
      <xdr:colOff>126364</xdr:colOff>
      <xdr:row>57</xdr:row>
      <xdr:rowOff>168291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6317595" y="8592650"/>
          <a:ext cx="1269" cy="134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xdr:rowOff>
    </xdr:from>
    <xdr:ext cx="534377" cy="259045"/>
    <xdr:sp macro="" textlink="">
      <xdr:nvSpPr>
        <xdr:cNvPr id="583" name="教育費最小値テキスト">
          <a:extLst>
            <a:ext uri="{FF2B5EF4-FFF2-40B4-BE49-F238E27FC236}">
              <a16:creationId xmlns:a16="http://schemas.microsoft.com/office/drawing/2014/main" id="{00000000-0008-0000-0700-000047020000}"/>
            </a:ext>
          </a:extLst>
        </xdr:cNvPr>
        <xdr:cNvSpPr txBox="1"/>
      </xdr:nvSpPr>
      <xdr:spPr>
        <a:xfrm>
          <a:off x="16370300" y="994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168291</xdr:rowOff>
    </xdr:from>
    <xdr:to>
      <xdr:col>86</xdr:col>
      <xdr:colOff>25400</xdr:colOff>
      <xdr:row>57</xdr:row>
      <xdr:rowOff>168291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994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138277</xdr:rowOff>
    </xdr:from>
    <xdr:ext cx="599010" cy="259045"/>
    <xdr:sp macro="" textlink="">
      <xdr:nvSpPr>
        <xdr:cNvPr id="585" name="教育費最大値テキスト">
          <a:extLst>
            <a:ext uri="{FF2B5EF4-FFF2-40B4-BE49-F238E27FC236}">
              <a16:creationId xmlns:a16="http://schemas.microsoft.com/office/drawing/2014/main" id="{00000000-0008-0000-0700-000049020000}"/>
            </a:ext>
          </a:extLst>
        </xdr:cNvPr>
        <xdr:cNvSpPr txBox="1"/>
      </xdr:nvSpPr>
      <xdr:spPr>
        <a:xfrm>
          <a:off x="16370300" y="836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20150</xdr:rowOff>
    </xdr:from>
    <xdr:to>
      <xdr:col>86</xdr:col>
      <xdr:colOff>25400</xdr:colOff>
      <xdr:row>50</xdr:row>
      <xdr:rowOff>20150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6230600" y="85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22466</xdr:rowOff>
    </xdr:from>
    <xdr:to>
      <xdr:col>85</xdr:col>
      <xdr:colOff>127000</xdr:colOff>
      <xdr:row>57</xdr:row>
      <xdr:rowOff>32791</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5481300" y="9795116"/>
          <a:ext cx="838200" cy="1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23072</xdr:rowOff>
    </xdr:from>
    <xdr:ext cx="534377" cy="259045"/>
    <xdr:sp macro="" textlink="">
      <xdr:nvSpPr>
        <xdr:cNvPr id="588" name="教育費平均値テキスト">
          <a:extLst>
            <a:ext uri="{FF2B5EF4-FFF2-40B4-BE49-F238E27FC236}">
              <a16:creationId xmlns:a16="http://schemas.microsoft.com/office/drawing/2014/main" id="{00000000-0008-0000-0700-00004C020000}"/>
            </a:ext>
          </a:extLst>
        </xdr:cNvPr>
        <xdr:cNvSpPr txBox="1"/>
      </xdr:nvSpPr>
      <xdr:spPr>
        <a:xfrm>
          <a:off x="16370300" y="9452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195</xdr:rowOff>
    </xdr:from>
    <xdr:to>
      <xdr:col>85</xdr:col>
      <xdr:colOff>177800</xdr:colOff>
      <xdr:row>56</xdr:row>
      <xdr:rowOff>101795</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62687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32791</xdr:rowOff>
    </xdr:from>
    <xdr:to>
      <xdr:col>81</xdr:col>
      <xdr:colOff>50800</xdr:colOff>
      <xdr:row>57</xdr:row>
      <xdr:rowOff>66975</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4592300" y="9805441"/>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51950</xdr:rowOff>
    </xdr:from>
    <xdr:to>
      <xdr:col>81</xdr:col>
      <xdr:colOff>101600</xdr:colOff>
      <xdr:row>56</xdr:row>
      <xdr:rowOff>153550</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5430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170077</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31931</xdr:rowOff>
    </xdr:from>
    <xdr:to>
      <xdr:col>76</xdr:col>
      <xdr:colOff>114300</xdr:colOff>
      <xdr:row>57</xdr:row>
      <xdr:rowOff>66975</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a:off x="13703300" y="9633131"/>
          <a:ext cx="889000" cy="206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47402</xdr:rowOff>
    </xdr:from>
    <xdr:to>
      <xdr:col>76</xdr:col>
      <xdr:colOff>165100</xdr:colOff>
      <xdr:row>56</xdr:row>
      <xdr:rowOff>149002</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4541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165529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31931</xdr:rowOff>
    </xdr:from>
    <xdr:to>
      <xdr:col>71</xdr:col>
      <xdr:colOff>177800</xdr:colOff>
      <xdr:row>56</xdr:row>
      <xdr:rowOff>106919</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flipV="1">
          <a:off x="12814300" y="9633131"/>
          <a:ext cx="889000" cy="7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51013</xdr:rowOff>
    </xdr:from>
    <xdr:to>
      <xdr:col>72</xdr:col>
      <xdr:colOff>38100</xdr:colOff>
      <xdr:row>56</xdr:row>
      <xdr:rowOff>152613</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3652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143740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41633</xdr:rowOff>
    </xdr:from>
    <xdr:to>
      <xdr:col>67</xdr:col>
      <xdr:colOff>101600</xdr:colOff>
      <xdr:row>56</xdr:row>
      <xdr:rowOff>143233</xdr:rowOff>
    </xdr:to>
    <xdr:sp macro="" textlink="">
      <xdr:nvSpPr>
        <xdr:cNvPr id="599" name="フローチャート: 判断 598">
          <a:extLst>
            <a:ext uri="{FF2B5EF4-FFF2-40B4-BE49-F238E27FC236}">
              <a16:creationId xmlns:a16="http://schemas.microsoft.com/office/drawing/2014/main" id="{00000000-0008-0000-0700-000057020000}"/>
            </a:ext>
          </a:extLst>
        </xdr:cNvPr>
        <xdr:cNvSpPr/>
      </xdr:nvSpPr>
      <xdr:spPr>
        <a:xfrm>
          <a:off x="12763500" y="96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159760</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41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143116</xdr:rowOff>
    </xdr:from>
    <xdr:to>
      <xdr:col>85</xdr:col>
      <xdr:colOff>177800</xdr:colOff>
      <xdr:row>57</xdr:row>
      <xdr:rowOff>73266</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6268700" y="974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121543</xdr:rowOff>
    </xdr:from>
    <xdr:ext cx="534377" cy="259045"/>
    <xdr:sp macro="" textlink="">
      <xdr:nvSpPr>
        <xdr:cNvPr id="607" name="教育費該当値テキスト">
          <a:extLst>
            <a:ext uri="{FF2B5EF4-FFF2-40B4-BE49-F238E27FC236}">
              <a16:creationId xmlns:a16="http://schemas.microsoft.com/office/drawing/2014/main" id="{00000000-0008-0000-0700-00005F020000}"/>
            </a:ext>
          </a:extLst>
        </xdr:cNvPr>
        <xdr:cNvSpPr txBox="1"/>
      </xdr:nvSpPr>
      <xdr:spPr>
        <a:xfrm>
          <a:off x="16370300" y="972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153441</xdr:rowOff>
    </xdr:from>
    <xdr:to>
      <xdr:col>81</xdr:col>
      <xdr:colOff>101600</xdr:colOff>
      <xdr:row>57</xdr:row>
      <xdr:rowOff>83591</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5430500" y="975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74718</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5214111" y="984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16175</xdr:rowOff>
    </xdr:from>
    <xdr:to>
      <xdr:col>76</xdr:col>
      <xdr:colOff>165100</xdr:colOff>
      <xdr:row>57</xdr:row>
      <xdr:rowOff>117775</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4541500" y="978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108902</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4325111" y="988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152581</xdr:rowOff>
    </xdr:from>
    <xdr:to>
      <xdr:col>72</xdr:col>
      <xdr:colOff>38100</xdr:colOff>
      <xdr:row>56</xdr:row>
      <xdr:rowOff>82731</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3652500" y="958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99258</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3436111" y="935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56119</xdr:rowOff>
    </xdr:from>
    <xdr:to>
      <xdr:col>67</xdr:col>
      <xdr:colOff>101600</xdr:colOff>
      <xdr:row>56</xdr:row>
      <xdr:rowOff>157719</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2763500" y="965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148846</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547111" y="975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a:extLst>
            <a:ext uri="{FF2B5EF4-FFF2-40B4-BE49-F238E27FC236}">
              <a16:creationId xmlns:a16="http://schemas.microsoft.com/office/drawing/2014/main" id="{00000000-0008-0000-0700-00008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31523</xdr:rowOff>
    </xdr:from>
    <xdr:to>
      <xdr:col>85</xdr:col>
      <xdr:colOff>126364</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6317595" y="12033023"/>
          <a:ext cx="1269" cy="161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2" name="災害復旧費最小値テキスト">
          <a:extLst>
            <a:ext uri="{FF2B5EF4-FFF2-40B4-BE49-F238E27FC236}">
              <a16:creationId xmlns:a16="http://schemas.microsoft.com/office/drawing/2014/main" id="{00000000-0008-0000-0700-000082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149650</xdr:rowOff>
    </xdr:from>
    <xdr:ext cx="534377" cy="259045"/>
    <xdr:sp macro="" textlink="">
      <xdr:nvSpPr>
        <xdr:cNvPr id="644" name="災害復旧費最大値テキスト">
          <a:extLst>
            <a:ext uri="{FF2B5EF4-FFF2-40B4-BE49-F238E27FC236}">
              <a16:creationId xmlns:a16="http://schemas.microsoft.com/office/drawing/2014/main" id="{00000000-0008-0000-0700-000084020000}"/>
            </a:ext>
          </a:extLst>
        </xdr:cNvPr>
        <xdr:cNvSpPr txBox="1"/>
      </xdr:nvSpPr>
      <xdr:spPr>
        <a:xfrm>
          <a:off x="16370300" y="1180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98,625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31523</xdr:rowOff>
    </xdr:from>
    <xdr:to>
      <xdr:col>86</xdr:col>
      <xdr:colOff>25400</xdr:colOff>
      <xdr:row>70</xdr:row>
      <xdr:rowOff>31523</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6230600" y="120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95940</xdr:rowOff>
    </xdr:from>
    <xdr:to>
      <xdr:col>85</xdr:col>
      <xdr:colOff>127000</xdr:colOff>
      <xdr:row>78</xdr:row>
      <xdr:rowOff>32193</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5481300" y="13297590"/>
          <a:ext cx="838200" cy="10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32760</xdr:rowOff>
    </xdr:from>
    <xdr:ext cx="534377" cy="259045"/>
    <xdr:sp macro="" textlink="">
      <xdr:nvSpPr>
        <xdr:cNvPr id="647" name="災害復旧費平均値テキスト">
          <a:extLst>
            <a:ext uri="{FF2B5EF4-FFF2-40B4-BE49-F238E27FC236}">
              <a16:creationId xmlns:a16="http://schemas.microsoft.com/office/drawing/2014/main" id="{00000000-0008-0000-0700-000087020000}"/>
            </a:ext>
          </a:extLst>
        </xdr:cNvPr>
        <xdr:cNvSpPr txBox="1"/>
      </xdr:nvSpPr>
      <xdr:spPr>
        <a:xfrm>
          <a:off x="16370300" y="13405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54333</xdr:rowOff>
    </xdr:from>
    <xdr:to>
      <xdr:col>85</xdr:col>
      <xdr:colOff>177800</xdr:colOff>
      <xdr:row>78</xdr:row>
      <xdr:rowOff>155933</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62687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32193</xdr:rowOff>
    </xdr:from>
    <xdr:to>
      <xdr:col>81</xdr:col>
      <xdr:colOff>50800</xdr:colOff>
      <xdr:row>78</xdr:row>
      <xdr:rowOff>41810</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4592300" y="13405293"/>
          <a:ext cx="889000" cy="9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70776</xdr:rowOff>
    </xdr:from>
    <xdr:to>
      <xdr:col>81</xdr:col>
      <xdr:colOff>101600</xdr:colOff>
      <xdr:row>79</xdr:row>
      <xdr:rowOff>926</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5430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163503</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46428" y="1353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41810</xdr:rowOff>
    </xdr:from>
    <xdr:to>
      <xdr:col>76</xdr:col>
      <xdr:colOff>114300</xdr:colOff>
      <xdr:row>78</xdr:row>
      <xdr:rowOff>82093</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flipV="1">
          <a:off x="13703300" y="13414910"/>
          <a:ext cx="889000" cy="40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132415</xdr:rowOff>
    </xdr:from>
    <xdr:to>
      <xdr:col>76</xdr:col>
      <xdr:colOff>165100</xdr:colOff>
      <xdr:row>79</xdr:row>
      <xdr:rowOff>62565</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4541500" y="135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53692</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57428" y="1359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82093</xdr:rowOff>
    </xdr:from>
    <xdr:to>
      <xdr:col>71</xdr:col>
      <xdr:colOff>177800</xdr:colOff>
      <xdr:row>79</xdr:row>
      <xdr:rowOff>60768</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flipV="1">
          <a:off x="12814300" y="13455193"/>
          <a:ext cx="889000" cy="150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150981</xdr:rowOff>
    </xdr:from>
    <xdr:to>
      <xdr:col>72</xdr:col>
      <xdr:colOff>38100</xdr:colOff>
      <xdr:row>79</xdr:row>
      <xdr:rowOff>81131</xdr:rowOff>
    </xdr:to>
    <xdr:sp macro="" textlink="">
      <xdr:nvSpPr>
        <xdr:cNvPr id="656" name="フローチャート: 判断 655">
          <a:extLst>
            <a:ext uri="{FF2B5EF4-FFF2-40B4-BE49-F238E27FC236}">
              <a16:creationId xmlns:a16="http://schemas.microsoft.com/office/drawing/2014/main" id="{00000000-0008-0000-0700-000090020000}"/>
            </a:ext>
          </a:extLst>
        </xdr:cNvPr>
        <xdr:cNvSpPr/>
      </xdr:nvSpPr>
      <xdr:spPr>
        <a:xfrm>
          <a:off x="13652500" y="1352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72258</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68428" y="1361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7682</xdr:rowOff>
    </xdr:from>
    <xdr:to>
      <xdr:col>67</xdr:col>
      <xdr:colOff>101600</xdr:colOff>
      <xdr:row>79</xdr:row>
      <xdr:rowOff>109282</xdr:rowOff>
    </xdr:to>
    <xdr:sp macro="" textlink="">
      <xdr:nvSpPr>
        <xdr:cNvPr id="658" name="フローチャート: 判断 657">
          <a:extLst>
            <a:ext uri="{FF2B5EF4-FFF2-40B4-BE49-F238E27FC236}">
              <a16:creationId xmlns:a16="http://schemas.microsoft.com/office/drawing/2014/main" id="{00000000-0008-0000-0700-000092020000}"/>
            </a:ext>
          </a:extLst>
        </xdr:cNvPr>
        <xdr:cNvSpPr/>
      </xdr:nvSpPr>
      <xdr:spPr>
        <a:xfrm>
          <a:off x="12763500" y="1355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125809</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79428" y="1332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45140</xdr:rowOff>
    </xdr:from>
    <xdr:to>
      <xdr:col>85</xdr:col>
      <xdr:colOff>177800</xdr:colOff>
      <xdr:row>77</xdr:row>
      <xdr:rowOff>146740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6268700" y="1324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68017</xdr:rowOff>
    </xdr:from>
    <xdr:ext cx="534377" cy="259045"/>
    <xdr:sp macro="" textlink="">
      <xdr:nvSpPr>
        <xdr:cNvPr id="666" name="災害復旧費該当値テキスト">
          <a:extLst>
            <a:ext uri="{FF2B5EF4-FFF2-40B4-BE49-F238E27FC236}">
              <a16:creationId xmlns:a16="http://schemas.microsoft.com/office/drawing/2014/main" id="{00000000-0008-0000-0700-00009A020000}"/>
            </a:ext>
          </a:extLst>
        </xdr:cNvPr>
        <xdr:cNvSpPr txBox="1"/>
      </xdr:nvSpPr>
      <xdr:spPr>
        <a:xfrm>
          <a:off x="16370300" y="1309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152843</xdr:rowOff>
    </xdr:from>
    <xdr:to>
      <xdr:col>81</xdr:col>
      <xdr:colOff>101600</xdr:colOff>
      <xdr:row>78</xdr:row>
      <xdr:rowOff>82993</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5430500" y="1335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99520</xdr:rowOff>
    </xdr:from>
    <xdr:ext cx="534377"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5214111" y="1312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162460</xdr:rowOff>
    </xdr:from>
    <xdr:to>
      <xdr:col>76</xdr:col>
      <xdr:colOff>165100</xdr:colOff>
      <xdr:row>78</xdr:row>
      <xdr:rowOff>92610</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4541500" y="1336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109137</xdr:rowOff>
    </xdr:from>
    <xdr:ext cx="534377"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4325111" y="1313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31293</xdr:rowOff>
    </xdr:from>
    <xdr:to>
      <xdr:col>72</xdr:col>
      <xdr:colOff>38100</xdr:colOff>
      <xdr:row>78</xdr:row>
      <xdr:rowOff>132893</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3652500" y="1340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149420</xdr:rowOff>
    </xdr:from>
    <xdr:ext cx="534377"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3436111" y="1317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9968</xdr:rowOff>
    </xdr:from>
    <xdr:to>
      <xdr:col>67</xdr:col>
      <xdr:colOff>101600</xdr:colOff>
      <xdr:row>79</xdr:row>
      <xdr:rowOff>111568</xdr:rowOff>
    </xdr:to>
    <xdr:sp macro="" textlink="">
      <xdr:nvSpPr>
        <xdr:cNvPr id="673" name="楕円 672">
          <a:extLst>
            <a:ext uri="{FF2B5EF4-FFF2-40B4-BE49-F238E27FC236}">
              <a16:creationId xmlns:a16="http://schemas.microsoft.com/office/drawing/2014/main" id="{00000000-0008-0000-0700-0000A1020000}"/>
            </a:ext>
          </a:extLst>
        </xdr:cNvPr>
        <xdr:cNvSpPr/>
      </xdr:nvSpPr>
      <xdr:spPr>
        <a:xfrm>
          <a:off x="12763500" y="1355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102695</xdr:rowOff>
    </xdr:from>
    <xdr:ext cx="469744"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579428" y="1364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41765</xdr:rowOff>
    </xdr:from>
    <xdr:to>
      <xdr:col>85</xdr:col>
      <xdr:colOff>126364</xdr:colOff>
      <xdr:row>99</xdr:row>
      <xdr:rowOff>9992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6317595" y="15643715"/>
          <a:ext cx="1269" cy="133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13819</xdr:rowOff>
    </xdr:from>
    <xdr:ext cx="534377" cy="259045"/>
    <xdr:sp macro="" textlink="">
      <xdr:nvSpPr>
        <xdr:cNvPr id="701" name="公債費最小値テキスト">
          <a:extLst>
            <a:ext uri="{FF2B5EF4-FFF2-40B4-BE49-F238E27FC236}">
              <a16:creationId xmlns:a16="http://schemas.microsoft.com/office/drawing/2014/main" id="{00000000-0008-0000-0700-0000BD020000}"/>
            </a:ext>
          </a:extLst>
        </xdr:cNvPr>
        <xdr:cNvSpPr txBox="1"/>
      </xdr:nvSpPr>
      <xdr:spPr>
        <a:xfrm>
          <a:off x="16370300" y="1698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9992</xdr:rowOff>
    </xdr:from>
    <xdr:to>
      <xdr:col>86</xdr:col>
      <xdr:colOff>25400</xdr:colOff>
      <xdr:row>99</xdr:row>
      <xdr:rowOff>9992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6983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159892</xdr:rowOff>
    </xdr:from>
    <xdr:ext cx="599010" cy="259045"/>
    <xdr:sp macro="" textlink="">
      <xdr:nvSpPr>
        <xdr:cNvPr id="703" name="公債費最大値テキスト">
          <a:extLst>
            <a:ext uri="{FF2B5EF4-FFF2-40B4-BE49-F238E27FC236}">
              <a16:creationId xmlns:a16="http://schemas.microsoft.com/office/drawing/2014/main" id="{00000000-0008-0000-0700-0000BF020000}"/>
            </a:ext>
          </a:extLst>
        </xdr:cNvPr>
        <xdr:cNvSpPr txBox="1"/>
      </xdr:nvSpPr>
      <xdr:spPr>
        <a:xfrm>
          <a:off x="16370300" y="1541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437,489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41765</xdr:rowOff>
    </xdr:from>
    <xdr:to>
      <xdr:col>86</xdr:col>
      <xdr:colOff>25400</xdr:colOff>
      <xdr:row>91</xdr:row>
      <xdr:rowOff>41765</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6230600" y="1564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107914</xdr:rowOff>
    </xdr:from>
    <xdr:to>
      <xdr:col>85</xdr:col>
      <xdr:colOff>127000</xdr:colOff>
      <xdr:row>98</xdr:row>
      <xdr:rowOff>108192</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5481300" y="16910014"/>
          <a:ext cx="838200" cy="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16487</xdr:rowOff>
    </xdr:from>
    <xdr:ext cx="534377" cy="259045"/>
    <xdr:sp macro="" textlink="">
      <xdr:nvSpPr>
        <xdr:cNvPr id="706" name="公債費平均値テキスト">
          <a:extLst>
            <a:ext uri="{FF2B5EF4-FFF2-40B4-BE49-F238E27FC236}">
              <a16:creationId xmlns:a16="http://schemas.microsoft.com/office/drawing/2014/main" id="{00000000-0008-0000-0700-0000C2020000}"/>
            </a:ext>
          </a:extLst>
        </xdr:cNvPr>
        <xdr:cNvSpPr txBox="1"/>
      </xdr:nvSpPr>
      <xdr:spPr>
        <a:xfrm>
          <a:off x="16370300" y="16647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165060</xdr:rowOff>
    </xdr:from>
    <xdr:to>
      <xdr:col>85</xdr:col>
      <xdr:colOff>177800</xdr:colOff>
      <xdr:row>98</xdr:row>
      <xdr:rowOff>95210</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62687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102918</xdr:rowOff>
    </xdr:from>
    <xdr:to>
      <xdr:col>81</xdr:col>
      <xdr:colOff>50800</xdr:colOff>
      <xdr:row>98</xdr:row>
      <xdr:rowOff>108192</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4592300" y="16905018"/>
          <a:ext cx="889000" cy="5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162902</xdr:rowOff>
    </xdr:from>
    <xdr:to>
      <xdr:col>81</xdr:col>
      <xdr:colOff>101600</xdr:colOff>
      <xdr:row>98</xdr:row>
      <xdr:rowOff>93052</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5430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109579</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102867</xdr:rowOff>
    </xdr:from>
    <xdr:to>
      <xdr:col>76</xdr:col>
      <xdr:colOff>114300</xdr:colOff>
      <xdr:row>98</xdr:row>
      <xdr:rowOff>102918</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3703300" y="16904967"/>
          <a:ext cx="889000" cy="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162140</xdr:rowOff>
    </xdr:from>
    <xdr:to>
      <xdr:col>76</xdr:col>
      <xdr:colOff>165100</xdr:colOff>
      <xdr:row>98</xdr:row>
      <xdr:rowOff>92290</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4541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108817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99910</xdr:rowOff>
    </xdr:from>
    <xdr:to>
      <xdr:col>71</xdr:col>
      <xdr:colOff>177800</xdr:colOff>
      <xdr:row>98</xdr:row>
      <xdr:rowOff>102867</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2814300" y="16902010"/>
          <a:ext cx="889000" cy="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159446</xdr:rowOff>
    </xdr:from>
    <xdr:to>
      <xdr:col>72</xdr:col>
      <xdr:colOff>38100</xdr:colOff>
      <xdr:row>98</xdr:row>
      <xdr:rowOff>89596</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3652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106123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3553</xdr:rowOff>
    </xdr:from>
    <xdr:to>
      <xdr:col>67</xdr:col>
      <xdr:colOff>101600</xdr:colOff>
      <xdr:row>98</xdr:row>
      <xdr:rowOff>105153</xdr:rowOff>
    </xdr:to>
    <xdr:sp macro="" textlink="">
      <xdr:nvSpPr>
        <xdr:cNvPr id="717" name="フローチャート: 判断 716">
          <a:extLst>
            <a:ext uri="{FF2B5EF4-FFF2-40B4-BE49-F238E27FC236}">
              <a16:creationId xmlns:a16="http://schemas.microsoft.com/office/drawing/2014/main" id="{00000000-0008-0000-0700-0000CD020000}"/>
            </a:ext>
          </a:extLst>
        </xdr:cNvPr>
        <xdr:cNvSpPr/>
      </xdr:nvSpPr>
      <xdr:spPr>
        <a:xfrm>
          <a:off x="12763500" y="16805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121680</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58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57114</xdr:rowOff>
    </xdr:from>
    <xdr:to>
      <xdr:col>85</xdr:col>
      <xdr:colOff>177800</xdr:colOff>
      <xdr:row>98</xdr:row>
      <xdr:rowOff>158714</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6268700" y="1685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143491</xdr:rowOff>
    </xdr:from>
    <xdr:ext cx="534377" cy="259045"/>
    <xdr:sp macro="" textlink="">
      <xdr:nvSpPr>
        <xdr:cNvPr id="725" name="公債費該当値テキスト">
          <a:extLst>
            <a:ext uri="{FF2B5EF4-FFF2-40B4-BE49-F238E27FC236}">
              <a16:creationId xmlns:a16="http://schemas.microsoft.com/office/drawing/2014/main" id="{00000000-0008-0000-0700-0000D5020000}"/>
            </a:ext>
          </a:extLst>
        </xdr:cNvPr>
        <xdr:cNvSpPr txBox="1"/>
      </xdr:nvSpPr>
      <xdr:spPr>
        <a:xfrm>
          <a:off x="16370300" y="1677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57392</xdr:rowOff>
    </xdr:from>
    <xdr:to>
      <xdr:col>81</xdr:col>
      <xdr:colOff>101600</xdr:colOff>
      <xdr:row>98</xdr:row>
      <xdr:rowOff>158992</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5430500" y="1685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150119</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5214111" y="1695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52118</xdr:rowOff>
    </xdr:from>
    <xdr:to>
      <xdr:col>76</xdr:col>
      <xdr:colOff>165100</xdr:colOff>
      <xdr:row>98</xdr:row>
      <xdr:rowOff>153718</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4541500" y="1685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144845</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4325111" y="1694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52067</xdr:rowOff>
    </xdr:from>
    <xdr:to>
      <xdr:col>72</xdr:col>
      <xdr:colOff>38100</xdr:colOff>
      <xdr:row>98</xdr:row>
      <xdr:rowOff>153667</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3652500" y="1685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144794</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3436111" y="1694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49110</xdr:rowOff>
    </xdr:from>
    <xdr:to>
      <xdr:col>67</xdr:col>
      <xdr:colOff>101600</xdr:colOff>
      <xdr:row>98</xdr:row>
      <xdr:rowOff>150710</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2763500" y="1685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141837</xdr:rowOff>
    </xdr:from>
    <xdr:ext cx="534377"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2547111" y="1694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a:extLst>
            <a:ext uri="{FF2B5EF4-FFF2-40B4-BE49-F238E27FC236}">
              <a16:creationId xmlns:a16="http://schemas.microsoft.com/office/drawing/2014/main" id="{00000000-0008-0000-0700-0000F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55118</xdr:rowOff>
    </xdr:from>
    <xdr:to>
      <xdr:col>116</xdr:col>
      <xdr:colOff>62864</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flipV="1">
          <a:off x="22159595" y="5198618"/>
          <a:ext cx="1269" cy="1532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8" name="諸支出金最小値テキスト">
          <a:extLst>
            <a:ext uri="{FF2B5EF4-FFF2-40B4-BE49-F238E27FC236}">
              <a16:creationId xmlns:a16="http://schemas.microsoft.com/office/drawing/2014/main" id="{00000000-0008-0000-0700-0000F6020000}"/>
            </a:ext>
          </a:extLst>
        </xdr:cNvPr>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1795</xdr:rowOff>
    </xdr:from>
    <xdr:ext cx="469744" cy="259045"/>
    <xdr:sp macro="" textlink="">
      <xdr:nvSpPr>
        <xdr:cNvPr id="760" name="諸支出金最大値テキスト">
          <a:extLst>
            <a:ext uri="{FF2B5EF4-FFF2-40B4-BE49-F238E27FC236}">
              <a16:creationId xmlns:a16="http://schemas.microsoft.com/office/drawing/2014/main" id="{00000000-0008-0000-0700-0000F8020000}"/>
            </a:ext>
          </a:extLst>
        </xdr:cNvPr>
        <xdr:cNvSpPr txBox="1"/>
      </xdr:nvSpPr>
      <xdr:spPr>
        <a:xfrm>
          <a:off x="22212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55118</xdr:rowOff>
    </xdr:from>
    <xdr:to>
      <xdr:col>116</xdr:col>
      <xdr:colOff>152400</xdr:colOff>
      <xdr:row>30</xdr:row>
      <xdr:rowOff>55118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2072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78565" cy="259045"/>
    <xdr:sp macro="" textlink="">
      <xdr:nvSpPr>
        <xdr:cNvPr id="763" name="諸支出金平均値テキスト">
          <a:extLst>
            <a:ext uri="{FF2B5EF4-FFF2-40B4-BE49-F238E27FC236}">
              <a16:creationId xmlns:a16="http://schemas.microsoft.com/office/drawing/2014/main" id="{00000000-0008-0000-0700-0000FB020000}"/>
            </a:ext>
          </a:extLst>
        </xdr:cNvPr>
        <xdr:cNvSpPr txBox="1"/>
      </xdr:nvSpPr>
      <xdr:spPr>
        <a:xfrm>
          <a:off x="22212300" y="65087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134430</xdr:rowOff>
    </xdr:from>
    <xdr:to>
      <xdr:col>112</xdr:col>
      <xdr:colOff>38100</xdr:colOff>
      <xdr:row>39</xdr:row>
      <xdr:rowOff>64580</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1272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81106</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4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89091</xdr:rowOff>
    </xdr:from>
    <xdr:to>
      <xdr:col>107</xdr:col>
      <xdr:colOff>101600</xdr:colOff>
      <xdr:row>39</xdr:row>
      <xdr:rowOff>19241</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20383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35768</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5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141097</xdr:rowOff>
    </xdr:from>
    <xdr:to>
      <xdr:col>102</xdr:col>
      <xdr:colOff>165100</xdr:colOff>
      <xdr:row>39</xdr:row>
      <xdr:rowOff>71247</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9494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87774</xdr:rowOff>
    </xdr:from>
    <xdr:ext cx="378565"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56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158242</xdr:rowOff>
    </xdr:from>
    <xdr:to>
      <xdr:col>98</xdr:col>
      <xdr:colOff>38100</xdr:colOff>
      <xdr:row>39</xdr:row>
      <xdr:rowOff>88392</xdr:rowOff>
    </xdr:to>
    <xdr:sp macro="" textlink="">
      <xdr:nvSpPr>
        <xdr:cNvPr id="774" name="フローチャート: 判断 773">
          <a:extLst>
            <a:ext uri="{FF2B5EF4-FFF2-40B4-BE49-F238E27FC236}">
              <a16:creationId xmlns:a16="http://schemas.microsoft.com/office/drawing/2014/main" id="{00000000-0008-0000-0700-000006030000}"/>
            </a:ext>
          </a:extLst>
        </xdr:cNvPr>
        <xdr:cNvSpPr/>
      </xdr:nvSpPr>
      <xdr:spPr>
        <a:xfrm>
          <a:off x="18605500" y="667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104919</xdr:rowOff>
    </xdr:from>
    <xdr:ext cx="313932"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99333" y="6448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82" name="諸支出金該当値テキスト">
          <a:extLst>
            <a:ext uri="{FF2B5EF4-FFF2-40B4-BE49-F238E27FC236}">
              <a16:creationId xmlns:a16="http://schemas.microsoft.com/office/drawing/2014/main" id="{00000000-0008-0000-0700-00000E030000}"/>
            </a:ext>
          </a:extLst>
        </xdr:cNvPr>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9" name="楕円 788">
          <a:extLst>
            <a:ext uri="{FF2B5EF4-FFF2-40B4-BE49-F238E27FC236}">
              <a16:creationId xmlns:a16="http://schemas.microsoft.com/office/drawing/2014/main" id="{00000000-0008-0000-0700-00001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3" name="前年度繰上充用金グラフ枠">
          <a:extLst>
            <a:ext uri="{FF2B5EF4-FFF2-40B4-BE49-F238E27FC236}">
              <a16:creationId xmlns:a16="http://schemas.microsoft.com/office/drawing/2014/main" id="{00000000-0008-0000-0700-00002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93345</xdr:rowOff>
    </xdr:from>
    <xdr:to>
      <xdr:col>116</xdr:col>
      <xdr:colOff>62864</xdr:colOff>
      <xdr:row>59</xdr:row>
      <xdr:rowOff>44450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flipV="1">
          <a:off x="22159595" y="8665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90949</xdr:rowOff>
    </xdr:from>
    <xdr:ext cx="249299" cy="259045"/>
    <xdr:sp macro="" textlink="">
      <xdr:nvSpPr>
        <xdr:cNvPr id="815" name="前年度繰上充用金最小値テキスト">
          <a:extLst>
            <a:ext uri="{FF2B5EF4-FFF2-40B4-BE49-F238E27FC236}">
              <a16:creationId xmlns:a16="http://schemas.microsoft.com/office/drawing/2014/main" id="{00000000-0008-0000-0700-00002F030000}"/>
            </a:ext>
          </a:extLst>
        </xdr:cNvPr>
        <xdr:cNvSpPr txBox="1"/>
      </xdr:nvSpPr>
      <xdr:spPr>
        <a:xfrm>
          <a:off x="22212300" y="10206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40022</xdr:rowOff>
    </xdr:from>
    <xdr:ext cx="534377" cy="259045"/>
    <xdr:sp macro="" textlink="">
      <xdr:nvSpPr>
        <xdr:cNvPr id="817" name="前年度繰上充用金最大値テキスト">
          <a:extLst>
            <a:ext uri="{FF2B5EF4-FFF2-40B4-BE49-F238E27FC236}">
              <a16:creationId xmlns:a16="http://schemas.microsoft.com/office/drawing/2014/main" id="{00000000-0008-0000-0700-000031030000}"/>
            </a:ext>
          </a:extLst>
        </xdr:cNvPr>
        <xdr:cNvSpPr txBox="1"/>
      </xdr:nvSpPr>
      <xdr:spPr>
        <a:xfrm>
          <a:off x="22212300" y="8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93345</xdr:rowOff>
    </xdr:from>
    <xdr:to>
      <xdr:col>116</xdr:col>
      <xdr:colOff>152400</xdr:colOff>
      <xdr:row>50</xdr:row>
      <xdr:rowOff>93345</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22072600" y="866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8399</xdr:rowOff>
    </xdr:from>
    <xdr:ext cx="313932" cy="259045"/>
    <xdr:sp macro="" textlink="">
      <xdr:nvSpPr>
        <xdr:cNvPr id="820" name="前年度繰上充用金平均値テキスト">
          <a:extLst>
            <a:ext uri="{FF2B5EF4-FFF2-40B4-BE49-F238E27FC236}">
              <a16:creationId xmlns:a16="http://schemas.microsoft.com/office/drawing/2014/main" id="{00000000-0008-0000-0700-000034030000}"/>
            </a:ext>
          </a:extLst>
        </xdr:cNvPr>
        <xdr:cNvSpPr txBox="1"/>
      </xdr:nvSpPr>
      <xdr:spPr>
        <a:xfrm>
          <a:off x="22212300" y="9952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156972</xdr:rowOff>
    </xdr:from>
    <xdr:to>
      <xdr:col>116</xdr:col>
      <xdr:colOff>114300</xdr:colOff>
      <xdr:row>59</xdr:row>
      <xdr:rowOff>87122</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221107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156718</xdr:rowOff>
    </xdr:from>
    <xdr:to>
      <xdr:col>112</xdr:col>
      <xdr:colOff>38100</xdr:colOff>
      <xdr:row>59</xdr:row>
      <xdr:rowOff>86868</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21272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103395</xdr:rowOff>
    </xdr:from>
    <xdr:ext cx="313932"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66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5" name="直線コネクタ 824">
          <a:extLst>
            <a:ext uri="{FF2B5EF4-FFF2-40B4-BE49-F238E27FC236}">
              <a16:creationId xmlns:a16="http://schemas.microsoft.com/office/drawing/2014/main" id="{00000000-0008-0000-0700-000039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157353</xdr:rowOff>
    </xdr:from>
    <xdr:to>
      <xdr:col>107</xdr:col>
      <xdr:colOff>101600</xdr:colOff>
      <xdr:row>59</xdr:row>
      <xdr:rowOff>87503</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20383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104030</xdr:rowOff>
    </xdr:from>
    <xdr:ext cx="313932"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277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8" name="直線コネクタ 827">
          <a:extLst>
            <a:ext uri="{FF2B5EF4-FFF2-40B4-BE49-F238E27FC236}">
              <a16:creationId xmlns:a16="http://schemas.microsoft.com/office/drawing/2014/main" id="{00000000-0008-0000-0700-00003C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158115</xdr:rowOff>
    </xdr:from>
    <xdr:to>
      <xdr:col>102</xdr:col>
      <xdr:colOff>165100</xdr:colOff>
      <xdr:row>59</xdr:row>
      <xdr:rowOff>88265</xdr:rowOff>
    </xdr:to>
    <xdr:sp macro="" textlink="">
      <xdr:nvSpPr>
        <xdr:cNvPr id="829" name="フローチャート: 判断 828">
          <a:extLst>
            <a:ext uri="{FF2B5EF4-FFF2-40B4-BE49-F238E27FC236}">
              <a16:creationId xmlns:a16="http://schemas.microsoft.com/office/drawing/2014/main" id="{00000000-0008-0000-0700-00003D030000}"/>
            </a:ext>
          </a:extLst>
        </xdr:cNvPr>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104792</xdr:rowOff>
    </xdr:from>
    <xdr:ext cx="313932"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388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1" name="フローチャート: 判断 830">
          <a:extLst>
            <a:ext uri="{FF2B5EF4-FFF2-40B4-BE49-F238E27FC236}">
              <a16:creationId xmlns:a16="http://schemas.microsoft.com/office/drawing/2014/main" id="{00000000-0008-0000-0700-00003F030000}"/>
            </a:ext>
          </a:extLst>
        </xdr:cNvPr>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135399</xdr:rowOff>
    </xdr:from>
    <xdr:ext cx="249299" cy="259045"/>
    <xdr:sp macro="" textlink="">
      <xdr:nvSpPr>
        <xdr:cNvPr id="839" name="前年度繰上充用金該当値テキスト">
          <a:extLst>
            <a:ext uri="{FF2B5EF4-FFF2-40B4-BE49-F238E27FC236}">
              <a16:creationId xmlns:a16="http://schemas.microsoft.com/office/drawing/2014/main" id="{00000000-0008-0000-0700-000047030000}"/>
            </a:ext>
          </a:extLst>
        </xdr:cNvPr>
        <xdr:cNvSpPr txBox="1"/>
      </xdr:nvSpPr>
      <xdr:spPr>
        <a:xfrm>
          <a:off x="22212300" y="10079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2" name="楕円 841">
          <a:extLst>
            <a:ext uri="{FF2B5EF4-FFF2-40B4-BE49-F238E27FC236}">
              <a16:creationId xmlns:a16="http://schemas.microsoft.com/office/drawing/2014/main" id="{00000000-0008-0000-0700-00004A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3" name="テキスト ボックス 842">
          <a:extLst>
            <a:ext uri="{FF2B5EF4-FFF2-40B4-BE49-F238E27FC236}">
              <a16:creationId xmlns:a16="http://schemas.microsoft.com/office/drawing/2014/main" id="{00000000-0008-0000-0700-00004B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4" name="楕円 843">
          <a:extLst>
            <a:ext uri="{FF2B5EF4-FFF2-40B4-BE49-F238E27FC236}">
              <a16:creationId xmlns:a16="http://schemas.microsoft.com/office/drawing/2014/main" id="{00000000-0008-0000-0700-00004C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5" name="テキスト ボックス 844">
          <a:extLst>
            <a:ext uri="{FF2B5EF4-FFF2-40B4-BE49-F238E27FC236}">
              <a16:creationId xmlns:a16="http://schemas.microsoft.com/office/drawing/2014/main" id="{00000000-0008-0000-0700-00004D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6" name="楕円 845">
          <a:extLst>
            <a:ext uri="{FF2B5EF4-FFF2-40B4-BE49-F238E27FC236}">
              <a16:creationId xmlns:a16="http://schemas.microsoft.com/office/drawing/2014/main" id="{00000000-0008-0000-0700-00004E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47" name="テキスト ボックス 846">
          <a:extLst>
            <a:ext uri="{FF2B5EF4-FFF2-40B4-BE49-F238E27FC236}">
              <a16:creationId xmlns:a16="http://schemas.microsoft.com/office/drawing/2014/main" id="{00000000-0008-0000-0700-00004F030000}"/>
            </a:ext>
          </a:extLst>
        </xdr:cNvPr>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8" name="正方形/長方形 847">
          <a:extLst>
            <a:ext uri="{FF2B5EF4-FFF2-40B4-BE49-F238E27FC236}">
              <a16:creationId xmlns:a16="http://schemas.microsoft.com/office/drawing/2014/main" id="{00000000-0008-0000-0700-00005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9" name="正方形/長方形 848">
          <a:extLst>
            <a:ext uri="{FF2B5EF4-FFF2-40B4-BE49-F238E27FC236}">
              <a16:creationId xmlns:a16="http://schemas.microsoft.com/office/drawing/2014/main" id="{00000000-0008-0000-0700-00005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50" name="テキスト ボックス 849">
          <a:extLst>
            <a:ext uri="{FF2B5EF4-FFF2-40B4-BE49-F238E27FC236}">
              <a16:creationId xmlns:a16="http://schemas.microsoft.com/office/drawing/2014/main" id="{00000000-0008-0000-0700-00005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議会費は、住民一人当たり</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8,951</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円となっている。また、類似団体内順位は</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128</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団体中</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位と高水準となっている。これは決算額自体が増えたのではなく、人口減少によるところが大きい。民生費については、近年の人口減少対策や高齢化により、扶助費が類似団体平均を大きく上回る状況である。</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商工費は、類似団体平均を上回っており、増加した</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要因は、</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都井岬観光交流館や串間温泉いこいの里等の</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施設整備事業</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等</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が挙げられ</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る。</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宮崎県串間市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財政調整基金について、今後の様々な財政事情の変化を考慮し、年々積み増しを行っている状況であったが、普通交付税の減等により、経常一般財源が減少傾向にあ</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る。</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それを補填するため取崩し</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を行ったが</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積立額を上回ったため、実質単年度収支が標準財政規模比で</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1.5</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ポイント減少した。今後も、事務事業の見直し・統廃合など歳出の合理化等行財政改革を推進し、健全な行財政運営に努めていく。 </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宮崎県串間市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a:t>
          </a:r>
          <a:r>
            <a:rPr kumimoji="1" lang="ja-JP" altLang="en-US" sz="1400">
              <a:latin typeface="ＭＳ ゴシック" panose="020B0609070205080204" pitchFamily="49" charset="-128"/>
              <a:ea typeface="ＭＳ ゴシック" panose="020B0609070205080204" pitchFamily="49" charset="-128"/>
            </a:rPr>
            <a:t>病院事業会計の実質収支については、平成</a:t>
          </a:r>
          <a:r>
            <a:rPr kumimoji="1" lang="en-US" altLang="ja-JP" sz="1400">
              <a:latin typeface="ＭＳ ゴシック" panose="020B0609070205080204" pitchFamily="49" charset="-128"/>
              <a:ea typeface="ＭＳ ゴシック" panose="020B0609070205080204" pitchFamily="49" charset="-128"/>
            </a:rPr>
            <a:t>30</a:t>
          </a:r>
          <a:r>
            <a:rPr kumimoji="1" lang="ja-JP" altLang="en-US" sz="1400">
              <a:latin typeface="ＭＳ ゴシック" panose="020B0609070205080204" pitchFamily="49" charset="-128"/>
              <a:ea typeface="ＭＳ ゴシック" panose="020B0609070205080204" pitchFamily="49" charset="-128"/>
            </a:rPr>
            <a:t>年に引き続き赤字となり、さらに赤字幅は</a:t>
          </a:r>
          <a:r>
            <a:rPr kumimoji="1" lang="ja-JP" altLang="en-US" sz="1400">
              <a:solidFill>
                <a:schemeClr val="tx1"/>
              </a:solidFill>
              <a:latin typeface="ＭＳ ゴシック" panose="020B0609070205080204" pitchFamily="49" charset="-128"/>
              <a:ea typeface="ＭＳ ゴシック" panose="020B0609070205080204" pitchFamily="49" charset="-128"/>
            </a:rPr>
            <a:t>広がった。主な要因としては、前年度と比較して医師が１名減となったことや看護師不足による稼働病床数の減少等が要因となっている。</a:t>
          </a:r>
          <a:endParaRPr kumimoji="1" lang="en-US" altLang="ja-JP" sz="1400">
            <a:solidFill>
              <a:schemeClr val="tx1"/>
            </a:solidFill>
            <a:latin typeface="ＭＳ ゴシック" panose="020B0609070205080204" pitchFamily="49" charset="-128"/>
            <a:ea typeface="ＭＳ ゴシック" panose="020B0609070205080204" pitchFamily="49" charset="-128"/>
          </a:endParaRPr>
        </a:p>
        <a:p>
          <a:r>
            <a:rPr kumimoji="1" lang="ja-JP" altLang="en-US" sz="1400">
              <a:solidFill>
                <a:schemeClr val="tx1"/>
              </a:solidFill>
              <a:latin typeface="ＭＳ ゴシック" panose="020B0609070205080204" pitchFamily="49" charset="-128"/>
              <a:ea typeface="ＭＳ ゴシック" panose="020B0609070205080204" pitchFamily="49" charset="-128"/>
            </a:rPr>
            <a:t>　今後は、医師</a:t>
          </a:r>
          <a:r>
            <a:rPr kumimoji="1" lang="en-US" altLang="ja-JP" sz="1400">
              <a:solidFill>
                <a:schemeClr val="tx1"/>
              </a:solidFill>
              <a:latin typeface="ＭＳ ゴシック" panose="020B0609070205080204" pitchFamily="49" charset="-128"/>
              <a:ea typeface="ＭＳ ゴシック" panose="020B0609070205080204" pitchFamily="49" charset="-128"/>
            </a:rPr>
            <a:t>1</a:t>
          </a:r>
          <a:r>
            <a:rPr kumimoji="1" lang="ja-JP" altLang="en-US" sz="1400">
              <a:solidFill>
                <a:schemeClr val="tx1"/>
              </a:solidFill>
              <a:latin typeface="ＭＳ ゴシック" panose="020B0609070205080204" pitchFamily="49" charset="-128"/>
              <a:ea typeface="ＭＳ ゴシック" panose="020B0609070205080204" pitchFamily="49" charset="-128"/>
            </a:rPr>
            <a:t>名増とし、健診・検診・予防接種の拡大、麻酔科医師配置による全身麻酔を伴う手術の再開、診療報酬未取得の掘起し、レスパイト入院の実施等に取り組むことで収益増を目指す。</a:t>
          </a:r>
          <a:endParaRPr kumimoji="1" lang="en-US" altLang="ja-JP" sz="1400">
            <a:solidFill>
              <a:schemeClr val="tx1"/>
            </a:solidFill>
            <a:latin typeface="ＭＳ ゴシック" panose="020B0609070205080204" pitchFamily="49" charset="-128"/>
            <a:ea typeface="ＭＳ ゴシック" panose="020B0609070205080204" pitchFamily="49" charset="-128"/>
          </a:endParaRPr>
        </a:p>
        <a:p>
          <a:r>
            <a:rPr kumimoji="1" lang="ja-JP" altLang="en-US" sz="1400">
              <a:solidFill>
                <a:schemeClr val="tx1"/>
              </a:solidFill>
              <a:latin typeface="ＭＳ ゴシック" panose="020B0609070205080204" pitchFamily="49" charset="-128"/>
              <a:ea typeface="ＭＳ ゴシック" panose="020B0609070205080204" pitchFamily="49" charset="-128"/>
            </a:rPr>
            <a:t>　また、ジェネリック医薬品の活用、医事業務委託や給食業務委託の見直しなどにより支出の抑制を図る。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persons/person.xml><?xml version="1.0" encoding="utf-8"?>
<personList xmlns="http://schemas.microsoft.com/office/spreadsheetml/2018/threadedcomments" xmlns:x="http://schemas.openxmlformats.org/spreadsheetml/2006/main">
  <person displayName="29P0032" id="{0BA0454F-C4C5-472D-BE09-DF6C50FFC064}" userId="29P0032" providerId="None"/>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readedComments/threadedComment1.xml><?xml version="1.0" encoding="utf-8"?>
<ThreadedComments xmlns="http://schemas.microsoft.com/office/spreadsheetml/2018/threadedcomments" xmlns:x="http://schemas.openxmlformats.org/spreadsheetml/2006/main">
  <threadedComment ref="AA71" dT="2021-03-11T00:09:13.86" personId="{0BA0454F-C4C5-472D-BE09-DF6C50FFC064}" id="{D436D3F0-81C7-406C-A058-494FAFE1E15C}">
    <text>「82」ではないでしょうか。</text>
  </threadedComment>
  <threadedComment ref="AF71" dT="2021-03-11T00:09:30.01" personId="{0BA0454F-C4C5-472D-BE09-DF6C50FFC064}" id="{C1E6EA92-A623-4233-9703-4CD19A17D3D6}">
    <text>「82」ではないでしょうか。</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8" customWidth="1"/>
    <col min="12" max="12" width="2.33203125" style="188" customWidth="1"/>
    <col min="13" max="17" width="2.44140625" style="188" customWidth="1"/>
    <col min="18" max="119" width="2.109375" style="188" customWidth="1"/>
    <col min="120" max="16384" width="0" style="188" hidden="1"/>
  </cols>
  <sheetData>
    <row r="1" spans="1:119" ht="33" customHeight="1" x14ac:dyDescent="0.2">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2">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13890744</v>
      </c>
      <c r="BO4" s="462"/>
      <c r="BP4" s="462"/>
      <c r="BQ4" s="462"/>
      <c r="BR4" s="462"/>
      <c r="BS4" s="462"/>
      <c r="BT4" s="462"/>
      <c r="BU4" s="463"/>
      <c r="BV4" s="461">
        <v>13131989</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4.5999999999999996</v>
      </c>
      <c r="CU4" s="646"/>
      <c r="CV4" s="646"/>
      <c r="CW4" s="646"/>
      <c r="CX4" s="646"/>
      <c r="CY4" s="646"/>
      <c r="CZ4" s="646"/>
      <c r="DA4" s="647"/>
      <c r="DB4" s="645">
        <v>4.5</v>
      </c>
      <c r="DC4" s="646"/>
      <c r="DD4" s="646"/>
      <c r="DE4" s="646"/>
      <c r="DF4" s="646"/>
      <c r="DG4" s="646"/>
      <c r="DH4" s="646"/>
      <c r="DI4" s="647"/>
      <c r="DJ4" s="186"/>
      <c r="DK4" s="186"/>
      <c r="DL4" s="186"/>
      <c r="DM4" s="186"/>
      <c r="DN4" s="186"/>
      <c r="DO4" s="186"/>
    </row>
    <row r="5" spans="1:119" ht="18.75" customHeight="1" x14ac:dyDescent="0.2">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13587017</v>
      </c>
      <c r="BO5" s="467"/>
      <c r="BP5" s="467"/>
      <c r="BQ5" s="467"/>
      <c r="BR5" s="467"/>
      <c r="BS5" s="467"/>
      <c r="BT5" s="467"/>
      <c r="BU5" s="468"/>
      <c r="BV5" s="466">
        <v>12750633</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92.4</v>
      </c>
      <c r="CU5" s="437"/>
      <c r="CV5" s="437"/>
      <c r="CW5" s="437"/>
      <c r="CX5" s="437"/>
      <c r="CY5" s="437"/>
      <c r="CZ5" s="437"/>
      <c r="DA5" s="438"/>
      <c r="DB5" s="436">
        <v>93.2</v>
      </c>
      <c r="DC5" s="437"/>
      <c r="DD5" s="437"/>
      <c r="DE5" s="437"/>
      <c r="DF5" s="437"/>
      <c r="DG5" s="437"/>
      <c r="DH5" s="437"/>
      <c r="DI5" s="438"/>
      <c r="DJ5" s="186"/>
      <c r="DK5" s="186"/>
      <c r="DL5" s="186"/>
      <c r="DM5" s="186"/>
      <c r="DN5" s="186"/>
      <c r="DO5" s="186"/>
    </row>
    <row r="6" spans="1:119" ht="18.75" customHeight="1" x14ac:dyDescent="0.2">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303727</v>
      </c>
      <c r="BO6" s="467"/>
      <c r="BP6" s="467"/>
      <c r="BQ6" s="467"/>
      <c r="BR6" s="467"/>
      <c r="BS6" s="467"/>
      <c r="BT6" s="467"/>
      <c r="BU6" s="468"/>
      <c r="BV6" s="466">
        <v>381356</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95.4</v>
      </c>
      <c r="CU6" s="620"/>
      <c r="CV6" s="620"/>
      <c r="CW6" s="620"/>
      <c r="CX6" s="620"/>
      <c r="CY6" s="620"/>
      <c r="CZ6" s="620"/>
      <c r="DA6" s="621"/>
      <c r="DB6" s="619">
        <v>97.3</v>
      </c>
      <c r="DC6" s="620"/>
      <c r="DD6" s="620"/>
      <c r="DE6" s="620"/>
      <c r="DF6" s="620"/>
      <c r="DG6" s="620"/>
      <c r="DH6" s="620"/>
      <c r="DI6" s="621"/>
      <c r="DJ6" s="186"/>
      <c r="DK6" s="186"/>
      <c r="DL6" s="186"/>
      <c r="DM6" s="186"/>
      <c r="DN6" s="186"/>
      <c r="DO6" s="186"/>
    </row>
    <row r="7" spans="1:119" ht="18.75" customHeight="1" x14ac:dyDescent="0.2">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6720</v>
      </c>
      <c r="BO7" s="467"/>
      <c r="BP7" s="467"/>
      <c r="BQ7" s="467"/>
      <c r="BR7" s="467"/>
      <c r="BS7" s="467"/>
      <c r="BT7" s="467"/>
      <c r="BU7" s="468"/>
      <c r="BV7" s="466">
        <v>83825</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6489880</v>
      </c>
      <c r="CU7" s="467"/>
      <c r="CV7" s="467"/>
      <c r="CW7" s="467"/>
      <c r="CX7" s="467"/>
      <c r="CY7" s="467"/>
      <c r="CZ7" s="467"/>
      <c r="DA7" s="468"/>
      <c r="DB7" s="466">
        <v>6618654</v>
      </c>
      <c r="DC7" s="467"/>
      <c r="DD7" s="467"/>
      <c r="DE7" s="467"/>
      <c r="DF7" s="467"/>
      <c r="DG7" s="467"/>
      <c r="DH7" s="467"/>
      <c r="DI7" s="468"/>
      <c r="DJ7" s="186"/>
      <c r="DK7" s="186"/>
      <c r="DL7" s="186"/>
      <c r="DM7" s="186"/>
      <c r="DN7" s="186"/>
      <c r="DO7" s="186"/>
    </row>
    <row r="8" spans="1:119" ht="18.75" customHeight="1" thickBot="1" x14ac:dyDescent="0.25">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297007</v>
      </c>
      <c r="BO8" s="467"/>
      <c r="BP8" s="467"/>
      <c r="BQ8" s="467"/>
      <c r="BR8" s="467"/>
      <c r="BS8" s="467"/>
      <c r="BT8" s="467"/>
      <c r="BU8" s="468"/>
      <c r="BV8" s="466">
        <v>297531</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0.28000000000000003</v>
      </c>
      <c r="CU8" s="580"/>
      <c r="CV8" s="580"/>
      <c r="CW8" s="580"/>
      <c r="CX8" s="580"/>
      <c r="CY8" s="580"/>
      <c r="CZ8" s="580"/>
      <c r="DA8" s="581"/>
      <c r="DB8" s="579">
        <v>0.28000000000000003</v>
      </c>
      <c r="DC8" s="580"/>
      <c r="DD8" s="580"/>
      <c r="DE8" s="580"/>
      <c r="DF8" s="580"/>
      <c r="DG8" s="580"/>
      <c r="DH8" s="580"/>
      <c r="DI8" s="581"/>
      <c r="DJ8" s="186"/>
      <c r="DK8" s="186"/>
      <c r="DL8" s="186"/>
      <c r="DM8" s="186"/>
      <c r="DN8" s="186"/>
      <c r="DO8" s="186"/>
    </row>
    <row r="9" spans="1:119" ht="18.75" customHeight="1" thickBot="1" x14ac:dyDescent="0.25">
      <c r="A9" s="187"/>
      <c r="B9" s="608" t="s">
        <v>112</v>
      </c>
      <c r="C9" s="609"/>
      <c r="D9" s="609"/>
      <c r="E9" s="609"/>
      <c r="F9" s="609"/>
      <c r="G9" s="609"/>
      <c r="H9" s="609"/>
      <c r="I9" s="609"/>
      <c r="J9" s="609"/>
      <c r="K9" s="529"/>
      <c r="L9" s="610" t="s">
        <v>113</v>
      </c>
      <c r="M9" s="611"/>
      <c r="N9" s="611"/>
      <c r="O9" s="611"/>
      <c r="P9" s="611"/>
      <c r="Q9" s="612"/>
      <c r="R9" s="613">
        <v>18779</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94</v>
      </c>
      <c r="AV9" s="524"/>
      <c r="AW9" s="524"/>
      <c r="AX9" s="524"/>
      <c r="AY9" s="446" t="s">
        <v>116</v>
      </c>
      <c r="AZ9" s="447"/>
      <c r="BA9" s="447"/>
      <c r="BB9" s="447"/>
      <c r="BC9" s="447"/>
      <c r="BD9" s="447"/>
      <c r="BE9" s="447"/>
      <c r="BF9" s="447"/>
      <c r="BG9" s="447"/>
      <c r="BH9" s="447"/>
      <c r="BI9" s="447"/>
      <c r="BJ9" s="447"/>
      <c r="BK9" s="447"/>
      <c r="BL9" s="447"/>
      <c r="BM9" s="448"/>
      <c r="BN9" s="466">
        <v>-524</v>
      </c>
      <c r="BO9" s="467"/>
      <c r="BP9" s="467"/>
      <c r="BQ9" s="467"/>
      <c r="BR9" s="467"/>
      <c r="BS9" s="467"/>
      <c r="BT9" s="467"/>
      <c r="BU9" s="468"/>
      <c r="BV9" s="466">
        <v>-5326</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10.9</v>
      </c>
      <c r="CU9" s="437"/>
      <c r="CV9" s="437"/>
      <c r="CW9" s="437"/>
      <c r="CX9" s="437"/>
      <c r="CY9" s="437"/>
      <c r="CZ9" s="437"/>
      <c r="DA9" s="438"/>
      <c r="DB9" s="436">
        <v>11</v>
      </c>
      <c r="DC9" s="437"/>
      <c r="DD9" s="437"/>
      <c r="DE9" s="437"/>
      <c r="DF9" s="437"/>
      <c r="DG9" s="437"/>
      <c r="DH9" s="437"/>
      <c r="DI9" s="438"/>
      <c r="DJ9" s="186"/>
      <c r="DK9" s="186"/>
      <c r="DL9" s="186"/>
      <c r="DM9" s="186"/>
      <c r="DN9" s="186"/>
      <c r="DO9" s="186"/>
    </row>
    <row r="10" spans="1:119" ht="18.75" customHeight="1" thickBot="1" x14ac:dyDescent="0.25">
      <c r="A10" s="187"/>
      <c r="B10" s="608"/>
      <c r="C10" s="609"/>
      <c r="D10" s="609"/>
      <c r="E10" s="609"/>
      <c r="F10" s="609"/>
      <c r="G10" s="609"/>
      <c r="H10" s="609"/>
      <c r="I10" s="609"/>
      <c r="J10" s="609"/>
      <c r="K10" s="529"/>
      <c r="L10" s="439" t="s">
        <v>118</v>
      </c>
      <c r="M10" s="440"/>
      <c r="N10" s="440"/>
      <c r="O10" s="440"/>
      <c r="P10" s="440"/>
      <c r="Q10" s="441"/>
      <c r="R10" s="442">
        <v>20453</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179074</v>
      </c>
      <c r="BO10" s="467"/>
      <c r="BP10" s="467"/>
      <c r="BQ10" s="467"/>
      <c r="BR10" s="467"/>
      <c r="BS10" s="467"/>
      <c r="BT10" s="467"/>
      <c r="BU10" s="468"/>
      <c r="BV10" s="466">
        <v>191537</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126</v>
      </c>
      <c r="AV11" s="524"/>
      <c r="AW11" s="524"/>
      <c r="AX11" s="524"/>
      <c r="AY11" s="446" t="s">
        <v>127</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128</v>
      </c>
      <c r="CE11" s="476"/>
      <c r="CF11" s="476"/>
      <c r="CG11" s="476"/>
      <c r="CH11" s="476"/>
      <c r="CI11" s="476"/>
      <c r="CJ11" s="476"/>
      <c r="CK11" s="476"/>
      <c r="CL11" s="476"/>
      <c r="CM11" s="476"/>
      <c r="CN11" s="476"/>
      <c r="CO11" s="476"/>
      <c r="CP11" s="476"/>
      <c r="CQ11" s="476"/>
      <c r="CR11" s="476"/>
      <c r="CS11" s="477"/>
      <c r="CT11" s="579" t="s">
        <v>129</v>
      </c>
      <c r="CU11" s="580"/>
      <c r="CV11" s="580"/>
      <c r="CW11" s="580"/>
      <c r="CX11" s="580"/>
      <c r="CY11" s="580"/>
      <c r="CZ11" s="580"/>
      <c r="DA11" s="581"/>
      <c r="DB11" s="579" t="s">
        <v>129</v>
      </c>
      <c r="DC11" s="580"/>
      <c r="DD11" s="580"/>
      <c r="DE11" s="580"/>
      <c r="DF11" s="580"/>
      <c r="DG11" s="580"/>
      <c r="DH11" s="580"/>
      <c r="DI11" s="581"/>
      <c r="DJ11" s="186"/>
      <c r="DK11" s="186"/>
      <c r="DL11" s="186"/>
      <c r="DM11" s="186"/>
      <c r="DN11" s="186"/>
      <c r="DO11" s="186"/>
    </row>
    <row r="12" spans="1:119" ht="18.75" customHeight="1" x14ac:dyDescent="0.2">
      <c r="A12" s="187"/>
      <c r="B12" s="582" t="s">
        <v>130</v>
      </c>
      <c r="C12" s="583"/>
      <c r="D12" s="583"/>
      <c r="E12" s="583"/>
      <c r="F12" s="583"/>
      <c r="G12" s="583"/>
      <c r="H12" s="583"/>
      <c r="I12" s="583"/>
      <c r="J12" s="583"/>
      <c r="K12" s="584"/>
      <c r="L12" s="591" t="s">
        <v>131</v>
      </c>
      <c r="M12" s="592"/>
      <c r="N12" s="592"/>
      <c r="O12" s="592"/>
      <c r="P12" s="592"/>
      <c r="Q12" s="593"/>
      <c r="R12" s="594">
        <v>18176</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126</v>
      </c>
      <c r="AV12" s="524"/>
      <c r="AW12" s="524"/>
      <c r="AX12" s="524"/>
      <c r="AY12" s="446" t="s">
        <v>135</v>
      </c>
      <c r="AZ12" s="447"/>
      <c r="BA12" s="447"/>
      <c r="BB12" s="447"/>
      <c r="BC12" s="447"/>
      <c r="BD12" s="447"/>
      <c r="BE12" s="447"/>
      <c r="BF12" s="447"/>
      <c r="BG12" s="447"/>
      <c r="BH12" s="447"/>
      <c r="BI12" s="447"/>
      <c r="BJ12" s="447"/>
      <c r="BK12" s="447"/>
      <c r="BL12" s="447"/>
      <c r="BM12" s="448"/>
      <c r="BN12" s="466">
        <v>338000</v>
      </c>
      <c r="BO12" s="467"/>
      <c r="BP12" s="467"/>
      <c r="BQ12" s="467"/>
      <c r="BR12" s="467"/>
      <c r="BS12" s="467"/>
      <c r="BT12" s="467"/>
      <c r="BU12" s="468"/>
      <c r="BV12" s="466">
        <v>250000</v>
      </c>
      <c r="BW12" s="467"/>
      <c r="BX12" s="467"/>
      <c r="BY12" s="467"/>
      <c r="BZ12" s="467"/>
      <c r="CA12" s="467"/>
      <c r="CB12" s="467"/>
      <c r="CC12" s="468"/>
      <c r="CD12" s="475" t="s">
        <v>136</v>
      </c>
      <c r="CE12" s="476"/>
      <c r="CF12" s="476"/>
      <c r="CG12" s="476"/>
      <c r="CH12" s="476"/>
      <c r="CI12" s="476"/>
      <c r="CJ12" s="476"/>
      <c r="CK12" s="476"/>
      <c r="CL12" s="476"/>
      <c r="CM12" s="476"/>
      <c r="CN12" s="476"/>
      <c r="CO12" s="476"/>
      <c r="CP12" s="476"/>
      <c r="CQ12" s="476"/>
      <c r="CR12" s="476"/>
      <c r="CS12" s="477"/>
      <c r="CT12" s="579" t="s">
        <v>129</v>
      </c>
      <c r="CU12" s="580"/>
      <c r="CV12" s="580"/>
      <c r="CW12" s="580"/>
      <c r="CX12" s="580"/>
      <c r="CY12" s="580"/>
      <c r="CZ12" s="580"/>
      <c r="DA12" s="581"/>
      <c r="DB12" s="579" t="s">
        <v>129</v>
      </c>
      <c r="DC12" s="580"/>
      <c r="DD12" s="580"/>
      <c r="DE12" s="580"/>
      <c r="DF12" s="580"/>
      <c r="DG12" s="580"/>
      <c r="DH12" s="580"/>
      <c r="DI12" s="581"/>
      <c r="DJ12" s="186"/>
      <c r="DK12" s="186"/>
      <c r="DL12" s="186"/>
      <c r="DM12" s="186"/>
      <c r="DN12" s="186"/>
      <c r="DO12" s="186"/>
    </row>
    <row r="13" spans="1:119" ht="18.75" customHeight="1" x14ac:dyDescent="0.2">
      <c r="A13" s="187"/>
      <c r="B13" s="585"/>
      <c r="C13" s="586"/>
      <c r="D13" s="586"/>
      <c r="E13" s="586"/>
      <c r="F13" s="586"/>
      <c r="G13" s="586"/>
      <c r="H13" s="586"/>
      <c r="I13" s="586"/>
      <c r="J13" s="586"/>
      <c r="K13" s="587"/>
      <c r="L13" s="197"/>
      <c r="M13" s="566" t="s">
        <v>137</v>
      </c>
      <c r="N13" s="567"/>
      <c r="O13" s="567"/>
      <c r="P13" s="567"/>
      <c r="Q13" s="568"/>
      <c r="R13" s="569">
        <v>18075</v>
      </c>
      <c r="S13" s="570"/>
      <c r="T13" s="570"/>
      <c r="U13" s="570"/>
      <c r="V13" s="571"/>
      <c r="W13" s="557" t="s">
        <v>138</v>
      </c>
      <c r="X13" s="479"/>
      <c r="Y13" s="479"/>
      <c r="Z13" s="479"/>
      <c r="AA13" s="479"/>
      <c r="AB13" s="480"/>
      <c r="AC13" s="442">
        <v>2382</v>
      </c>
      <c r="AD13" s="443"/>
      <c r="AE13" s="443"/>
      <c r="AF13" s="443"/>
      <c r="AG13" s="444"/>
      <c r="AH13" s="442">
        <v>2629</v>
      </c>
      <c r="AI13" s="443"/>
      <c r="AJ13" s="443"/>
      <c r="AK13" s="443"/>
      <c r="AL13" s="445"/>
      <c r="AM13" s="535" t="s">
        <v>139</v>
      </c>
      <c r="AN13" s="440"/>
      <c r="AO13" s="440"/>
      <c r="AP13" s="440"/>
      <c r="AQ13" s="440"/>
      <c r="AR13" s="440"/>
      <c r="AS13" s="440"/>
      <c r="AT13" s="441"/>
      <c r="AU13" s="523" t="s">
        <v>126</v>
      </c>
      <c r="AV13" s="524"/>
      <c r="AW13" s="524"/>
      <c r="AX13" s="524"/>
      <c r="AY13" s="446" t="s">
        <v>140</v>
      </c>
      <c r="AZ13" s="447"/>
      <c r="BA13" s="447"/>
      <c r="BB13" s="447"/>
      <c r="BC13" s="447"/>
      <c r="BD13" s="447"/>
      <c r="BE13" s="447"/>
      <c r="BF13" s="447"/>
      <c r="BG13" s="447"/>
      <c r="BH13" s="447"/>
      <c r="BI13" s="447"/>
      <c r="BJ13" s="447"/>
      <c r="BK13" s="447"/>
      <c r="BL13" s="447"/>
      <c r="BM13" s="448"/>
      <c r="BN13" s="466">
        <v>-159450</v>
      </c>
      <c r="BO13" s="467"/>
      <c r="BP13" s="467"/>
      <c r="BQ13" s="467"/>
      <c r="BR13" s="467"/>
      <c r="BS13" s="467"/>
      <c r="BT13" s="467"/>
      <c r="BU13" s="468"/>
      <c r="BV13" s="466">
        <v>-63789</v>
      </c>
      <c r="BW13" s="467"/>
      <c r="BX13" s="467"/>
      <c r="BY13" s="467"/>
      <c r="BZ13" s="467"/>
      <c r="CA13" s="467"/>
      <c r="CB13" s="467"/>
      <c r="CC13" s="468"/>
      <c r="CD13" s="475" t="s">
        <v>141</v>
      </c>
      <c r="CE13" s="476"/>
      <c r="CF13" s="476"/>
      <c r="CG13" s="476"/>
      <c r="CH13" s="476"/>
      <c r="CI13" s="476"/>
      <c r="CJ13" s="476"/>
      <c r="CK13" s="476"/>
      <c r="CL13" s="476"/>
      <c r="CM13" s="476"/>
      <c r="CN13" s="476"/>
      <c r="CO13" s="476"/>
      <c r="CP13" s="476"/>
      <c r="CQ13" s="476"/>
      <c r="CR13" s="476"/>
      <c r="CS13" s="477"/>
      <c r="CT13" s="436">
        <v>5.7</v>
      </c>
      <c r="CU13" s="437"/>
      <c r="CV13" s="437"/>
      <c r="CW13" s="437"/>
      <c r="CX13" s="437"/>
      <c r="CY13" s="437"/>
      <c r="CZ13" s="437"/>
      <c r="DA13" s="438"/>
      <c r="DB13" s="436">
        <v>5.3</v>
      </c>
      <c r="DC13" s="437"/>
      <c r="DD13" s="437"/>
      <c r="DE13" s="437"/>
      <c r="DF13" s="437"/>
      <c r="DG13" s="437"/>
      <c r="DH13" s="437"/>
      <c r="DI13" s="438"/>
      <c r="DJ13" s="186"/>
      <c r="DK13" s="186"/>
      <c r="DL13" s="186"/>
      <c r="DM13" s="186"/>
      <c r="DN13" s="186"/>
      <c r="DO13" s="186"/>
    </row>
    <row r="14" spans="1:119" ht="18.75" customHeight="1" thickBot="1" x14ac:dyDescent="0.25">
      <c r="A14" s="187"/>
      <c r="B14" s="585"/>
      <c r="C14" s="586"/>
      <c r="D14" s="586"/>
      <c r="E14" s="586"/>
      <c r="F14" s="586"/>
      <c r="G14" s="586"/>
      <c r="H14" s="586"/>
      <c r="I14" s="586"/>
      <c r="J14" s="586"/>
      <c r="K14" s="587"/>
      <c r="L14" s="559" t="s">
        <v>142</v>
      </c>
      <c r="M14" s="603"/>
      <c r="N14" s="603"/>
      <c r="O14" s="603"/>
      <c r="P14" s="603"/>
      <c r="Q14" s="604"/>
      <c r="R14" s="569">
        <v>18631</v>
      </c>
      <c r="S14" s="570"/>
      <c r="T14" s="570"/>
      <c r="U14" s="570"/>
      <c r="V14" s="571"/>
      <c r="W14" s="572"/>
      <c r="X14" s="482"/>
      <c r="Y14" s="482"/>
      <c r="Z14" s="482"/>
      <c r="AA14" s="482"/>
      <c r="AB14" s="483"/>
      <c r="AC14" s="562">
        <v>27.1</v>
      </c>
      <c r="AD14" s="563"/>
      <c r="AE14" s="563"/>
      <c r="AF14" s="563"/>
      <c r="AG14" s="564"/>
      <c r="AH14" s="562">
        <v>28.1</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143</v>
      </c>
      <c r="CE14" s="473"/>
      <c r="CF14" s="473"/>
      <c r="CG14" s="473"/>
      <c r="CH14" s="473"/>
      <c r="CI14" s="473"/>
      <c r="CJ14" s="473"/>
      <c r="CK14" s="473"/>
      <c r="CL14" s="473"/>
      <c r="CM14" s="473"/>
      <c r="CN14" s="473"/>
      <c r="CO14" s="473"/>
      <c r="CP14" s="473"/>
      <c r="CQ14" s="473"/>
      <c r="CR14" s="473"/>
      <c r="CS14" s="474"/>
      <c r="CT14" s="573">
        <v>45.6</v>
      </c>
      <c r="CU14" s="574"/>
      <c r="CV14" s="574"/>
      <c r="CW14" s="574"/>
      <c r="CX14" s="574"/>
      <c r="CY14" s="574"/>
      <c r="CZ14" s="574"/>
      <c r="DA14" s="575"/>
      <c r="DB14" s="573">
        <v>31.7</v>
      </c>
      <c r="DC14" s="574"/>
      <c r="DD14" s="574"/>
      <c r="DE14" s="574"/>
      <c r="DF14" s="574"/>
      <c r="DG14" s="574"/>
      <c r="DH14" s="574"/>
      <c r="DI14" s="575"/>
      <c r="DJ14" s="186"/>
      <c r="DK14" s="186"/>
      <c r="DL14" s="186"/>
      <c r="DM14" s="186"/>
      <c r="DN14" s="186"/>
      <c r="DO14" s="186"/>
    </row>
    <row r="15" spans="1:119" ht="18.75" customHeight="1" x14ac:dyDescent="0.2">
      <c r="A15" s="187"/>
      <c r="B15" s="585"/>
      <c r="C15" s="586"/>
      <c r="D15" s="586"/>
      <c r="E15" s="586"/>
      <c r="F15" s="586"/>
      <c r="G15" s="586"/>
      <c r="H15" s="586"/>
      <c r="I15" s="586"/>
      <c r="J15" s="586"/>
      <c r="K15" s="587"/>
      <c r="L15" s="197"/>
      <c r="M15" s="566" t="s">
        <v>137</v>
      </c>
      <c r="N15" s="567"/>
      <c r="O15" s="567"/>
      <c r="P15" s="567"/>
      <c r="Q15" s="568"/>
      <c r="R15" s="569">
        <v>18513</v>
      </c>
      <c r="S15" s="570"/>
      <c r="T15" s="570"/>
      <c r="U15" s="570"/>
      <c r="V15" s="571"/>
      <c r="W15" s="557" t="s">
        <v>144</v>
      </c>
      <c r="X15" s="479"/>
      <c r="Y15" s="479"/>
      <c r="Z15" s="479"/>
      <c r="AA15" s="479"/>
      <c r="AB15" s="480"/>
      <c r="AC15" s="442">
        <v>1351</v>
      </c>
      <c r="AD15" s="443"/>
      <c r="AE15" s="443"/>
      <c r="AF15" s="443"/>
      <c r="AG15" s="444"/>
      <c r="AH15" s="442">
        <v>1575</v>
      </c>
      <c r="AI15" s="443"/>
      <c r="AJ15" s="443"/>
      <c r="AK15" s="443"/>
      <c r="AL15" s="445"/>
      <c r="AM15" s="535"/>
      <c r="AN15" s="440"/>
      <c r="AO15" s="440"/>
      <c r="AP15" s="440"/>
      <c r="AQ15" s="440"/>
      <c r="AR15" s="440"/>
      <c r="AS15" s="440"/>
      <c r="AT15" s="441"/>
      <c r="AU15" s="523"/>
      <c r="AV15" s="524"/>
      <c r="AW15" s="524"/>
      <c r="AX15" s="524"/>
      <c r="AY15" s="458" t="s">
        <v>145</v>
      </c>
      <c r="AZ15" s="459"/>
      <c r="BA15" s="459"/>
      <c r="BB15" s="459"/>
      <c r="BC15" s="459"/>
      <c r="BD15" s="459"/>
      <c r="BE15" s="459"/>
      <c r="BF15" s="459"/>
      <c r="BG15" s="459"/>
      <c r="BH15" s="459"/>
      <c r="BI15" s="459"/>
      <c r="BJ15" s="459"/>
      <c r="BK15" s="459"/>
      <c r="BL15" s="459"/>
      <c r="BM15" s="460"/>
      <c r="BN15" s="461">
        <v>1697092</v>
      </c>
      <c r="BO15" s="462"/>
      <c r="BP15" s="462"/>
      <c r="BQ15" s="462"/>
      <c r="BR15" s="462"/>
      <c r="BS15" s="462"/>
      <c r="BT15" s="462"/>
      <c r="BU15" s="463"/>
      <c r="BV15" s="461">
        <v>1674264</v>
      </c>
      <c r="BW15" s="462"/>
      <c r="BX15" s="462"/>
      <c r="BY15" s="462"/>
      <c r="BZ15" s="462"/>
      <c r="CA15" s="462"/>
      <c r="CB15" s="462"/>
      <c r="CC15" s="463"/>
      <c r="CD15" s="576" t="s">
        <v>146</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5"/>
      <c r="C16" s="586"/>
      <c r="D16" s="586"/>
      <c r="E16" s="586"/>
      <c r="F16" s="586"/>
      <c r="G16" s="586"/>
      <c r="H16" s="586"/>
      <c r="I16" s="586"/>
      <c r="J16" s="586"/>
      <c r="K16" s="587"/>
      <c r="L16" s="559" t="s">
        <v>147</v>
      </c>
      <c r="M16" s="560"/>
      <c r="N16" s="560"/>
      <c r="O16" s="560"/>
      <c r="P16" s="560"/>
      <c r="Q16" s="561"/>
      <c r="R16" s="554" t="s">
        <v>148</v>
      </c>
      <c r="S16" s="555"/>
      <c r="T16" s="555"/>
      <c r="U16" s="555"/>
      <c r="V16" s="556"/>
      <c r="W16" s="572"/>
      <c r="X16" s="482"/>
      <c r="Y16" s="482"/>
      <c r="Z16" s="482"/>
      <c r="AA16" s="482"/>
      <c r="AB16" s="483"/>
      <c r="AC16" s="562">
        <v>15.4</v>
      </c>
      <c r="AD16" s="563"/>
      <c r="AE16" s="563"/>
      <c r="AF16" s="563"/>
      <c r="AG16" s="564"/>
      <c r="AH16" s="562">
        <v>16.899999999999999</v>
      </c>
      <c r="AI16" s="563"/>
      <c r="AJ16" s="563"/>
      <c r="AK16" s="563"/>
      <c r="AL16" s="565"/>
      <c r="AM16" s="535"/>
      <c r="AN16" s="440"/>
      <c r="AO16" s="440"/>
      <c r="AP16" s="440"/>
      <c r="AQ16" s="440"/>
      <c r="AR16" s="440"/>
      <c r="AS16" s="440"/>
      <c r="AT16" s="441"/>
      <c r="AU16" s="523"/>
      <c r="AV16" s="524"/>
      <c r="AW16" s="524"/>
      <c r="AX16" s="524"/>
      <c r="AY16" s="446" t="s">
        <v>149</v>
      </c>
      <c r="AZ16" s="447"/>
      <c r="BA16" s="447"/>
      <c r="BB16" s="447"/>
      <c r="BC16" s="447"/>
      <c r="BD16" s="447"/>
      <c r="BE16" s="447"/>
      <c r="BF16" s="447"/>
      <c r="BG16" s="447"/>
      <c r="BH16" s="447"/>
      <c r="BI16" s="447"/>
      <c r="BJ16" s="447"/>
      <c r="BK16" s="447"/>
      <c r="BL16" s="447"/>
      <c r="BM16" s="448"/>
      <c r="BN16" s="466">
        <v>5858555</v>
      </c>
      <c r="BO16" s="467"/>
      <c r="BP16" s="467"/>
      <c r="BQ16" s="467"/>
      <c r="BR16" s="467"/>
      <c r="BS16" s="467"/>
      <c r="BT16" s="467"/>
      <c r="BU16" s="468"/>
      <c r="BV16" s="466">
        <v>5887860</v>
      </c>
      <c r="BW16" s="467"/>
      <c r="BX16" s="467"/>
      <c r="BY16" s="467"/>
      <c r="BZ16" s="467"/>
      <c r="CA16" s="467"/>
      <c r="CB16" s="467"/>
      <c r="CC16" s="468"/>
      <c r="CD16" s="201"/>
      <c r="CE16" s="464" t="s">
        <v>150</v>
      </c>
      <c r="CF16" s="464"/>
      <c r="CG16" s="464"/>
      <c r="CH16" s="464"/>
      <c r="CI16" s="464"/>
      <c r="CJ16" s="464"/>
      <c r="CK16" s="464"/>
      <c r="CL16" s="464"/>
      <c r="CM16" s="464"/>
      <c r="CN16" s="464"/>
      <c r="CO16" s="464"/>
      <c r="CP16" s="464"/>
      <c r="CQ16" s="464"/>
      <c r="CR16" s="464"/>
      <c r="CS16" s="465"/>
      <c r="CT16" s="436">
        <v>15.6</v>
      </c>
      <c r="CU16" s="437"/>
      <c r="CV16" s="437"/>
      <c r="CW16" s="437"/>
      <c r="CX16" s="437"/>
      <c r="CY16" s="437"/>
      <c r="CZ16" s="437"/>
      <c r="DA16" s="438"/>
      <c r="DB16" s="436">
        <v>4</v>
      </c>
      <c r="DC16" s="437"/>
      <c r="DD16" s="437"/>
      <c r="DE16" s="437"/>
      <c r="DF16" s="437"/>
      <c r="DG16" s="437"/>
      <c r="DH16" s="437"/>
      <c r="DI16" s="438"/>
      <c r="DJ16" s="186"/>
      <c r="DK16" s="186"/>
      <c r="DL16" s="186"/>
      <c r="DM16" s="186"/>
      <c r="DN16" s="186"/>
      <c r="DO16" s="186"/>
    </row>
    <row r="17" spans="1:119" ht="18.75" customHeight="1" thickBot="1" x14ac:dyDescent="0.25">
      <c r="A17" s="187"/>
      <c r="B17" s="588"/>
      <c r="C17" s="589"/>
      <c r="D17" s="589"/>
      <c r="E17" s="589"/>
      <c r="F17" s="589"/>
      <c r="G17" s="589"/>
      <c r="H17" s="589"/>
      <c r="I17" s="589"/>
      <c r="J17" s="589"/>
      <c r="K17" s="590"/>
      <c r="L17" s="202"/>
      <c r="M17" s="551" t="s">
        <v>151</v>
      </c>
      <c r="N17" s="552"/>
      <c r="O17" s="552"/>
      <c r="P17" s="552"/>
      <c r="Q17" s="553"/>
      <c r="R17" s="554" t="s">
        <v>148</v>
      </c>
      <c r="S17" s="555"/>
      <c r="T17" s="555"/>
      <c r="U17" s="555"/>
      <c r="V17" s="556"/>
      <c r="W17" s="557" t="s">
        <v>152</v>
      </c>
      <c r="X17" s="479"/>
      <c r="Y17" s="479"/>
      <c r="Z17" s="479"/>
      <c r="AA17" s="479"/>
      <c r="AB17" s="480"/>
      <c r="AC17" s="442">
        <v>5047</v>
      </c>
      <c r="AD17" s="443"/>
      <c r="AE17" s="443"/>
      <c r="AF17" s="443"/>
      <c r="AG17" s="444"/>
      <c r="AH17" s="442">
        <v>5138</v>
      </c>
      <c r="AI17" s="443"/>
      <c r="AJ17" s="443"/>
      <c r="AK17" s="443"/>
      <c r="AL17" s="445"/>
      <c r="AM17" s="535"/>
      <c r="AN17" s="440"/>
      <c r="AO17" s="440"/>
      <c r="AP17" s="440"/>
      <c r="AQ17" s="440"/>
      <c r="AR17" s="440"/>
      <c r="AS17" s="440"/>
      <c r="AT17" s="441"/>
      <c r="AU17" s="523"/>
      <c r="AV17" s="524"/>
      <c r="AW17" s="524"/>
      <c r="AX17" s="524"/>
      <c r="AY17" s="446" t="s">
        <v>153</v>
      </c>
      <c r="AZ17" s="447"/>
      <c r="BA17" s="447"/>
      <c r="BB17" s="447"/>
      <c r="BC17" s="447"/>
      <c r="BD17" s="447"/>
      <c r="BE17" s="447"/>
      <c r="BF17" s="447"/>
      <c r="BG17" s="447"/>
      <c r="BH17" s="447"/>
      <c r="BI17" s="447"/>
      <c r="BJ17" s="447"/>
      <c r="BK17" s="447"/>
      <c r="BL17" s="447"/>
      <c r="BM17" s="448"/>
      <c r="BN17" s="466">
        <v>2124475</v>
      </c>
      <c r="BO17" s="467"/>
      <c r="BP17" s="467"/>
      <c r="BQ17" s="467"/>
      <c r="BR17" s="467"/>
      <c r="BS17" s="467"/>
      <c r="BT17" s="467"/>
      <c r="BU17" s="468"/>
      <c r="BV17" s="466">
        <v>2104020</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5">
      <c r="A18" s="187"/>
      <c r="B18" s="528" t="s">
        <v>154</v>
      </c>
      <c r="C18" s="529"/>
      <c r="D18" s="529"/>
      <c r="E18" s="530"/>
      <c r="F18" s="530"/>
      <c r="G18" s="530"/>
      <c r="H18" s="530"/>
      <c r="I18" s="530"/>
      <c r="J18" s="530"/>
      <c r="K18" s="530"/>
      <c r="L18" s="531">
        <v>295.17</v>
      </c>
      <c r="M18" s="531"/>
      <c r="N18" s="531"/>
      <c r="O18" s="531"/>
      <c r="P18" s="531"/>
      <c r="Q18" s="531"/>
      <c r="R18" s="532"/>
      <c r="S18" s="532"/>
      <c r="T18" s="532"/>
      <c r="U18" s="532"/>
      <c r="V18" s="533"/>
      <c r="W18" s="547"/>
      <c r="X18" s="548"/>
      <c r="Y18" s="548"/>
      <c r="Z18" s="548"/>
      <c r="AA18" s="548"/>
      <c r="AB18" s="558"/>
      <c r="AC18" s="430">
        <v>57.5</v>
      </c>
      <c r="AD18" s="431"/>
      <c r="AE18" s="431"/>
      <c r="AF18" s="431"/>
      <c r="AG18" s="534"/>
      <c r="AH18" s="430">
        <v>55</v>
      </c>
      <c r="AI18" s="431"/>
      <c r="AJ18" s="431"/>
      <c r="AK18" s="431"/>
      <c r="AL18" s="432"/>
      <c r="AM18" s="535"/>
      <c r="AN18" s="440"/>
      <c r="AO18" s="440"/>
      <c r="AP18" s="440"/>
      <c r="AQ18" s="440"/>
      <c r="AR18" s="440"/>
      <c r="AS18" s="440"/>
      <c r="AT18" s="441"/>
      <c r="AU18" s="523"/>
      <c r="AV18" s="524"/>
      <c r="AW18" s="524"/>
      <c r="AX18" s="524"/>
      <c r="AY18" s="446" t="s">
        <v>155</v>
      </c>
      <c r="AZ18" s="447"/>
      <c r="BA18" s="447"/>
      <c r="BB18" s="447"/>
      <c r="BC18" s="447"/>
      <c r="BD18" s="447"/>
      <c r="BE18" s="447"/>
      <c r="BF18" s="447"/>
      <c r="BG18" s="447"/>
      <c r="BH18" s="447"/>
      <c r="BI18" s="447"/>
      <c r="BJ18" s="447"/>
      <c r="BK18" s="447"/>
      <c r="BL18" s="447"/>
      <c r="BM18" s="448"/>
      <c r="BN18" s="466">
        <v>6127278</v>
      </c>
      <c r="BO18" s="467"/>
      <c r="BP18" s="467"/>
      <c r="BQ18" s="467"/>
      <c r="BR18" s="467"/>
      <c r="BS18" s="467"/>
      <c r="BT18" s="467"/>
      <c r="BU18" s="468"/>
      <c r="BV18" s="466">
        <v>6291441</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5">
      <c r="A19" s="187"/>
      <c r="B19" s="528" t="s">
        <v>156</v>
      </c>
      <c r="C19" s="529"/>
      <c r="D19" s="529"/>
      <c r="E19" s="530"/>
      <c r="F19" s="530"/>
      <c r="G19" s="530"/>
      <c r="H19" s="530"/>
      <c r="I19" s="530"/>
      <c r="J19" s="530"/>
      <c r="K19" s="530"/>
      <c r="L19" s="536">
        <v>64</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157</v>
      </c>
      <c r="AZ19" s="447"/>
      <c r="BA19" s="447"/>
      <c r="BB19" s="447"/>
      <c r="BC19" s="447"/>
      <c r="BD19" s="447"/>
      <c r="BE19" s="447"/>
      <c r="BF19" s="447"/>
      <c r="BG19" s="447"/>
      <c r="BH19" s="447"/>
      <c r="BI19" s="447"/>
      <c r="BJ19" s="447"/>
      <c r="BK19" s="447"/>
      <c r="BL19" s="447"/>
      <c r="BM19" s="448"/>
      <c r="BN19" s="466">
        <v>8068998</v>
      </c>
      <c r="BO19" s="467"/>
      <c r="BP19" s="467"/>
      <c r="BQ19" s="467"/>
      <c r="BR19" s="467"/>
      <c r="BS19" s="467"/>
      <c r="BT19" s="467"/>
      <c r="BU19" s="468"/>
      <c r="BV19" s="466">
        <v>8138615</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5">
      <c r="A20" s="187"/>
      <c r="B20" s="528" t="s">
        <v>158</v>
      </c>
      <c r="C20" s="529"/>
      <c r="D20" s="529"/>
      <c r="E20" s="530"/>
      <c r="F20" s="530"/>
      <c r="G20" s="530"/>
      <c r="H20" s="530"/>
      <c r="I20" s="530"/>
      <c r="J20" s="530"/>
      <c r="K20" s="530"/>
      <c r="L20" s="536">
        <v>7952</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2">
      <c r="A21" s="187"/>
      <c r="B21" s="525" t="s">
        <v>159</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5">
      <c r="A22" s="187"/>
      <c r="B22" s="495" t="s">
        <v>160</v>
      </c>
      <c r="C22" s="496"/>
      <c r="D22" s="497"/>
      <c r="E22" s="504" t="s">
        <v>1</v>
      </c>
      <c r="F22" s="479"/>
      <c r="G22" s="479"/>
      <c r="H22" s="479"/>
      <c r="I22" s="479"/>
      <c r="J22" s="479"/>
      <c r="K22" s="480"/>
      <c r="L22" s="504" t="s">
        <v>161</v>
      </c>
      <c r="M22" s="479"/>
      <c r="N22" s="479"/>
      <c r="O22" s="479"/>
      <c r="P22" s="480"/>
      <c r="Q22" s="489" t="s">
        <v>162</v>
      </c>
      <c r="R22" s="490"/>
      <c r="S22" s="490"/>
      <c r="T22" s="490"/>
      <c r="U22" s="490"/>
      <c r="V22" s="505"/>
      <c r="W22" s="507" t="s">
        <v>163</v>
      </c>
      <c r="X22" s="496"/>
      <c r="Y22" s="497"/>
      <c r="Z22" s="504" t="s">
        <v>1</v>
      </c>
      <c r="AA22" s="479"/>
      <c r="AB22" s="479"/>
      <c r="AC22" s="479"/>
      <c r="AD22" s="479"/>
      <c r="AE22" s="479"/>
      <c r="AF22" s="479"/>
      <c r="AG22" s="480"/>
      <c r="AH22" s="478" t="s">
        <v>164</v>
      </c>
      <c r="AI22" s="479"/>
      <c r="AJ22" s="479"/>
      <c r="AK22" s="479"/>
      <c r="AL22" s="480"/>
      <c r="AM22" s="478" t="s">
        <v>165</v>
      </c>
      <c r="AN22" s="484"/>
      <c r="AO22" s="484"/>
      <c r="AP22" s="484"/>
      <c r="AQ22" s="484"/>
      <c r="AR22" s="485"/>
      <c r="AS22" s="489" t="s">
        <v>162</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2">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166</v>
      </c>
      <c r="AZ23" s="459"/>
      <c r="BA23" s="459"/>
      <c r="BB23" s="459"/>
      <c r="BC23" s="459"/>
      <c r="BD23" s="459"/>
      <c r="BE23" s="459"/>
      <c r="BF23" s="459"/>
      <c r="BG23" s="459"/>
      <c r="BH23" s="459"/>
      <c r="BI23" s="459"/>
      <c r="BJ23" s="459"/>
      <c r="BK23" s="459"/>
      <c r="BL23" s="459"/>
      <c r="BM23" s="460"/>
      <c r="BN23" s="466">
        <v>10649960</v>
      </c>
      <c r="BO23" s="467"/>
      <c r="BP23" s="467"/>
      <c r="BQ23" s="467"/>
      <c r="BR23" s="467"/>
      <c r="BS23" s="467"/>
      <c r="BT23" s="467"/>
      <c r="BU23" s="468"/>
      <c r="BV23" s="466">
        <v>9964218</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5">
      <c r="A24" s="187"/>
      <c r="B24" s="498"/>
      <c r="C24" s="499"/>
      <c r="D24" s="500"/>
      <c r="E24" s="439" t="s">
        <v>167</v>
      </c>
      <c r="F24" s="440"/>
      <c r="G24" s="440"/>
      <c r="H24" s="440"/>
      <c r="I24" s="440"/>
      <c r="J24" s="440"/>
      <c r="K24" s="441"/>
      <c r="L24" s="442">
        <v>1</v>
      </c>
      <c r="M24" s="443"/>
      <c r="N24" s="443"/>
      <c r="O24" s="443"/>
      <c r="P24" s="444"/>
      <c r="Q24" s="442">
        <v>7410</v>
      </c>
      <c r="R24" s="443"/>
      <c r="S24" s="443"/>
      <c r="T24" s="443"/>
      <c r="U24" s="443"/>
      <c r="V24" s="444"/>
      <c r="W24" s="508"/>
      <c r="X24" s="499"/>
      <c r="Y24" s="500"/>
      <c r="Z24" s="439" t="s">
        <v>168</v>
      </c>
      <c r="AA24" s="440"/>
      <c r="AB24" s="440"/>
      <c r="AC24" s="440"/>
      <c r="AD24" s="440"/>
      <c r="AE24" s="440"/>
      <c r="AF24" s="440"/>
      <c r="AG24" s="441"/>
      <c r="AH24" s="442">
        <v>236</v>
      </c>
      <c r="AI24" s="443"/>
      <c r="AJ24" s="443"/>
      <c r="AK24" s="443"/>
      <c r="AL24" s="444"/>
      <c r="AM24" s="442">
        <v>716968</v>
      </c>
      <c r="AN24" s="443"/>
      <c r="AO24" s="443"/>
      <c r="AP24" s="443"/>
      <c r="AQ24" s="443"/>
      <c r="AR24" s="444"/>
      <c r="AS24" s="442">
        <v>3038</v>
      </c>
      <c r="AT24" s="443"/>
      <c r="AU24" s="443"/>
      <c r="AV24" s="443"/>
      <c r="AW24" s="443"/>
      <c r="AX24" s="445"/>
      <c r="AY24" s="433" t="s">
        <v>169</v>
      </c>
      <c r="AZ24" s="434"/>
      <c r="BA24" s="434"/>
      <c r="BB24" s="434"/>
      <c r="BC24" s="434"/>
      <c r="BD24" s="434"/>
      <c r="BE24" s="434"/>
      <c r="BF24" s="434"/>
      <c r="BG24" s="434"/>
      <c r="BH24" s="434"/>
      <c r="BI24" s="434"/>
      <c r="BJ24" s="434"/>
      <c r="BK24" s="434"/>
      <c r="BL24" s="434"/>
      <c r="BM24" s="435"/>
      <c r="BN24" s="466">
        <v>10161681</v>
      </c>
      <c r="BO24" s="467"/>
      <c r="BP24" s="467"/>
      <c r="BQ24" s="467"/>
      <c r="BR24" s="467"/>
      <c r="BS24" s="467"/>
      <c r="BT24" s="467"/>
      <c r="BU24" s="468"/>
      <c r="BV24" s="466">
        <v>9564413</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2">
      <c r="A25" s="187"/>
      <c r="B25" s="498"/>
      <c r="C25" s="499"/>
      <c r="D25" s="500"/>
      <c r="E25" s="439" t="s">
        <v>170</v>
      </c>
      <c r="F25" s="440"/>
      <c r="G25" s="440"/>
      <c r="H25" s="440"/>
      <c r="I25" s="440"/>
      <c r="J25" s="440"/>
      <c r="K25" s="441"/>
      <c r="L25" s="442">
        <v>1</v>
      </c>
      <c r="M25" s="443"/>
      <c r="N25" s="443"/>
      <c r="O25" s="443"/>
      <c r="P25" s="444"/>
      <c r="Q25" s="442">
        <v>5940</v>
      </c>
      <c r="R25" s="443"/>
      <c r="S25" s="443"/>
      <c r="T25" s="443"/>
      <c r="U25" s="443"/>
      <c r="V25" s="444"/>
      <c r="W25" s="508"/>
      <c r="X25" s="499"/>
      <c r="Y25" s="500"/>
      <c r="Z25" s="439" t="s">
        <v>171</v>
      </c>
      <c r="AA25" s="440"/>
      <c r="AB25" s="440"/>
      <c r="AC25" s="440"/>
      <c r="AD25" s="440"/>
      <c r="AE25" s="440"/>
      <c r="AF25" s="440"/>
      <c r="AG25" s="441"/>
      <c r="AH25" s="442">
        <v>35</v>
      </c>
      <c r="AI25" s="443"/>
      <c r="AJ25" s="443"/>
      <c r="AK25" s="443"/>
      <c r="AL25" s="444"/>
      <c r="AM25" s="442">
        <v>96600</v>
      </c>
      <c r="AN25" s="443"/>
      <c r="AO25" s="443"/>
      <c r="AP25" s="443"/>
      <c r="AQ25" s="443"/>
      <c r="AR25" s="444"/>
      <c r="AS25" s="442">
        <v>2760</v>
      </c>
      <c r="AT25" s="443"/>
      <c r="AU25" s="443"/>
      <c r="AV25" s="443"/>
      <c r="AW25" s="443"/>
      <c r="AX25" s="445"/>
      <c r="AY25" s="458" t="s">
        <v>172</v>
      </c>
      <c r="AZ25" s="459"/>
      <c r="BA25" s="459"/>
      <c r="BB25" s="459"/>
      <c r="BC25" s="459"/>
      <c r="BD25" s="459"/>
      <c r="BE25" s="459"/>
      <c r="BF25" s="459"/>
      <c r="BG25" s="459"/>
      <c r="BH25" s="459"/>
      <c r="BI25" s="459"/>
      <c r="BJ25" s="459"/>
      <c r="BK25" s="459"/>
      <c r="BL25" s="459"/>
      <c r="BM25" s="460"/>
      <c r="BN25" s="461">
        <v>1042713</v>
      </c>
      <c r="BO25" s="462"/>
      <c r="BP25" s="462"/>
      <c r="BQ25" s="462"/>
      <c r="BR25" s="462"/>
      <c r="BS25" s="462"/>
      <c r="BT25" s="462"/>
      <c r="BU25" s="463"/>
      <c r="BV25" s="461">
        <v>1153306</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2">
      <c r="A26" s="187"/>
      <c r="B26" s="498"/>
      <c r="C26" s="499"/>
      <c r="D26" s="500"/>
      <c r="E26" s="439" t="s">
        <v>173</v>
      </c>
      <c r="F26" s="440"/>
      <c r="G26" s="440"/>
      <c r="H26" s="440"/>
      <c r="I26" s="440"/>
      <c r="J26" s="440"/>
      <c r="K26" s="441"/>
      <c r="L26" s="442">
        <v>1</v>
      </c>
      <c r="M26" s="443"/>
      <c r="N26" s="443"/>
      <c r="O26" s="443"/>
      <c r="P26" s="444"/>
      <c r="Q26" s="442">
        <v>5200</v>
      </c>
      <c r="R26" s="443"/>
      <c r="S26" s="443"/>
      <c r="T26" s="443"/>
      <c r="U26" s="443"/>
      <c r="V26" s="444"/>
      <c r="W26" s="508"/>
      <c r="X26" s="499"/>
      <c r="Y26" s="500"/>
      <c r="Z26" s="439" t="s">
        <v>174</v>
      </c>
      <c r="AA26" s="521"/>
      <c r="AB26" s="521"/>
      <c r="AC26" s="521"/>
      <c r="AD26" s="521"/>
      <c r="AE26" s="521"/>
      <c r="AF26" s="521"/>
      <c r="AG26" s="522"/>
      <c r="AH26" s="442" t="s">
        <v>129</v>
      </c>
      <c r="AI26" s="443"/>
      <c r="AJ26" s="443"/>
      <c r="AK26" s="443"/>
      <c r="AL26" s="444"/>
      <c r="AM26" s="442" t="s">
        <v>129</v>
      </c>
      <c r="AN26" s="443"/>
      <c r="AO26" s="443"/>
      <c r="AP26" s="443"/>
      <c r="AQ26" s="443"/>
      <c r="AR26" s="444"/>
      <c r="AS26" s="442" t="s">
        <v>129</v>
      </c>
      <c r="AT26" s="443"/>
      <c r="AU26" s="443"/>
      <c r="AV26" s="443"/>
      <c r="AW26" s="443"/>
      <c r="AX26" s="445"/>
      <c r="AY26" s="475" t="s">
        <v>175</v>
      </c>
      <c r="AZ26" s="476"/>
      <c r="BA26" s="476"/>
      <c r="BB26" s="476"/>
      <c r="BC26" s="476"/>
      <c r="BD26" s="476"/>
      <c r="BE26" s="476"/>
      <c r="BF26" s="476"/>
      <c r="BG26" s="476"/>
      <c r="BH26" s="476"/>
      <c r="BI26" s="476"/>
      <c r="BJ26" s="476"/>
      <c r="BK26" s="476"/>
      <c r="BL26" s="476"/>
      <c r="BM26" s="477"/>
      <c r="BN26" s="466" t="s">
        <v>129</v>
      </c>
      <c r="BO26" s="467"/>
      <c r="BP26" s="467"/>
      <c r="BQ26" s="467"/>
      <c r="BR26" s="467"/>
      <c r="BS26" s="467"/>
      <c r="BT26" s="467"/>
      <c r="BU26" s="468"/>
      <c r="BV26" s="466" t="s">
        <v>129</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5">
      <c r="A27" s="187"/>
      <c r="B27" s="498"/>
      <c r="C27" s="499"/>
      <c r="D27" s="500"/>
      <c r="E27" s="439" t="s">
        <v>176</v>
      </c>
      <c r="F27" s="440"/>
      <c r="G27" s="440"/>
      <c r="H27" s="440"/>
      <c r="I27" s="440"/>
      <c r="J27" s="440"/>
      <c r="K27" s="441"/>
      <c r="L27" s="442">
        <v>1</v>
      </c>
      <c r="M27" s="443"/>
      <c r="N27" s="443"/>
      <c r="O27" s="443"/>
      <c r="P27" s="444"/>
      <c r="Q27" s="442">
        <v>3650</v>
      </c>
      <c r="R27" s="443"/>
      <c r="S27" s="443"/>
      <c r="T27" s="443"/>
      <c r="U27" s="443"/>
      <c r="V27" s="444"/>
      <c r="W27" s="508"/>
      <c r="X27" s="499"/>
      <c r="Y27" s="500"/>
      <c r="Z27" s="439" t="s">
        <v>177</v>
      </c>
      <c r="AA27" s="440"/>
      <c r="AB27" s="440"/>
      <c r="AC27" s="440"/>
      <c r="AD27" s="440"/>
      <c r="AE27" s="440"/>
      <c r="AF27" s="440"/>
      <c r="AG27" s="441"/>
      <c r="AH27" s="442">
        <v>2</v>
      </c>
      <c r="AI27" s="443"/>
      <c r="AJ27" s="443"/>
      <c r="AK27" s="443"/>
      <c r="AL27" s="444"/>
      <c r="AM27" s="442" t="s">
        <v>178</v>
      </c>
      <c r="AN27" s="443"/>
      <c r="AO27" s="443"/>
      <c r="AP27" s="443"/>
      <c r="AQ27" s="443"/>
      <c r="AR27" s="444"/>
      <c r="AS27" s="442" t="s">
        <v>178</v>
      </c>
      <c r="AT27" s="443"/>
      <c r="AU27" s="443"/>
      <c r="AV27" s="443"/>
      <c r="AW27" s="443"/>
      <c r="AX27" s="445"/>
      <c r="AY27" s="472" t="s">
        <v>179</v>
      </c>
      <c r="AZ27" s="473"/>
      <c r="BA27" s="473"/>
      <c r="BB27" s="473"/>
      <c r="BC27" s="473"/>
      <c r="BD27" s="473"/>
      <c r="BE27" s="473"/>
      <c r="BF27" s="473"/>
      <c r="BG27" s="473"/>
      <c r="BH27" s="473"/>
      <c r="BI27" s="473"/>
      <c r="BJ27" s="473"/>
      <c r="BK27" s="473"/>
      <c r="BL27" s="473"/>
      <c r="BM27" s="474"/>
      <c r="BN27" s="469">
        <v>245000</v>
      </c>
      <c r="BO27" s="470"/>
      <c r="BP27" s="470"/>
      <c r="BQ27" s="470"/>
      <c r="BR27" s="470"/>
      <c r="BS27" s="470"/>
      <c r="BT27" s="470"/>
      <c r="BU27" s="471"/>
      <c r="BV27" s="469">
        <v>245000</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2">
      <c r="A28" s="187"/>
      <c r="B28" s="498"/>
      <c r="C28" s="499"/>
      <c r="D28" s="500"/>
      <c r="E28" s="439" t="s">
        <v>180</v>
      </c>
      <c r="F28" s="440"/>
      <c r="G28" s="440"/>
      <c r="H28" s="440"/>
      <c r="I28" s="440"/>
      <c r="J28" s="440"/>
      <c r="K28" s="441"/>
      <c r="L28" s="442">
        <v>1</v>
      </c>
      <c r="M28" s="443"/>
      <c r="N28" s="443"/>
      <c r="O28" s="443"/>
      <c r="P28" s="444"/>
      <c r="Q28" s="442">
        <v>3220</v>
      </c>
      <c r="R28" s="443"/>
      <c r="S28" s="443"/>
      <c r="T28" s="443"/>
      <c r="U28" s="443"/>
      <c r="V28" s="444"/>
      <c r="W28" s="508"/>
      <c r="X28" s="499"/>
      <c r="Y28" s="500"/>
      <c r="Z28" s="439" t="s">
        <v>181</v>
      </c>
      <c r="AA28" s="440"/>
      <c r="AB28" s="440"/>
      <c r="AC28" s="440"/>
      <c r="AD28" s="440"/>
      <c r="AE28" s="440"/>
      <c r="AF28" s="440"/>
      <c r="AG28" s="441"/>
      <c r="AH28" s="442" t="s">
        <v>182</v>
      </c>
      <c r="AI28" s="443"/>
      <c r="AJ28" s="443"/>
      <c r="AK28" s="443"/>
      <c r="AL28" s="444"/>
      <c r="AM28" s="442" t="s">
        <v>129</v>
      </c>
      <c r="AN28" s="443"/>
      <c r="AO28" s="443"/>
      <c r="AP28" s="443"/>
      <c r="AQ28" s="443"/>
      <c r="AR28" s="444"/>
      <c r="AS28" s="442" t="s">
        <v>182</v>
      </c>
      <c r="AT28" s="443"/>
      <c r="AU28" s="443"/>
      <c r="AV28" s="443"/>
      <c r="AW28" s="443"/>
      <c r="AX28" s="445"/>
      <c r="AY28" s="449" t="s">
        <v>183</v>
      </c>
      <c r="AZ28" s="450"/>
      <c r="BA28" s="450"/>
      <c r="BB28" s="451"/>
      <c r="BC28" s="458" t="s">
        <v>48</v>
      </c>
      <c r="BD28" s="459"/>
      <c r="BE28" s="459"/>
      <c r="BF28" s="459"/>
      <c r="BG28" s="459"/>
      <c r="BH28" s="459"/>
      <c r="BI28" s="459"/>
      <c r="BJ28" s="459"/>
      <c r="BK28" s="459"/>
      <c r="BL28" s="459"/>
      <c r="BM28" s="460"/>
      <c r="BN28" s="461">
        <v>1464165</v>
      </c>
      <c r="BO28" s="462"/>
      <c r="BP28" s="462"/>
      <c r="BQ28" s="462"/>
      <c r="BR28" s="462"/>
      <c r="BS28" s="462"/>
      <c r="BT28" s="462"/>
      <c r="BU28" s="463"/>
      <c r="BV28" s="461">
        <v>1623091</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2">
      <c r="A29" s="187"/>
      <c r="B29" s="498"/>
      <c r="C29" s="499"/>
      <c r="D29" s="500"/>
      <c r="E29" s="439" t="s">
        <v>184</v>
      </c>
      <c r="F29" s="440"/>
      <c r="G29" s="440"/>
      <c r="H29" s="440"/>
      <c r="I29" s="440"/>
      <c r="J29" s="440"/>
      <c r="K29" s="441"/>
      <c r="L29" s="442">
        <v>13</v>
      </c>
      <c r="M29" s="443"/>
      <c r="N29" s="443"/>
      <c r="O29" s="443"/>
      <c r="P29" s="444"/>
      <c r="Q29" s="442">
        <v>3100</v>
      </c>
      <c r="R29" s="443"/>
      <c r="S29" s="443"/>
      <c r="T29" s="443"/>
      <c r="U29" s="443"/>
      <c r="V29" s="444"/>
      <c r="W29" s="509"/>
      <c r="X29" s="510"/>
      <c r="Y29" s="511"/>
      <c r="Z29" s="439" t="s">
        <v>185</v>
      </c>
      <c r="AA29" s="440"/>
      <c r="AB29" s="440"/>
      <c r="AC29" s="440"/>
      <c r="AD29" s="440"/>
      <c r="AE29" s="440"/>
      <c r="AF29" s="440"/>
      <c r="AG29" s="441"/>
      <c r="AH29" s="442">
        <v>238</v>
      </c>
      <c r="AI29" s="443"/>
      <c r="AJ29" s="443"/>
      <c r="AK29" s="443"/>
      <c r="AL29" s="444"/>
      <c r="AM29" s="442">
        <v>724730</v>
      </c>
      <c r="AN29" s="443"/>
      <c r="AO29" s="443"/>
      <c r="AP29" s="443"/>
      <c r="AQ29" s="443"/>
      <c r="AR29" s="444"/>
      <c r="AS29" s="442">
        <v>3045</v>
      </c>
      <c r="AT29" s="443"/>
      <c r="AU29" s="443"/>
      <c r="AV29" s="443"/>
      <c r="AW29" s="443"/>
      <c r="AX29" s="445"/>
      <c r="AY29" s="452"/>
      <c r="AZ29" s="453"/>
      <c r="BA29" s="453"/>
      <c r="BB29" s="454"/>
      <c r="BC29" s="446" t="s">
        <v>186</v>
      </c>
      <c r="BD29" s="447"/>
      <c r="BE29" s="447"/>
      <c r="BF29" s="447"/>
      <c r="BG29" s="447"/>
      <c r="BH29" s="447"/>
      <c r="BI29" s="447"/>
      <c r="BJ29" s="447"/>
      <c r="BK29" s="447"/>
      <c r="BL29" s="447"/>
      <c r="BM29" s="448"/>
      <c r="BN29" s="466">
        <v>159941</v>
      </c>
      <c r="BO29" s="467"/>
      <c r="BP29" s="467"/>
      <c r="BQ29" s="467"/>
      <c r="BR29" s="467"/>
      <c r="BS29" s="467"/>
      <c r="BT29" s="467"/>
      <c r="BU29" s="468"/>
      <c r="BV29" s="466">
        <v>159460</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5">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187</v>
      </c>
      <c r="X30" s="519"/>
      <c r="Y30" s="519"/>
      <c r="Z30" s="519"/>
      <c r="AA30" s="519"/>
      <c r="AB30" s="519"/>
      <c r="AC30" s="519"/>
      <c r="AD30" s="519"/>
      <c r="AE30" s="519"/>
      <c r="AF30" s="519"/>
      <c r="AG30" s="520"/>
      <c r="AH30" s="430">
        <v>99.3</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1480099</v>
      </c>
      <c r="BO30" s="470"/>
      <c r="BP30" s="470"/>
      <c r="BQ30" s="470"/>
      <c r="BR30" s="470"/>
      <c r="BS30" s="470"/>
      <c r="BT30" s="470"/>
      <c r="BU30" s="471"/>
      <c r="BV30" s="469">
        <v>1703840</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29" t="s">
        <v>194</v>
      </c>
      <c r="D33" s="429"/>
      <c r="E33" s="428" t="s">
        <v>195</v>
      </c>
      <c r="F33" s="428"/>
      <c r="G33" s="428"/>
      <c r="H33" s="428"/>
      <c r="I33" s="428"/>
      <c r="J33" s="428"/>
      <c r="K33" s="428"/>
      <c r="L33" s="428"/>
      <c r="M33" s="428"/>
      <c r="N33" s="428"/>
      <c r="O33" s="428"/>
      <c r="P33" s="428"/>
      <c r="Q33" s="428"/>
      <c r="R33" s="428"/>
      <c r="S33" s="428"/>
      <c r="T33" s="216"/>
      <c r="U33" s="429" t="s">
        <v>194</v>
      </c>
      <c r="V33" s="429"/>
      <c r="W33" s="428" t="s">
        <v>196</v>
      </c>
      <c r="X33" s="428"/>
      <c r="Y33" s="428"/>
      <c r="Z33" s="428"/>
      <c r="AA33" s="428"/>
      <c r="AB33" s="428"/>
      <c r="AC33" s="428"/>
      <c r="AD33" s="428"/>
      <c r="AE33" s="428"/>
      <c r="AF33" s="428"/>
      <c r="AG33" s="428"/>
      <c r="AH33" s="428"/>
      <c r="AI33" s="428"/>
      <c r="AJ33" s="428"/>
      <c r="AK33" s="428"/>
      <c r="AL33" s="216"/>
      <c r="AM33" s="429" t="s">
        <v>197</v>
      </c>
      <c r="AN33" s="429"/>
      <c r="AO33" s="428" t="s">
        <v>195</v>
      </c>
      <c r="AP33" s="428"/>
      <c r="AQ33" s="428"/>
      <c r="AR33" s="428"/>
      <c r="AS33" s="428"/>
      <c r="AT33" s="428"/>
      <c r="AU33" s="428"/>
      <c r="AV33" s="428"/>
      <c r="AW33" s="428"/>
      <c r="AX33" s="428"/>
      <c r="AY33" s="428"/>
      <c r="AZ33" s="428"/>
      <c r="BA33" s="428"/>
      <c r="BB33" s="428"/>
      <c r="BC33" s="428"/>
      <c r="BD33" s="217"/>
      <c r="BE33" s="428" t="s">
        <v>198</v>
      </c>
      <c r="BF33" s="428"/>
      <c r="BG33" s="428" t="s">
        <v>199</v>
      </c>
      <c r="BH33" s="428"/>
      <c r="BI33" s="428"/>
      <c r="BJ33" s="428"/>
      <c r="BK33" s="428"/>
      <c r="BL33" s="428"/>
      <c r="BM33" s="428"/>
      <c r="BN33" s="428"/>
      <c r="BO33" s="428"/>
      <c r="BP33" s="428"/>
      <c r="BQ33" s="428"/>
      <c r="BR33" s="428"/>
      <c r="BS33" s="428"/>
      <c r="BT33" s="428"/>
      <c r="BU33" s="428"/>
      <c r="BV33" s="217"/>
      <c r="BW33" s="429" t="s">
        <v>198</v>
      </c>
      <c r="BX33" s="429"/>
      <c r="BY33" s="428" t="s">
        <v>200</v>
      </c>
      <c r="BZ33" s="428"/>
      <c r="CA33" s="428"/>
      <c r="CB33" s="428"/>
      <c r="CC33" s="428"/>
      <c r="CD33" s="428"/>
      <c r="CE33" s="428"/>
      <c r="CF33" s="428"/>
      <c r="CG33" s="428"/>
      <c r="CH33" s="428"/>
      <c r="CI33" s="428"/>
      <c r="CJ33" s="428"/>
      <c r="CK33" s="428"/>
      <c r="CL33" s="428"/>
      <c r="CM33" s="428"/>
      <c r="CN33" s="216"/>
      <c r="CO33" s="429" t="s">
        <v>197</v>
      </c>
      <c r="CP33" s="429"/>
      <c r="CQ33" s="428" t="s">
        <v>201</v>
      </c>
      <c r="CR33" s="428"/>
      <c r="CS33" s="428"/>
      <c r="CT33" s="428"/>
      <c r="CU33" s="428"/>
      <c r="CV33" s="428"/>
      <c r="CW33" s="428"/>
      <c r="CX33" s="428"/>
      <c r="CY33" s="428"/>
      <c r="CZ33" s="428"/>
      <c r="DA33" s="428"/>
      <c r="DB33" s="428"/>
      <c r="DC33" s="428"/>
      <c r="DD33" s="428"/>
      <c r="DE33" s="428"/>
      <c r="DF33" s="216"/>
      <c r="DG33" s="427" t="s">
        <v>202</v>
      </c>
      <c r="DH33" s="427"/>
      <c r="DI33" s="218"/>
      <c r="DJ33" s="186"/>
      <c r="DK33" s="186"/>
      <c r="DL33" s="186"/>
      <c r="DM33" s="186"/>
      <c r="DN33" s="186"/>
      <c r="DO33" s="186"/>
    </row>
    <row r="34" spans="1:119" ht="32.25" customHeight="1" x14ac:dyDescent="0.2">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国民健康保険特別会計（事業勘定）</v>
      </c>
      <c r="X34" s="424"/>
      <c r="Y34" s="424"/>
      <c r="Z34" s="424"/>
      <c r="AA34" s="424"/>
      <c r="AB34" s="424"/>
      <c r="AC34" s="424"/>
      <c r="AD34" s="424"/>
      <c r="AE34" s="424"/>
      <c r="AF34" s="424"/>
      <c r="AG34" s="424"/>
      <c r="AH34" s="424"/>
      <c r="AI34" s="424"/>
      <c r="AJ34" s="424"/>
      <c r="AK34" s="424"/>
      <c r="AL34" s="214"/>
      <c r="AM34" s="425">
        <f>IF(AO34="","",MAX(C34:D43,U34:V43)+1)</f>
        <v>6</v>
      </c>
      <c r="AN34" s="425"/>
      <c r="AO34" s="424" t="str">
        <f>IF('各会計、関係団体の財政状況及び健全化判断比率'!B31="","",'各会計、関係団体の財政状況及び健全化判断比率'!B31)</f>
        <v>水道事業会計</v>
      </c>
      <c r="AP34" s="424"/>
      <c r="AQ34" s="424"/>
      <c r="AR34" s="424"/>
      <c r="AS34" s="424"/>
      <c r="AT34" s="424"/>
      <c r="AU34" s="424"/>
      <c r="AV34" s="424"/>
      <c r="AW34" s="424"/>
      <c r="AX34" s="424"/>
      <c r="AY34" s="424"/>
      <c r="AZ34" s="424"/>
      <c r="BA34" s="424"/>
      <c r="BB34" s="424"/>
      <c r="BC34" s="424"/>
      <c r="BD34" s="214"/>
      <c r="BE34" s="425">
        <f>IF(BG34="","",MAX(C34:D43,U34:V43,AM34:AN43)+1)</f>
        <v>8</v>
      </c>
      <c r="BF34" s="425"/>
      <c r="BG34" s="424" t="str">
        <f>IF('各会計、関係団体の財政状況及び健全化判断比率'!B33="","",'各会計、関係団体の財政状況及び健全化判断比率'!B33)</f>
        <v>農業集落排水事業特別会計</v>
      </c>
      <c r="BH34" s="424"/>
      <c r="BI34" s="424"/>
      <c r="BJ34" s="424"/>
      <c r="BK34" s="424"/>
      <c r="BL34" s="424"/>
      <c r="BM34" s="424"/>
      <c r="BN34" s="424"/>
      <c r="BO34" s="424"/>
      <c r="BP34" s="424"/>
      <c r="BQ34" s="424"/>
      <c r="BR34" s="424"/>
      <c r="BS34" s="424"/>
      <c r="BT34" s="424"/>
      <c r="BU34" s="424"/>
      <c r="BV34" s="214"/>
      <c r="BW34" s="425">
        <f>IF(BY34="","",MAX(C34:D43,U34:V43,AM34:AN43,BE34:BF43)+1)</f>
        <v>11</v>
      </c>
      <c r="BX34" s="425"/>
      <c r="BY34" s="424" t="str">
        <f>IF('各会計、関係団体の財政状況及び健全化判断比率'!B68="","",'各会計、関係団体の財政状況及び健全化判断比率'!B68)</f>
        <v>日南串間広域不燃物処理組合</v>
      </c>
      <c r="BZ34" s="424"/>
      <c r="CA34" s="424"/>
      <c r="CB34" s="424"/>
      <c r="CC34" s="424"/>
      <c r="CD34" s="424"/>
      <c r="CE34" s="424"/>
      <c r="CF34" s="424"/>
      <c r="CG34" s="424"/>
      <c r="CH34" s="424"/>
      <c r="CI34" s="424"/>
      <c r="CJ34" s="424"/>
      <c r="CK34" s="424"/>
      <c r="CL34" s="424"/>
      <c r="CM34" s="424"/>
      <c r="CN34" s="214"/>
      <c r="CO34" s="425">
        <f>IF(CQ34="","",MAX(C34:D43,U34:V43,AM34:AN43,BE34:BF43,BW34:BX43)+1)</f>
        <v>16</v>
      </c>
      <c r="CP34" s="425"/>
      <c r="CQ34" s="424" t="str">
        <f>IF('各会計、関係団体の財政状況及び健全化判断比率'!BS7="","",'各会計、関係団体の財政状況及び健全化判断比率'!BS7)</f>
        <v>南那珂森林組合</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2">
      <c r="A35" s="187"/>
      <c r="B35" s="213"/>
      <c r="C35" s="425">
        <f>IF(E35="","",C34+1)</f>
        <v>2</v>
      </c>
      <c r="D35" s="425"/>
      <c r="E35" s="424" t="str">
        <f>IF('各会計、関係団体の財政状況及び健全化判断比率'!B8="","",'各会計、関係団体の財政状況及び健全化判断比率'!B8)</f>
        <v>市木診療所特別会計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後期高齢者医療特別会計</v>
      </c>
      <c r="X35" s="424"/>
      <c r="Y35" s="424"/>
      <c r="Z35" s="424"/>
      <c r="AA35" s="424"/>
      <c r="AB35" s="424"/>
      <c r="AC35" s="424"/>
      <c r="AD35" s="424"/>
      <c r="AE35" s="424"/>
      <c r="AF35" s="424"/>
      <c r="AG35" s="424"/>
      <c r="AH35" s="424"/>
      <c r="AI35" s="424"/>
      <c r="AJ35" s="424"/>
      <c r="AK35" s="424"/>
      <c r="AL35" s="214"/>
      <c r="AM35" s="425">
        <f t="shared" ref="AM35:AM43" si="0">IF(AO35="","",AM34+1)</f>
        <v>7</v>
      </c>
      <c r="AN35" s="425"/>
      <c r="AO35" s="424" t="str">
        <f>IF('各会計、関係団体の財政状況及び健全化判断比率'!B32="","",'各会計、関係団体の財政状況及び健全化判断比率'!B32)</f>
        <v>病院事業会計</v>
      </c>
      <c r="AP35" s="424"/>
      <c r="AQ35" s="424"/>
      <c r="AR35" s="424"/>
      <c r="AS35" s="424"/>
      <c r="AT35" s="424"/>
      <c r="AU35" s="424"/>
      <c r="AV35" s="424"/>
      <c r="AW35" s="424"/>
      <c r="AX35" s="424"/>
      <c r="AY35" s="424"/>
      <c r="AZ35" s="424"/>
      <c r="BA35" s="424"/>
      <c r="BB35" s="424"/>
      <c r="BC35" s="424"/>
      <c r="BD35" s="214"/>
      <c r="BE35" s="425">
        <f t="shared" ref="BE35:BE43" si="1">IF(BG35="","",BE34+1)</f>
        <v>9</v>
      </c>
      <c r="BF35" s="425"/>
      <c r="BG35" s="424" t="str">
        <f>IF('各会計、関係団体の財政状況及び健全化判断比率'!B34="","",'各会計、関係団体の財政状況及び健全化判断比率'!B34)</f>
        <v>公共下水道事業特別会計</v>
      </c>
      <c r="BH35" s="424"/>
      <c r="BI35" s="424"/>
      <c r="BJ35" s="424"/>
      <c r="BK35" s="424"/>
      <c r="BL35" s="424"/>
      <c r="BM35" s="424"/>
      <c r="BN35" s="424"/>
      <c r="BO35" s="424"/>
      <c r="BP35" s="424"/>
      <c r="BQ35" s="424"/>
      <c r="BR35" s="424"/>
      <c r="BS35" s="424"/>
      <c r="BT35" s="424"/>
      <c r="BU35" s="424"/>
      <c r="BV35" s="214"/>
      <c r="BW35" s="425">
        <f t="shared" ref="BW35:BW43" si="2">IF(BY35="","",BW34+1)</f>
        <v>12</v>
      </c>
      <c r="BX35" s="425"/>
      <c r="BY35" s="424" t="str">
        <f>IF('各会計、関係団体の財政状況及び健全化判断比率'!B69="","",'各会計、関係団体の財政状況及び健全化判断比率'!B69)</f>
        <v>宮崎県後期高齢者医療広域連合（一般会計）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2">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5</v>
      </c>
      <c r="V36" s="425"/>
      <c r="W36" s="424" t="str">
        <f>IF('各会計、関係団体の財政状況及び健全化判断比率'!B30="","",'各会計、関係団体の財政状況及び健全化判断比率'!B30)</f>
        <v>介護保険特別会計（事業勘定）</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f t="shared" si="1"/>
        <v>10</v>
      </c>
      <c r="BF36" s="425"/>
      <c r="BG36" s="424" t="str">
        <f>IF('各会計、関係団体の財政状況及び健全化判断比率'!B35="","",'各会計、関係団体の財政状況及び健全化判断比率'!B35)</f>
        <v>漁業集落排水事業特別会計</v>
      </c>
      <c r="BH36" s="424"/>
      <c r="BI36" s="424"/>
      <c r="BJ36" s="424"/>
      <c r="BK36" s="424"/>
      <c r="BL36" s="424"/>
      <c r="BM36" s="424"/>
      <c r="BN36" s="424"/>
      <c r="BO36" s="424"/>
      <c r="BP36" s="424"/>
      <c r="BQ36" s="424"/>
      <c r="BR36" s="424"/>
      <c r="BS36" s="424"/>
      <c r="BT36" s="424"/>
      <c r="BU36" s="424"/>
      <c r="BV36" s="214"/>
      <c r="BW36" s="425">
        <f t="shared" si="2"/>
        <v>13</v>
      </c>
      <c r="BX36" s="425"/>
      <c r="BY36" s="424" t="str">
        <f>IF('各会計、関係団体の財政状況及び健全化判断比率'!B70="","",'各会計、関係団体の財政状況及び健全化判断比率'!B70)</f>
        <v>宮崎県後期高齢者医療広域連合（後期高齢者医療特別会計）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2">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14</v>
      </c>
      <c r="BX37" s="425"/>
      <c r="BY37" s="424" t="str">
        <f>IF('各会計、関係団体の財政状況及び健全化判断比率'!B71="","",'各会計、関係団体の財政状況及び健全化判断比率'!B71)</f>
        <v>宮崎県市町村総合事務組合（一般会計）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2">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15</v>
      </c>
      <c r="BX38" s="425"/>
      <c r="BY38" s="424" t="str">
        <f>IF('各会計、関係団体の財政状況及び健全化判断比率'!B72="","",'各会計、関係団体の財政状況及び健全化判断比率'!B72)</f>
        <v>宮崎県市町村総合事務組合（自治会館管理運営特別会計）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2">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t="str">
        <f t="shared" si="2"/>
        <v/>
      </c>
      <c r="BX39" s="425"/>
      <c r="BY39" s="424" t="str">
        <f>IF('各会計、関係団体の財政状況及び健全化判断比率'!B73="","",'各会計、関係団体の財政状況及び健全化判断比率'!B73)</f>
        <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2">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2">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2">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2">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207</v>
      </c>
    </row>
    <row r="50" spans="5:5" x14ac:dyDescent="0.2">
      <c r="E50" s="188" t="s">
        <v>208</v>
      </c>
    </row>
    <row r="51" spans="5:5" x14ac:dyDescent="0.2">
      <c r="E51" s="188" t="s">
        <v>209</v>
      </c>
    </row>
    <row r="52" spans="5:5" x14ac:dyDescent="0.2">
      <c r="E52" s="188" t="s">
        <v>210</v>
      </c>
    </row>
    <row r="53" spans="5:5" x14ac:dyDescent="0.2"/>
    <row r="54" spans="5:5" x14ac:dyDescent="0.2"/>
    <row r="55" spans="5:5" x14ac:dyDescent="0.2"/>
    <row r="56" spans="5:5" x14ac:dyDescent="0.2"/>
  </sheetData>
  <sheetProtection algorithmName="SHA-512" hashValue="xODzxZfi9QkMR1JIaLRgZEhB4G9sqViaEU1Z6eWgo4lymRt3C6j1JbEhSLd4WbuuEn2igv9/99Qp3Cl4qx81hg==" saltValue="jDhCdThYNSHAwoHI19Vkw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E28" zoomScaleSheetLayoutView="100" workbookViewId="0">
      <selection activeCell="P37" sqref="P37"/>
    </sheetView>
  </sheetViews>
  <sheetFormatPr defaultColWidth="0" defaultRowHeight="12.9" customHeight="1" zeroHeight="1" x14ac:dyDescent="0.2"/>
  <cols>
    <col min="1" max="1" width="6.5546875" style="23" customWidth="1"/>
    <col min="2" max="2" width="11" style="23" customWidth="1"/>
    <col min="3" max="3" width="17" style="23" customWidth="1"/>
    <col min="4" max="5" width="16.554687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2">
      <c r="A34" s="22"/>
      <c r="B34" s="31"/>
      <c r="C34" s="1248" t="s">
        <v>560</v>
      </c>
      <c r="D34" s="1248"/>
      <c r="E34" s="1249"/>
      <c r="F34" s="32">
        <v>2.5299999999999998</v>
      </c>
      <c r="G34" s="33" t="s">
        <v>561</v>
      </c>
      <c r="H34" s="33">
        <v>2.34</v>
      </c>
      <c r="I34" s="33" t="s">
        <v>562</v>
      </c>
      <c r="J34" s="34" t="s">
        <v>563</v>
      </c>
      <c r="K34" s="22"/>
      <c r="L34" s="22"/>
      <c r="M34" s="22"/>
      <c r="N34" s="22"/>
      <c r="O34" s="22"/>
      <c r="P34" s="22"/>
    </row>
    <row r="35" spans="1:16" ht="39" customHeight="1" x14ac:dyDescent="0.2">
      <c r="A35" s="22"/>
      <c r="B35" s="35"/>
      <c r="C35" s="1242" t="s">
        <v>564</v>
      </c>
      <c r="D35" s="1243"/>
      <c r="E35" s="1244"/>
      <c r="F35" s="36">
        <v>5.13</v>
      </c>
      <c r="G35" s="37">
        <v>5.74</v>
      </c>
      <c r="H35" s="37">
        <v>6.38</v>
      </c>
      <c r="I35" s="37">
        <v>7.26</v>
      </c>
      <c r="J35" s="38">
        <v>7.18</v>
      </c>
      <c r="K35" s="22"/>
      <c r="L35" s="22"/>
      <c r="M35" s="22"/>
      <c r="N35" s="22"/>
      <c r="O35" s="22"/>
      <c r="P35" s="22"/>
    </row>
    <row r="36" spans="1:16" ht="39" customHeight="1" x14ac:dyDescent="0.2">
      <c r="A36" s="22"/>
      <c r="B36" s="35"/>
      <c r="C36" s="1242" t="s">
        <v>565</v>
      </c>
      <c r="D36" s="1243"/>
      <c r="E36" s="1244"/>
      <c r="F36" s="36">
        <v>4.6399999999999997</v>
      </c>
      <c r="G36" s="37">
        <v>4.92</v>
      </c>
      <c r="H36" s="37">
        <v>4.45</v>
      </c>
      <c r="I36" s="37">
        <v>4.4800000000000004</v>
      </c>
      <c r="J36" s="38">
        <v>4.54</v>
      </c>
      <c r="K36" s="22"/>
      <c r="L36" s="22"/>
      <c r="M36" s="22"/>
      <c r="N36" s="22"/>
      <c r="O36" s="22"/>
      <c r="P36" s="22"/>
    </row>
    <row r="37" spans="1:16" ht="39" customHeight="1" x14ac:dyDescent="0.2">
      <c r="A37" s="22"/>
      <c r="B37" s="35"/>
      <c r="C37" s="1242" t="s">
        <v>566</v>
      </c>
      <c r="D37" s="1243"/>
      <c r="E37" s="1244"/>
      <c r="F37" s="36">
        <v>1.45</v>
      </c>
      <c r="G37" s="37">
        <v>1.06</v>
      </c>
      <c r="H37" s="37">
        <v>1.45</v>
      </c>
      <c r="I37" s="37">
        <v>2.14</v>
      </c>
      <c r="J37" s="38">
        <v>1.18</v>
      </c>
      <c r="K37" s="22"/>
      <c r="L37" s="22"/>
      <c r="M37" s="22"/>
      <c r="N37" s="22"/>
      <c r="O37" s="22"/>
      <c r="P37" s="22"/>
    </row>
    <row r="38" spans="1:16" ht="39" customHeight="1" x14ac:dyDescent="0.2">
      <c r="A38" s="22"/>
      <c r="B38" s="35"/>
      <c r="C38" s="1242" t="s">
        <v>567</v>
      </c>
      <c r="D38" s="1243"/>
      <c r="E38" s="1244"/>
      <c r="F38" s="36">
        <v>1.74</v>
      </c>
      <c r="G38" s="37">
        <v>1.26</v>
      </c>
      <c r="H38" s="37">
        <v>2.09</v>
      </c>
      <c r="I38" s="37">
        <v>1.3</v>
      </c>
      <c r="J38" s="38">
        <v>0.9</v>
      </c>
      <c r="K38" s="22"/>
      <c r="L38" s="22"/>
      <c r="M38" s="22"/>
      <c r="N38" s="22"/>
      <c r="O38" s="22"/>
      <c r="P38" s="22"/>
    </row>
    <row r="39" spans="1:16" ht="39" customHeight="1" x14ac:dyDescent="0.2">
      <c r="A39" s="22"/>
      <c r="B39" s="35"/>
      <c r="C39" s="1242" t="s">
        <v>568</v>
      </c>
      <c r="D39" s="1243"/>
      <c r="E39" s="1244"/>
      <c r="F39" s="36">
        <v>0.02</v>
      </c>
      <c r="G39" s="37">
        <v>0.04</v>
      </c>
      <c r="H39" s="37">
        <v>7.0000000000000007E-2</v>
      </c>
      <c r="I39" s="37">
        <v>0.01</v>
      </c>
      <c r="J39" s="38">
        <v>0.03</v>
      </c>
      <c r="K39" s="22"/>
      <c r="L39" s="22"/>
      <c r="M39" s="22"/>
      <c r="N39" s="22"/>
      <c r="O39" s="22"/>
      <c r="P39" s="22"/>
    </row>
    <row r="40" spans="1:16" ht="39" customHeight="1" x14ac:dyDescent="0.2">
      <c r="A40" s="22"/>
      <c r="B40" s="35"/>
      <c r="C40" s="1242" t="s">
        <v>569</v>
      </c>
      <c r="D40" s="1243"/>
      <c r="E40" s="1244"/>
      <c r="F40" s="36">
        <v>0</v>
      </c>
      <c r="G40" s="37">
        <v>0.04</v>
      </c>
      <c r="H40" s="37">
        <v>0.05</v>
      </c>
      <c r="I40" s="37">
        <v>0</v>
      </c>
      <c r="J40" s="38">
        <v>0.03</v>
      </c>
      <c r="K40" s="22"/>
      <c r="L40" s="22"/>
      <c r="M40" s="22"/>
      <c r="N40" s="22"/>
      <c r="O40" s="22"/>
      <c r="P40" s="22"/>
    </row>
    <row r="41" spans="1:16" ht="39" customHeight="1" x14ac:dyDescent="0.2">
      <c r="A41" s="22"/>
      <c r="B41" s="35"/>
      <c r="C41" s="1242" t="s">
        <v>570</v>
      </c>
      <c r="D41" s="1243"/>
      <c r="E41" s="1244"/>
      <c r="F41" s="36">
        <v>0.01</v>
      </c>
      <c r="G41" s="37">
        <v>0.03</v>
      </c>
      <c r="H41" s="37">
        <v>0.01</v>
      </c>
      <c r="I41" s="37">
        <v>0</v>
      </c>
      <c r="J41" s="38">
        <v>0.01</v>
      </c>
      <c r="K41" s="22"/>
      <c r="L41" s="22"/>
      <c r="M41" s="22"/>
      <c r="N41" s="22"/>
      <c r="O41" s="22"/>
      <c r="P41" s="22"/>
    </row>
    <row r="42" spans="1:16" ht="39" customHeight="1" x14ac:dyDescent="0.2">
      <c r="A42" s="22"/>
      <c r="B42" s="39"/>
      <c r="C42" s="1242" t="s">
        <v>571</v>
      </c>
      <c r="D42" s="1243"/>
      <c r="E42" s="1244"/>
      <c r="F42" s="36" t="s">
        <v>511</v>
      </c>
      <c r="G42" s="37" t="s">
        <v>511</v>
      </c>
      <c r="H42" s="37" t="s">
        <v>511</v>
      </c>
      <c r="I42" s="37" t="s">
        <v>511</v>
      </c>
      <c r="J42" s="38" t="s">
        <v>511</v>
      </c>
      <c r="K42" s="22"/>
      <c r="L42" s="22"/>
      <c r="M42" s="22"/>
      <c r="N42" s="22"/>
      <c r="O42" s="22"/>
      <c r="P42" s="22"/>
    </row>
    <row r="43" spans="1:16" ht="39" customHeight="1" thickBot="1" x14ac:dyDescent="0.25">
      <c r="A43" s="22"/>
      <c r="B43" s="40"/>
      <c r="C43" s="1245" t="s">
        <v>572</v>
      </c>
      <c r="D43" s="1246"/>
      <c r="E43" s="1247"/>
      <c r="F43" s="41">
        <v>0.11</v>
      </c>
      <c r="G43" s="42">
        <v>0.12</v>
      </c>
      <c r="H43" s="42">
        <v>2.29</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ZSmq2Cp005W03+1+c5jwKdj5/xEXJwM1Qw4l8EAbKlaRf5/0yz7HuIZl5+0oWPGHQ3te7ICo7guDhSDoXqmOIQ==" saltValue="4k5hNNS6oJOTz4MbgSeSA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tabColor rgb="FFFF0000"/>
    <pageSetUpPr fitToPage="1"/>
  </sheetPr>
  <dimension ref="A1:U62"/>
  <sheetViews>
    <sheetView showGridLines="0" topLeftCell="E37" zoomScaleSheetLayoutView="55" workbookViewId="0">
      <selection activeCell="A10" sqref="A1:XFD1048576"/>
    </sheetView>
  </sheetViews>
  <sheetFormatPr defaultColWidth="0" defaultRowHeight="12.6" customHeight="1" zeroHeight="1" x14ac:dyDescent="0.2"/>
  <cols>
    <col min="1" max="1" width="6.554687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2">
      <c r="A45" s="48"/>
      <c r="B45" s="1268" t="s">
        <v>11</v>
      </c>
      <c r="C45" s="1269"/>
      <c r="D45" s="58"/>
      <c r="E45" s="1274" t="s">
        <v>12</v>
      </c>
      <c r="F45" s="1274"/>
      <c r="G45" s="1274"/>
      <c r="H45" s="1274"/>
      <c r="I45" s="1274"/>
      <c r="J45" s="1275"/>
      <c r="K45" s="59">
        <v>1025</v>
      </c>
      <c r="L45" s="60">
        <v>987</v>
      </c>
      <c r="M45" s="60">
        <v>969</v>
      </c>
      <c r="N45" s="60">
        <v>925</v>
      </c>
      <c r="O45" s="61">
        <v>904</v>
      </c>
      <c r="P45" s="48"/>
      <c r="Q45" s="48"/>
      <c r="R45" s="48"/>
      <c r="S45" s="48"/>
      <c r="T45" s="48"/>
      <c r="U45" s="48"/>
    </row>
    <row r="46" spans="1:21" ht="30.75" customHeight="1" x14ac:dyDescent="0.2">
      <c r="A46" s="48"/>
      <c r="B46" s="1270"/>
      <c r="C46" s="1271"/>
      <c r="D46" s="62"/>
      <c r="E46" s="1252" t="s">
        <v>13</v>
      </c>
      <c r="F46" s="1252"/>
      <c r="G46" s="1252"/>
      <c r="H46" s="1252"/>
      <c r="I46" s="1252"/>
      <c r="J46" s="1253"/>
      <c r="K46" s="63" t="s">
        <v>511</v>
      </c>
      <c r="L46" s="64" t="s">
        <v>511</v>
      </c>
      <c r="M46" s="64" t="s">
        <v>511</v>
      </c>
      <c r="N46" s="64" t="s">
        <v>511</v>
      </c>
      <c r="O46" s="65" t="s">
        <v>511</v>
      </c>
      <c r="P46" s="48"/>
      <c r="Q46" s="48"/>
      <c r="R46" s="48"/>
      <c r="S46" s="48"/>
      <c r="T46" s="48"/>
      <c r="U46" s="48"/>
    </row>
    <row r="47" spans="1:21" ht="30.75" customHeight="1" x14ac:dyDescent="0.2">
      <c r="A47" s="48"/>
      <c r="B47" s="1270"/>
      <c r="C47" s="1271"/>
      <c r="D47" s="62"/>
      <c r="E47" s="1252" t="s">
        <v>14</v>
      </c>
      <c r="F47" s="1252"/>
      <c r="G47" s="1252"/>
      <c r="H47" s="1252"/>
      <c r="I47" s="1252"/>
      <c r="J47" s="1253"/>
      <c r="K47" s="63" t="s">
        <v>511</v>
      </c>
      <c r="L47" s="64" t="s">
        <v>511</v>
      </c>
      <c r="M47" s="64" t="s">
        <v>511</v>
      </c>
      <c r="N47" s="64" t="s">
        <v>511</v>
      </c>
      <c r="O47" s="65" t="s">
        <v>511</v>
      </c>
      <c r="P47" s="48"/>
      <c r="Q47" s="48"/>
      <c r="R47" s="48"/>
      <c r="S47" s="48"/>
      <c r="T47" s="48"/>
      <c r="U47" s="48"/>
    </row>
    <row r="48" spans="1:21" ht="30.75" customHeight="1" x14ac:dyDescent="0.2">
      <c r="A48" s="48"/>
      <c r="B48" s="1270"/>
      <c r="C48" s="1271"/>
      <c r="D48" s="62"/>
      <c r="E48" s="1252" t="s">
        <v>15</v>
      </c>
      <c r="F48" s="1252"/>
      <c r="G48" s="1252"/>
      <c r="H48" s="1252"/>
      <c r="I48" s="1252"/>
      <c r="J48" s="1253"/>
      <c r="K48" s="63">
        <v>220</v>
      </c>
      <c r="L48" s="64">
        <v>258</v>
      </c>
      <c r="M48" s="64">
        <v>257</v>
      </c>
      <c r="N48" s="64">
        <v>289</v>
      </c>
      <c r="O48" s="65">
        <v>293</v>
      </c>
      <c r="P48" s="48"/>
      <c r="Q48" s="48"/>
      <c r="R48" s="48"/>
      <c r="S48" s="48"/>
      <c r="T48" s="48"/>
      <c r="U48" s="48"/>
    </row>
    <row r="49" spans="1:21" ht="30.75" customHeight="1" x14ac:dyDescent="0.2">
      <c r="A49" s="48"/>
      <c r="B49" s="1270"/>
      <c r="C49" s="1271"/>
      <c r="D49" s="62"/>
      <c r="E49" s="1252" t="s">
        <v>16</v>
      </c>
      <c r="F49" s="1252"/>
      <c r="G49" s="1252"/>
      <c r="H49" s="1252"/>
      <c r="I49" s="1252"/>
      <c r="J49" s="1253"/>
      <c r="K49" s="63">
        <v>20</v>
      </c>
      <c r="L49" s="64">
        <v>18</v>
      </c>
      <c r="M49" s="64">
        <v>14</v>
      </c>
      <c r="N49" s="64" t="s">
        <v>511</v>
      </c>
      <c r="O49" s="65" t="s">
        <v>511</v>
      </c>
      <c r="P49" s="48"/>
      <c r="Q49" s="48"/>
      <c r="R49" s="48"/>
      <c r="S49" s="48"/>
      <c r="T49" s="48"/>
      <c r="U49" s="48"/>
    </row>
    <row r="50" spans="1:21" ht="30.75" customHeight="1" x14ac:dyDescent="0.2">
      <c r="A50" s="48"/>
      <c r="B50" s="1270"/>
      <c r="C50" s="1271"/>
      <c r="D50" s="62"/>
      <c r="E50" s="1252" t="s">
        <v>17</v>
      </c>
      <c r="F50" s="1252"/>
      <c r="G50" s="1252"/>
      <c r="H50" s="1252"/>
      <c r="I50" s="1252"/>
      <c r="J50" s="1253"/>
      <c r="K50" s="63">
        <v>1</v>
      </c>
      <c r="L50" s="64">
        <v>1</v>
      </c>
      <c r="M50" s="64">
        <v>0</v>
      </c>
      <c r="N50" s="64" t="s">
        <v>511</v>
      </c>
      <c r="O50" s="65" t="s">
        <v>511</v>
      </c>
      <c r="P50" s="48"/>
      <c r="Q50" s="48"/>
      <c r="R50" s="48"/>
      <c r="S50" s="48"/>
      <c r="T50" s="48"/>
      <c r="U50" s="48"/>
    </row>
    <row r="51" spans="1:21" ht="30.75" customHeight="1" x14ac:dyDescent="0.2">
      <c r="A51" s="48"/>
      <c r="B51" s="1272"/>
      <c r="C51" s="1273"/>
      <c r="D51" s="66"/>
      <c r="E51" s="1252" t="s">
        <v>18</v>
      </c>
      <c r="F51" s="1252"/>
      <c r="G51" s="1252"/>
      <c r="H51" s="1252"/>
      <c r="I51" s="1252"/>
      <c r="J51" s="1253"/>
      <c r="K51" s="63" t="s">
        <v>511</v>
      </c>
      <c r="L51" s="64" t="s">
        <v>511</v>
      </c>
      <c r="M51" s="64" t="s">
        <v>511</v>
      </c>
      <c r="N51" s="64" t="s">
        <v>511</v>
      </c>
      <c r="O51" s="65" t="s">
        <v>511</v>
      </c>
      <c r="P51" s="48"/>
      <c r="Q51" s="48"/>
      <c r="R51" s="48"/>
      <c r="S51" s="48"/>
      <c r="T51" s="48"/>
      <c r="U51" s="48"/>
    </row>
    <row r="52" spans="1:21" ht="30.75" customHeight="1" x14ac:dyDescent="0.2">
      <c r="A52" s="48"/>
      <c r="B52" s="1250" t="s">
        <v>19</v>
      </c>
      <c r="C52" s="1251"/>
      <c r="D52" s="66"/>
      <c r="E52" s="1252" t="s">
        <v>20</v>
      </c>
      <c r="F52" s="1252"/>
      <c r="G52" s="1252"/>
      <c r="H52" s="1252"/>
      <c r="I52" s="1252"/>
      <c r="J52" s="1253"/>
      <c r="K52" s="63">
        <v>1031</v>
      </c>
      <c r="L52" s="64">
        <v>978</v>
      </c>
      <c r="M52" s="64">
        <v>937</v>
      </c>
      <c r="N52" s="64">
        <v>877</v>
      </c>
      <c r="O52" s="65">
        <v>839</v>
      </c>
      <c r="P52" s="48"/>
      <c r="Q52" s="48"/>
      <c r="R52" s="48"/>
      <c r="S52" s="48"/>
      <c r="T52" s="48"/>
      <c r="U52" s="48"/>
    </row>
    <row r="53" spans="1:21" ht="30.75" customHeight="1" thickBot="1" x14ac:dyDescent="0.25">
      <c r="A53" s="48"/>
      <c r="B53" s="1254" t="s">
        <v>21</v>
      </c>
      <c r="C53" s="1255"/>
      <c r="D53" s="67"/>
      <c r="E53" s="1256" t="s">
        <v>22</v>
      </c>
      <c r="F53" s="1256"/>
      <c r="G53" s="1256"/>
      <c r="H53" s="1256"/>
      <c r="I53" s="1256"/>
      <c r="J53" s="1257"/>
      <c r="K53" s="68">
        <v>235</v>
      </c>
      <c r="L53" s="69">
        <v>286</v>
      </c>
      <c r="M53" s="69">
        <v>303</v>
      </c>
      <c r="N53" s="69">
        <v>337</v>
      </c>
      <c r="O53" s="70">
        <v>358</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5">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2">
      <c r="B57" s="1258" t="s">
        <v>25</v>
      </c>
      <c r="C57" s="1259"/>
      <c r="D57" s="1262" t="s">
        <v>26</v>
      </c>
      <c r="E57" s="1263"/>
      <c r="F57" s="1263"/>
      <c r="G57" s="1263"/>
      <c r="H57" s="1263"/>
      <c r="I57" s="1263"/>
      <c r="J57" s="1264"/>
      <c r="K57" s="83"/>
      <c r="L57" s="84"/>
      <c r="M57" s="84"/>
      <c r="N57" s="84"/>
      <c r="O57" s="85"/>
    </row>
    <row r="58" spans="1:21" ht="31.5" customHeight="1" thickBot="1" x14ac:dyDescent="0.25">
      <c r="B58" s="1260"/>
      <c r="C58" s="1261"/>
      <c r="D58" s="1265" t="s">
        <v>27</v>
      </c>
      <c r="E58" s="1266"/>
      <c r="F58" s="1266"/>
      <c r="G58" s="1266"/>
      <c r="H58" s="1266"/>
      <c r="I58" s="1266"/>
      <c r="J58" s="1267"/>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8wpD24ZkntQ5sQsXxRNXwZ4xYYhrucSu2eKnHc8CItqGH7pGh4jAnKctoMioF+lEgpUZ/2JHtdER0QjlXfXog==" saltValue="eYyYSiXqP7r+ZWcFB/RbA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topLeftCell="E31" zoomScaleSheetLayoutView="100" workbookViewId="0">
      <selection activeCell="A10" sqref="A1:XFD1048576"/>
    </sheetView>
  </sheetViews>
  <sheetFormatPr defaultColWidth="0" defaultRowHeight="13.5" customHeight="1" zeroHeight="1" x14ac:dyDescent="0.2"/>
  <cols>
    <col min="1" max="1" width="6.5546875" style="93" customWidth="1"/>
    <col min="2" max="3" width="12.5546875" style="93" customWidth="1"/>
    <col min="4" max="4" width="11.5546875" style="93" customWidth="1"/>
    <col min="5" max="8" width="10.44140625" style="93" customWidth="1"/>
    <col min="9" max="13" width="16.44140625" style="93" customWidth="1"/>
    <col min="14" max="19" width="12.554687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552</v>
      </c>
      <c r="J40" s="100" t="s">
        <v>553</v>
      </c>
      <c r="K40" s="100" t="s">
        <v>554</v>
      </c>
      <c r="L40" s="100" t="s">
        <v>555</v>
      </c>
      <c r="M40" s="101" t="s">
        <v>556</v>
      </c>
    </row>
    <row r="41" spans="2:13" ht="27.75" customHeight="1" x14ac:dyDescent="0.2">
      <c r="B41" s="1288" t="s">
        <v>30</v>
      </c>
      <c r="C41" s="1289"/>
      <c r="D41" s="102"/>
      <c r="E41" s="1290" t="s">
        <v>31</v>
      </c>
      <c r="F41" s="1290"/>
      <c r="G41" s="1290"/>
      <c r="H41" s="1291"/>
      <c r="I41" s="103">
        <v>9491</v>
      </c>
      <c r="J41" s="104">
        <v>9584</v>
      </c>
      <c r="K41" s="104">
        <v>9598</v>
      </c>
      <c r="L41" s="104">
        <v>9964</v>
      </c>
      <c r="M41" s="105">
        <v>10650</v>
      </c>
    </row>
    <row r="42" spans="2:13" ht="27.75" customHeight="1" x14ac:dyDescent="0.2">
      <c r="B42" s="1278"/>
      <c r="C42" s="1279"/>
      <c r="D42" s="106"/>
      <c r="E42" s="1282" t="s">
        <v>32</v>
      </c>
      <c r="F42" s="1282"/>
      <c r="G42" s="1282"/>
      <c r="H42" s="1283"/>
      <c r="I42" s="107">
        <v>1</v>
      </c>
      <c r="J42" s="108">
        <v>0</v>
      </c>
      <c r="K42" s="108">
        <v>0</v>
      </c>
      <c r="L42" s="108" t="s">
        <v>511</v>
      </c>
      <c r="M42" s="109" t="s">
        <v>511</v>
      </c>
    </row>
    <row r="43" spans="2:13" ht="27.75" customHeight="1" x14ac:dyDescent="0.2">
      <c r="B43" s="1278"/>
      <c r="C43" s="1279"/>
      <c r="D43" s="106"/>
      <c r="E43" s="1282" t="s">
        <v>33</v>
      </c>
      <c r="F43" s="1282"/>
      <c r="G43" s="1282"/>
      <c r="H43" s="1283"/>
      <c r="I43" s="107">
        <v>3298</v>
      </c>
      <c r="J43" s="108">
        <v>3302</v>
      </c>
      <c r="K43" s="108">
        <v>3258</v>
      </c>
      <c r="L43" s="108">
        <v>2690</v>
      </c>
      <c r="M43" s="109">
        <v>2785</v>
      </c>
    </row>
    <row r="44" spans="2:13" ht="27.75" customHeight="1" x14ac:dyDescent="0.2">
      <c r="B44" s="1278"/>
      <c r="C44" s="1279"/>
      <c r="D44" s="106"/>
      <c r="E44" s="1282" t="s">
        <v>34</v>
      </c>
      <c r="F44" s="1282"/>
      <c r="G44" s="1282"/>
      <c r="H44" s="1283"/>
      <c r="I44" s="107">
        <v>32</v>
      </c>
      <c r="J44" s="108">
        <v>14</v>
      </c>
      <c r="K44" s="108" t="s">
        <v>511</v>
      </c>
      <c r="L44" s="108" t="s">
        <v>511</v>
      </c>
      <c r="M44" s="109" t="s">
        <v>511</v>
      </c>
    </row>
    <row r="45" spans="2:13" ht="27.75" customHeight="1" x14ac:dyDescent="0.2">
      <c r="B45" s="1278"/>
      <c r="C45" s="1279"/>
      <c r="D45" s="106"/>
      <c r="E45" s="1282" t="s">
        <v>35</v>
      </c>
      <c r="F45" s="1282"/>
      <c r="G45" s="1282"/>
      <c r="H45" s="1283"/>
      <c r="I45" s="107">
        <v>1763</v>
      </c>
      <c r="J45" s="108">
        <v>1757</v>
      </c>
      <c r="K45" s="108">
        <v>1681</v>
      </c>
      <c r="L45" s="108">
        <v>1594</v>
      </c>
      <c r="M45" s="109">
        <v>1606</v>
      </c>
    </row>
    <row r="46" spans="2:13" ht="27.75" customHeight="1" x14ac:dyDescent="0.2">
      <c r="B46" s="1278"/>
      <c r="C46" s="1279"/>
      <c r="D46" s="110"/>
      <c r="E46" s="1282" t="s">
        <v>36</v>
      </c>
      <c r="F46" s="1282"/>
      <c r="G46" s="1282"/>
      <c r="H46" s="1283"/>
      <c r="I46" s="107" t="s">
        <v>511</v>
      </c>
      <c r="J46" s="108">
        <v>3</v>
      </c>
      <c r="K46" s="108">
        <v>3</v>
      </c>
      <c r="L46" s="108">
        <v>3</v>
      </c>
      <c r="M46" s="109">
        <v>3</v>
      </c>
    </row>
    <row r="47" spans="2:13" ht="27.75" customHeight="1" x14ac:dyDescent="0.2">
      <c r="B47" s="1278"/>
      <c r="C47" s="1279"/>
      <c r="D47" s="111"/>
      <c r="E47" s="1292" t="s">
        <v>37</v>
      </c>
      <c r="F47" s="1293"/>
      <c r="G47" s="1293"/>
      <c r="H47" s="1294"/>
      <c r="I47" s="107" t="s">
        <v>511</v>
      </c>
      <c r="J47" s="108">
        <v>3</v>
      </c>
      <c r="K47" s="108" t="s">
        <v>511</v>
      </c>
      <c r="L47" s="108" t="s">
        <v>511</v>
      </c>
      <c r="M47" s="109" t="s">
        <v>511</v>
      </c>
    </row>
    <row r="48" spans="2:13" ht="27.75" customHeight="1" x14ac:dyDescent="0.2">
      <c r="B48" s="1278"/>
      <c r="C48" s="1279"/>
      <c r="D48" s="106"/>
      <c r="E48" s="1282" t="s">
        <v>38</v>
      </c>
      <c r="F48" s="1282"/>
      <c r="G48" s="1282"/>
      <c r="H48" s="1283"/>
      <c r="I48" s="107" t="s">
        <v>511</v>
      </c>
      <c r="J48" s="108" t="s">
        <v>511</v>
      </c>
      <c r="K48" s="108" t="s">
        <v>511</v>
      </c>
      <c r="L48" s="108" t="s">
        <v>511</v>
      </c>
      <c r="M48" s="109" t="s">
        <v>511</v>
      </c>
    </row>
    <row r="49" spans="2:13" ht="27.75" customHeight="1" x14ac:dyDescent="0.2">
      <c r="B49" s="1280"/>
      <c r="C49" s="1281"/>
      <c r="D49" s="106"/>
      <c r="E49" s="1282" t="s">
        <v>39</v>
      </c>
      <c r="F49" s="1282"/>
      <c r="G49" s="1282"/>
      <c r="H49" s="1283"/>
      <c r="I49" s="107" t="s">
        <v>511</v>
      </c>
      <c r="J49" s="108" t="s">
        <v>511</v>
      </c>
      <c r="K49" s="108" t="s">
        <v>511</v>
      </c>
      <c r="L49" s="108" t="s">
        <v>511</v>
      </c>
      <c r="M49" s="109" t="s">
        <v>511</v>
      </c>
    </row>
    <row r="50" spans="2:13" ht="27.75" customHeight="1" x14ac:dyDescent="0.2">
      <c r="B50" s="1276" t="s">
        <v>40</v>
      </c>
      <c r="C50" s="1277"/>
      <c r="D50" s="112"/>
      <c r="E50" s="1282" t="s">
        <v>41</v>
      </c>
      <c r="F50" s="1282"/>
      <c r="G50" s="1282"/>
      <c r="H50" s="1283"/>
      <c r="I50" s="107">
        <v>3792</v>
      </c>
      <c r="J50" s="108">
        <v>3838</v>
      </c>
      <c r="K50" s="108">
        <v>3838</v>
      </c>
      <c r="L50" s="108">
        <v>3694</v>
      </c>
      <c r="M50" s="109">
        <v>3469</v>
      </c>
    </row>
    <row r="51" spans="2:13" ht="27.75" customHeight="1" x14ac:dyDescent="0.2">
      <c r="B51" s="1278"/>
      <c r="C51" s="1279"/>
      <c r="D51" s="106"/>
      <c r="E51" s="1282" t="s">
        <v>42</v>
      </c>
      <c r="F51" s="1282"/>
      <c r="G51" s="1282"/>
      <c r="H51" s="1283"/>
      <c r="I51" s="107">
        <v>609</v>
      </c>
      <c r="J51" s="108">
        <v>571</v>
      </c>
      <c r="K51" s="108">
        <v>551</v>
      </c>
      <c r="L51" s="108">
        <v>528</v>
      </c>
      <c r="M51" s="109">
        <v>453</v>
      </c>
    </row>
    <row r="52" spans="2:13" ht="27.75" customHeight="1" x14ac:dyDescent="0.2">
      <c r="B52" s="1280"/>
      <c r="C52" s="1281"/>
      <c r="D52" s="106"/>
      <c r="E52" s="1282" t="s">
        <v>43</v>
      </c>
      <c r="F52" s="1282"/>
      <c r="G52" s="1282"/>
      <c r="H52" s="1283"/>
      <c r="I52" s="107">
        <v>8747</v>
      </c>
      <c r="J52" s="108">
        <v>8201</v>
      </c>
      <c r="K52" s="108">
        <v>7674</v>
      </c>
      <c r="L52" s="108">
        <v>8198</v>
      </c>
      <c r="M52" s="109">
        <v>8534</v>
      </c>
    </row>
    <row r="53" spans="2:13" ht="27.75" customHeight="1" thickBot="1" x14ac:dyDescent="0.25">
      <c r="B53" s="1284" t="s">
        <v>44</v>
      </c>
      <c r="C53" s="1285"/>
      <c r="D53" s="113"/>
      <c r="E53" s="1286" t="s">
        <v>45</v>
      </c>
      <c r="F53" s="1286"/>
      <c r="G53" s="1286"/>
      <c r="H53" s="1287"/>
      <c r="I53" s="114">
        <v>1438</v>
      </c>
      <c r="J53" s="115">
        <v>2050</v>
      </c>
      <c r="K53" s="115">
        <v>2478</v>
      </c>
      <c r="L53" s="115">
        <v>1830</v>
      </c>
      <c r="M53" s="116">
        <v>2588</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VuotJyDEJGRzCHy04P9/7+Hrw3hCOYvRkfAC7FdTOhfDog+pcOGDTHCloO6bv48NG1pCU7IyfIIzRmlOi3xu8g==" saltValue="AnYh+YA12a/YcwOiRFBN1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H1" zoomScaleNormal="100" zoomScaleSheetLayoutView="100" workbookViewId="0">
      <selection activeCell="J64" sqref="J64"/>
    </sheetView>
  </sheetViews>
  <sheetFormatPr defaultColWidth="0" defaultRowHeight="0" customHeight="1" zeroHeight="1" x14ac:dyDescent="0.2"/>
  <cols>
    <col min="1" max="1" width="8.33203125" style="1" customWidth="1"/>
    <col min="2" max="2" width="16.44140625" style="1" customWidth="1"/>
    <col min="3" max="5" width="26.33203125" style="1" customWidth="1"/>
    <col min="6" max="8" width="24.3320312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554</v>
      </c>
      <c r="G54" s="125" t="s">
        <v>555</v>
      </c>
      <c r="H54" s="126" t="s">
        <v>556</v>
      </c>
    </row>
    <row r="55" spans="2:8" ht="52.5" customHeight="1" x14ac:dyDescent="0.2">
      <c r="B55" s="127"/>
      <c r="C55" s="1303" t="s">
        <v>48</v>
      </c>
      <c r="D55" s="1303"/>
      <c r="E55" s="1304"/>
      <c r="F55" s="128">
        <v>1682</v>
      </c>
      <c r="G55" s="128">
        <v>1623</v>
      </c>
      <c r="H55" s="129">
        <v>1464</v>
      </c>
    </row>
    <row r="56" spans="2:8" ht="52.5" customHeight="1" x14ac:dyDescent="0.2">
      <c r="B56" s="130"/>
      <c r="C56" s="1305" t="s">
        <v>49</v>
      </c>
      <c r="D56" s="1305"/>
      <c r="E56" s="1306"/>
      <c r="F56" s="131">
        <v>159</v>
      </c>
      <c r="G56" s="131">
        <v>159</v>
      </c>
      <c r="H56" s="132">
        <v>160</v>
      </c>
    </row>
    <row r="57" spans="2:8" ht="53.25" customHeight="1" x14ac:dyDescent="0.2">
      <c r="B57" s="130"/>
      <c r="C57" s="1307" t="s">
        <v>50</v>
      </c>
      <c r="D57" s="1307"/>
      <c r="E57" s="1308"/>
      <c r="F57" s="133">
        <v>1874</v>
      </c>
      <c r="G57" s="133">
        <v>1704</v>
      </c>
      <c r="H57" s="134">
        <v>1480</v>
      </c>
    </row>
    <row r="58" spans="2:8" ht="45.75" customHeight="1" x14ac:dyDescent="0.2">
      <c r="B58" s="135"/>
      <c r="C58" s="1295" t="s">
        <v>585</v>
      </c>
      <c r="D58" s="1296"/>
      <c r="E58" s="1297"/>
      <c r="F58" s="136">
        <v>728</v>
      </c>
      <c r="G58" s="136">
        <v>696</v>
      </c>
      <c r="H58" s="137">
        <v>594</v>
      </c>
    </row>
    <row r="59" spans="2:8" ht="45.75" customHeight="1" x14ac:dyDescent="0.2">
      <c r="B59" s="135"/>
      <c r="C59" s="1295" t="s">
        <v>586</v>
      </c>
      <c r="D59" s="1296"/>
      <c r="E59" s="1297"/>
      <c r="F59" s="136">
        <v>444</v>
      </c>
      <c r="G59" s="136">
        <v>405</v>
      </c>
      <c r="H59" s="137">
        <v>351</v>
      </c>
    </row>
    <row r="60" spans="2:8" ht="45.75" customHeight="1" x14ac:dyDescent="0.2">
      <c r="B60" s="135"/>
      <c r="C60" s="1295" t="s">
        <v>588</v>
      </c>
      <c r="D60" s="1296"/>
      <c r="E60" s="1297"/>
      <c r="F60" s="136">
        <v>155</v>
      </c>
      <c r="G60" s="136">
        <v>156</v>
      </c>
      <c r="H60" s="137">
        <v>156</v>
      </c>
    </row>
    <row r="61" spans="2:8" ht="45.75" customHeight="1" x14ac:dyDescent="0.2">
      <c r="B61" s="135"/>
      <c r="C61" s="1295" t="s">
        <v>587</v>
      </c>
      <c r="D61" s="1296"/>
      <c r="E61" s="1297"/>
      <c r="F61" s="136">
        <v>279</v>
      </c>
      <c r="G61" s="136">
        <v>173</v>
      </c>
      <c r="H61" s="137">
        <v>116</v>
      </c>
    </row>
    <row r="62" spans="2:8" ht="45.75" customHeight="1" thickBot="1" x14ac:dyDescent="0.25">
      <c r="B62" s="138"/>
      <c r="C62" s="1298" t="s">
        <v>589</v>
      </c>
      <c r="D62" s="1299"/>
      <c r="E62" s="1300"/>
      <c r="F62" s="139">
        <v>95</v>
      </c>
      <c r="G62" s="139">
        <v>104</v>
      </c>
      <c r="H62" s="140">
        <v>85</v>
      </c>
    </row>
    <row r="63" spans="2:8" ht="52.5" customHeight="1" thickBot="1" x14ac:dyDescent="0.25">
      <c r="B63" s="141"/>
      <c r="C63" s="1301" t="s">
        <v>51</v>
      </c>
      <c r="D63" s="1301"/>
      <c r="E63" s="1302"/>
      <c r="F63" s="142">
        <v>3715</v>
      </c>
      <c r="G63" s="142">
        <v>3486</v>
      </c>
      <c r="H63" s="143">
        <v>3104</v>
      </c>
    </row>
    <row r="64" spans="2:8" ht="15" customHeight="1" x14ac:dyDescent="0.2"/>
  </sheetData>
  <sheetProtection algorithmName="SHA-512" hashValue="4SzJ4wF/f0dtWVQHUytLJaInnV/EDE2LXLWZFokKanlxub05Vrjx4EZ+nWzL3cxtvZKcjAKLlgHlEv6lnK4xYg==" saltValue="QYiCmHYt0xYveTM5R12f5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73" zoomScaleNormal="73" zoomScaleSheetLayoutView="55" workbookViewId="0">
      <selection activeCell="BG12" sqref="BG12"/>
    </sheetView>
  </sheetViews>
  <sheetFormatPr defaultColWidth="0" defaultRowHeight="13.5" customHeight="1" zeroHeight="1" x14ac:dyDescent="0.2"/>
  <cols>
    <col min="1" max="1" width="6.44140625" style="388" customWidth="1"/>
    <col min="2" max="107" width="2.44140625" style="388" customWidth="1"/>
    <col min="108" max="108" width="6.109375" style="396" customWidth="1"/>
    <col min="109" max="109" width="5.88671875" style="395" customWidth="1"/>
    <col min="110" max="110" width="19.109375" style="388" hidden="1"/>
    <col min="111" max="115" width="12.5546875" style="388" hidden="1"/>
    <col min="116" max="349" width="8.5546875" style="388" hidden="1"/>
    <col min="350" max="355" width="14.88671875" style="388" hidden="1"/>
    <col min="356" max="357" width="15.88671875" style="388" hidden="1"/>
    <col min="358" max="363" width="16.109375" style="388" hidden="1"/>
    <col min="364" max="364" width="6.109375" style="388" hidden="1"/>
    <col min="365" max="365" width="3" style="388" hidden="1"/>
    <col min="366" max="605" width="8.5546875" style="388" hidden="1"/>
    <col min="606" max="611" width="14.88671875" style="388" hidden="1"/>
    <col min="612" max="613" width="15.88671875" style="388" hidden="1"/>
    <col min="614" max="619" width="16.109375" style="388" hidden="1"/>
    <col min="620" max="620" width="6.109375" style="388" hidden="1"/>
    <col min="621" max="621" width="3" style="388" hidden="1"/>
    <col min="622" max="861" width="8.5546875" style="388" hidden="1"/>
    <col min="862" max="867" width="14.88671875" style="388" hidden="1"/>
    <col min="868" max="869" width="15.88671875" style="388" hidden="1"/>
    <col min="870" max="875" width="16.109375" style="388" hidden="1"/>
    <col min="876" max="876" width="6.109375" style="388" hidden="1"/>
    <col min="877" max="877" width="3" style="388" hidden="1"/>
    <col min="878" max="1117" width="8.5546875" style="388" hidden="1"/>
    <col min="1118" max="1123" width="14.88671875" style="388" hidden="1"/>
    <col min="1124" max="1125" width="15.88671875" style="388" hidden="1"/>
    <col min="1126" max="1131" width="16.109375" style="388" hidden="1"/>
    <col min="1132" max="1132" width="6.109375" style="388" hidden="1"/>
    <col min="1133" max="1133" width="3" style="388" hidden="1"/>
    <col min="1134" max="1373" width="8.5546875" style="388" hidden="1"/>
    <col min="1374" max="1379" width="14.88671875" style="388" hidden="1"/>
    <col min="1380" max="1381" width="15.88671875" style="388" hidden="1"/>
    <col min="1382" max="1387" width="16.109375" style="388" hidden="1"/>
    <col min="1388" max="1388" width="6.109375" style="388" hidden="1"/>
    <col min="1389" max="1389" width="3" style="388" hidden="1"/>
    <col min="1390" max="1629" width="8.5546875" style="388" hidden="1"/>
    <col min="1630" max="1635" width="14.88671875" style="388" hidden="1"/>
    <col min="1636" max="1637" width="15.88671875" style="388" hidden="1"/>
    <col min="1638" max="1643" width="16.109375" style="388" hidden="1"/>
    <col min="1644" max="1644" width="6.109375" style="388" hidden="1"/>
    <col min="1645" max="1645" width="3" style="388" hidden="1"/>
    <col min="1646" max="1885" width="8.5546875" style="388" hidden="1"/>
    <col min="1886" max="1891" width="14.88671875" style="388" hidden="1"/>
    <col min="1892" max="1893" width="15.88671875" style="388" hidden="1"/>
    <col min="1894" max="1899" width="16.109375" style="388" hidden="1"/>
    <col min="1900" max="1900" width="6.109375" style="388" hidden="1"/>
    <col min="1901" max="1901" width="3" style="388" hidden="1"/>
    <col min="1902" max="2141" width="8.5546875" style="388" hidden="1"/>
    <col min="2142" max="2147" width="14.88671875" style="388" hidden="1"/>
    <col min="2148" max="2149" width="15.88671875" style="388" hidden="1"/>
    <col min="2150" max="2155" width="16.109375" style="388" hidden="1"/>
    <col min="2156" max="2156" width="6.109375" style="388" hidden="1"/>
    <col min="2157" max="2157" width="3" style="388" hidden="1"/>
    <col min="2158" max="2397" width="8.5546875" style="388" hidden="1"/>
    <col min="2398" max="2403" width="14.88671875" style="388" hidden="1"/>
    <col min="2404" max="2405" width="15.88671875" style="388" hidden="1"/>
    <col min="2406" max="2411" width="16.109375" style="388" hidden="1"/>
    <col min="2412" max="2412" width="6.109375" style="388" hidden="1"/>
    <col min="2413" max="2413" width="3" style="388" hidden="1"/>
    <col min="2414" max="2653" width="8.5546875" style="388" hidden="1"/>
    <col min="2654" max="2659" width="14.88671875" style="388" hidden="1"/>
    <col min="2660" max="2661" width="15.88671875" style="388" hidden="1"/>
    <col min="2662" max="2667" width="16.109375" style="388" hidden="1"/>
    <col min="2668" max="2668" width="6.109375" style="388" hidden="1"/>
    <col min="2669" max="2669" width="3" style="388" hidden="1"/>
    <col min="2670" max="2909" width="8.5546875" style="388" hidden="1"/>
    <col min="2910" max="2915" width="14.88671875" style="388" hidden="1"/>
    <col min="2916" max="2917" width="15.88671875" style="388" hidden="1"/>
    <col min="2918" max="2923" width="16.109375" style="388" hidden="1"/>
    <col min="2924" max="2924" width="6.109375" style="388" hidden="1"/>
    <col min="2925" max="2925" width="3" style="388" hidden="1"/>
    <col min="2926" max="3165" width="8.5546875" style="388" hidden="1"/>
    <col min="3166" max="3171" width="14.88671875" style="388" hidden="1"/>
    <col min="3172" max="3173" width="15.88671875" style="388" hidden="1"/>
    <col min="3174" max="3179" width="16.109375" style="388" hidden="1"/>
    <col min="3180" max="3180" width="6.109375" style="388" hidden="1"/>
    <col min="3181" max="3181" width="3" style="388" hidden="1"/>
    <col min="3182" max="3421" width="8.5546875" style="388" hidden="1"/>
    <col min="3422" max="3427" width="14.88671875" style="388" hidden="1"/>
    <col min="3428" max="3429" width="15.88671875" style="388" hidden="1"/>
    <col min="3430" max="3435" width="16.109375" style="388" hidden="1"/>
    <col min="3436" max="3436" width="6.109375" style="388" hidden="1"/>
    <col min="3437" max="3437" width="3" style="388" hidden="1"/>
    <col min="3438" max="3677" width="8.5546875" style="388" hidden="1"/>
    <col min="3678" max="3683" width="14.88671875" style="388" hidden="1"/>
    <col min="3684" max="3685" width="15.88671875" style="388" hidden="1"/>
    <col min="3686" max="3691" width="16.109375" style="388" hidden="1"/>
    <col min="3692" max="3692" width="6.109375" style="388" hidden="1"/>
    <col min="3693" max="3693" width="3" style="388" hidden="1"/>
    <col min="3694" max="3933" width="8.5546875" style="388" hidden="1"/>
    <col min="3934" max="3939" width="14.88671875" style="388" hidden="1"/>
    <col min="3940" max="3941" width="15.88671875" style="388" hidden="1"/>
    <col min="3942" max="3947" width="16.109375" style="388" hidden="1"/>
    <col min="3948" max="3948" width="6.109375" style="388" hidden="1"/>
    <col min="3949" max="3949" width="3" style="388" hidden="1"/>
    <col min="3950" max="4189" width="8.5546875" style="388" hidden="1"/>
    <col min="4190" max="4195" width="14.88671875" style="388" hidden="1"/>
    <col min="4196" max="4197" width="15.88671875" style="388" hidden="1"/>
    <col min="4198" max="4203" width="16.109375" style="388" hidden="1"/>
    <col min="4204" max="4204" width="6.109375" style="388" hidden="1"/>
    <col min="4205" max="4205" width="3" style="388" hidden="1"/>
    <col min="4206" max="4445" width="8.5546875" style="388" hidden="1"/>
    <col min="4446" max="4451" width="14.88671875" style="388" hidden="1"/>
    <col min="4452" max="4453" width="15.88671875" style="388" hidden="1"/>
    <col min="4454" max="4459" width="16.109375" style="388" hidden="1"/>
    <col min="4460" max="4460" width="6.109375" style="388" hidden="1"/>
    <col min="4461" max="4461" width="3" style="388" hidden="1"/>
    <col min="4462" max="4701" width="8.5546875" style="388" hidden="1"/>
    <col min="4702" max="4707" width="14.88671875" style="388" hidden="1"/>
    <col min="4708" max="4709" width="15.88671875" style="388" hidden="1"/>
    <col min="4710" max="4715" width="16.109375" style="388" hidden="1"/>
    <col min="4716" max="4716" width="6.109375" style="388" hidden="1"/>
    <col min="4717" max="4717" width="3" style="388" hidden="1"/>
    <col min="4718" max="4957" width="8.5546875" style="388" hidden="1"/>
    <col min="4958" max="4963" width="14.88671875" style="388" hidden="1"/>
    <col min="4964" max="4965" width="15.88671875" style="388" hidden="1"/>
    <col min="4966" max="4971" width="16.109375" style="388" hidden="1"/>
    <col min="4972" max="4972" width="6.109375" style="388" hidden="1"/>
    <col min="4973" max="4973" width="3" style="388" hidden="1"/>
    <col min="4974" max="5213" width="8.5546875" style="388" hidden="1"/>
    <col min="5214" max="5219" width="14.88671875" style="388" hidden="1"/>
    <col min="5220" max="5221" width="15.88671875" style="388" hidden="1"/>
    <col min="5222" max="5227" width="16.109375" style="388" hidden="1"/>
    <col min="5228" max="5228" width="6.109375" style="388" hidden="1"/>
    <col min="5229" max="5229" width="3" style="388" hidden="1"/>
    <col min="5230" max="5469" width="8.5546875" style="388" hidden="1"/>
    <col min="5470" max="5475" width="14.88671875" style="388" hidden="1"/>
    <col min="5476" max="5477" width="15.88671875" style="388" hidden="1"/>
    <col min="5478" max="5483" width="16.109375" style="388" hidden="1"/>
    <col min="5484" max="5484" width="6.109375" style="388" hidden="1"/>
    <col min="5485" max="5485" width="3" style="388" hidden="1"/>
    <col min="5486" max="5725" width="8.5546875" style="388" hidden="1"/>
    <col min="5726" max="5731" width="14.88671875" style="388" hidden="1"/>
    <col min="5732" max="5733" width="15.88671875" style="388" hidden="1"/>
    <col min="5734" max="5739" width="16.109375" style="388" hidden="1"/>
    <col min="5740" max="5740" width="6.109375" style="388" hidden="1"/>
    <col min="5741" max="5741" width="3" style="388" hidden="1"/>
    <col min="5742" max="5981" width="8.5546875" style="388" hidden="1"/>
    <col min="5982" max="5987" width="14.88671875" style="388" hidden="1"/>
    <col min="5988" max="5989" width="15.88671875" style="388" hidden="1"/>
    <col min="5990" max="5995" width="16.109375" style="388" hidden="1"/>
    <col min="5996" max="5996" width="6.109375" style="388" hidden="1"/>
    <col min="5997" max="5997" width="3" style="388" hidden="1"/>
    <col min="5998" max="6237" width="8.5546875" style="388" hidden="1"/>
    <col min="6238" max="6243" width="14.88671875" style="388" hidden="1"/>
    <col min="6244" max="6245" width="15.88671875" style="388" hidden="1"/>
    <col min="6246" max="6251" width="16.109375" style="388" hidden="1"/>
    <col min="6252" max="6252" width="6.109375" style="388" hidden="1"/>
    <col min="6253" max="6253" width="3" style="388" hidden="1"/>
    <col min="6254" max="6493" width="8.5546875" style="388" hidden="1"/>
    <col min="6494" max="6499" width="14.88671875" style="388" hidden="1"/>
    <col min="6500" max="6501" width="15.88671875" style="388" hidden="1"/>
    <col min="6502" max="6507" width="16.109375" style="388" hidden="1"/>
    <col min="6508" max="6508" width="6.109375" style="388" hidden="1"/>
    <col min="6509" max="6509" width="3" style="388" hidden="1"/>
    <col min="6510" max="6749" width="8.5546875" style="388" hidden="1"/>
    <col min="6750" max="6755" width="14.88671875" style="388" hidden="1"/>
    <col min="6756" max="6757" width="15.88671875" style="388" hidden="1"/>
    <col min="6758" max="6763" width="16.109375" style="388" hidden="1"/>
    <col min="6764" max="6764" width="6.109375" style="388" hidden="1"/>
    <col min="6765" max="6765" width="3" style="388" hidden="1"/>
    <col min="6766" max="7005" width="8.5546875" style="388" hidden="1"/>
    <col min="7006" max="7011" width="14.88671875" style="388" hidden="1"/>
    <col min="7012" max="7013" width="15.88671875" style="388" hidden="1"/>
    <col min="7014" max="7019" width="16.109375" style="388" hidden="1"/>
    <col min="7020" max="7020" width="6.109375" style="388" hidden="1"/>
    <col min="7021" max="7021" width="3" style="388" hidden="1"/>
    <col min="7022" max="7261" width="8.5546875" style="388" hidden="1"/>
    <col min="7262" max="7267" width="14.88671875" style="388" hidden="1"/>
    <col min="7268" max="7269" width="15.88671875" style="388" hidden="1"/>
    <col min="7270" max="7275" width="16.109375" style="388" hidden="1"/>
    <col min="7276" max="7276" width="6.109375" style="388" hidden="1"/>
    <col min="7277" max="7277" width="3" style="388" hidden="1"/>
    <col min="7278" max="7517" width="8.5546875" style="388" hidden="1"/>
    <col min="7518" max="7523" width="14.88671875" style="388" hidden="1"/>
    <col min="7524" max="7525" width="15.88671875" style="388" hidden="1"/>
    <col min="7526" max="7531" width="16.109375" style="388" hidden="1"/>
    <col min="7532" max="7532" width="6.109375" style="388" hidden="1"/>
    <col min="7533" max="7533" width="3" style="388" hidden="1"/>
    <col min="7534" max="7773" width="8.5546875" style="388" hidden="1"/>
    <col min="7774" max="7779" width="14.88671875" style="388" hidden="1"/>
    <col min="7780" max="7781" width="15.88671875" style="388" hidden="1"/>
    <col min="7782" max="7787" width="16.109375" style="388" hidden="1"/>
    <col min="7788" max="7788" width="6.109375" style="388" hidden="1"/>
    <col min="7789" max="7789" width="3" style="388" hidden="1"/>
    <col min="7790" max="8029" width="8.5546875" style="388" hidden="1"/>
    <col min="8030" max="8035" width="14.88671875" style="388" hidden="1"/>
    <col min="8036" max="8037" width="15.88671875" style="388" hidden="1"/>
    <col min="8038" max="8043" width="16.109375" style="388" hidden="1"/>
    <col min="8044" max="8044" width="6.109375" style="388" hidden="1"/>
    <col min="8045" max="8045" width="3" style="388" hidden="1"/>
    <col min="8046" max="8285" width="8.5546875" style="388" hidden="1"/>
    <col min="8286" max="8291" width="14.88671875" style="388" hidden="1"/>
    <col min="8292" max="8293" width="15.88671875" style="388" hidden="1"/>
    <col min="8294" max="8299" width="16.109375" style="388" hidden="1"/>
    <col min="8300" max="8300" width="6.109375" style="388" hidden="1"/>
    <col min="8301" max="8301" width="3" style="388" hidden="1"/>
    <col min="8302" max="8541" width="8.5546875" style="388" hidden="1"/>
    <col min="8542" max="8547" width="14.88671875" style="388" hidden="1"/>
    <col min="8548" max="8549" width="15.88671875" style="388" hidden="1"/>
    <col min="8550" max="8555" width="16.109375" style="388" hidden="1"/>
    <col min="8556" max="8556" width="6.109375" style="388" hidden="1"/>
    <col min="8557" max="8557" width="3" style="388" hidden="1"/>
    <col min="8558" max="8797" width="8.5546875" style="388" hidden="1"/>
    <col min="8798" max="8803" width="14.88671875" style="388" hidden="1"/>
    <col min="8804" max="8805" width="15.88671875" style="388" hidden="1"/>
    <col min="8806" max="8811" width="16.109375" style="388" hidden="1"/>
    <col min="8812" max="8812" width="6.109375" style="388" hidden="1"/>
    <col min="8813" max="8813" width="3" style="388" hidden="1"/>
    <col min="8814" max="9053" width="8.5546875" style="388" hidden="1"/>
    <col min="9054" max="9059" width="14.88671875" style="388" hidden="1"/>
    <col min="9060" max="9061" width="15.88671875" style="388" hidden="1"/>
    <col min="9062" max="9067" width="16.109375" style="388" hidden="1"/>
    <col min="9068" max="9068" width="6.109375" style="388" hidden="1"/>
    <col min="9069" max="9069" width="3" style="388" hidden="1"/>
    <col min="9070" max="9309" width="8.5546875" style="388" hidden="1"/>
    <col min="9310" max="9315" width="14.88671875" style="388" hidden="1"/>
    <col min="9316" max="9317" width="15.88671875" style="388" hidden="1"/>
    <col min="9318" max="9323" width="16.109375" style="388" hidden="1"/>
    <col min="9324" max="9324" width="6.109375" style="388" hidden="1"/>
    <col min="9325" max="9325" width="3" style="388" hidden="1"/>
    <col min="9326" max="9565" width="8.5546875" style="388" hidden="1"/>
    <col min="9566" max="9571" width="14.88671875" style="388" hidden="1"/>
    <col min="9572" max="9573" width="15.88671875" style="388" hidden="1"/>
    <col min="9574" max="9579" width="16.109375" style="388" hidden="1"/>
    <col min="9580" max="9580" width="6.109375" style="388" hidden="1"/>
    <col min="9581" max="9581" width="3" style="388" hidden="1"/>
    <col min="9582" max="9821" width="8.5546875" style="388" hidden="1"/>
    <col min="9822" max="9827" width="14.88671875" style="388" hidden="1"/>
    <col min="9828" max="9829" width="15.88671875" style="388" hidden="1"/>
    <col min="9830" max="9835" width="16.109375" style="388" hidden="1"/>
    <col min="9836" max="9836" width="6.109375" style="388" hidden="1"/>
    <col min="9837" max="9837" width="3" style="388" hidden="1"/>
    <col min="9838" max="10077" width="8.5546875" style="388" hidden="1"/>
    <col min="10078" max="10083" width="14.88671875" style="388" hidden="1"/>
    <col min="10084" max="10085" width="15.88671875" style="388" hidden="1"/>
    <col min="10086" max="10091" width="16.109375" style="388" hidden="1"/>
    <col min="10092" max="10092" width="6.109375" style="388" hidden="1"/>
    <col min="10093" max="10093" width="3" style="388" hidden="1"/>
    <col min="10094" max="10333" width="8.5546875" style="388" hidden="1"/>
    <col min="10334" max="10339" width="14.88671875" style="388" hidden="1"/>
    <col min="10340" max="10341" width="15.88671875" style="388" hidden="1"/>
    <col min="10342" max="10347" width="16.109375" style="388" hidden="1"/>
    <col min="10348" max="10348" width="6.109375" style="388" hidden="1"/>
    <col min="10349" max="10349" width="3" style="388" hidden="1"/>
    <col min="10350" max="10589" width="8.5546875" style="388" hidden="1"/>
    <col min="10590" max="10595" width="14.88671875" style="388" hidden="1"/>
    <col min="10596" max="10597" width="15.88671875" style="388" hidden="1"/>
    <col min="10598" max="10603" width="16.109375" style="388" hidden="1"/>
    <col min="10604" max="10604" width="6.109375" style="388" hidden="1"/>
    <col min="10605" max="10605" width="3" style="388" hidden="1"/>
    <col min="10606" max="10845" width="8.5546875" style="388" hidden="1"/>
    <col min="10846" max="10851" width="14.88671875" style="388" hidden="1"/>
    <col min="10852" max="10853" width="15.88671875" style="388" hidden="1"/>
    <col min="10854" max="10859" width="16.109375" style="388" hidden="1"/>
    <col min="10860" max="10860" width="6.109375" style="388" hidden="1"/>
    <col min="10861" max="10861" width="3" style="388" hidden="1"/>
    <col min="10862" max="11101" width="8.5546875" style="388" hidden="1"/>
    <col min="11102" max="11107" width="14.88671875" style="388" hidden="1"/>
    <col min="11108" max="11109" width="15.88671875" style="388" hidden="1"/>
    <col min="11110" max="11115" width="16.109375" style="388" hidden="1"/>
    <col min="11116" max="11116" width="6.109375" style="388" hidden="1"/>
    <col min="11117" max="11117" width="3" style="388" hidden="1"/>
    <col min="11118" max="11357" width="8.5546875" style="388" hidden="1"/>
    <col min="11358" max="11363" width="14.88671875" style="388" hidden="1"/>
    <col min="11364" max="11365" width="15.88671875" style="388" hidden="1"/>
    <col min="11366" max="11371" width="16.109375" style="388" hidden="1"/>
    <col min="11372" max="11372" width="6.109375" style="388" hidden="1"/>
    <col min="11373" max="11373" width="3" style="388" hidden="1"/>
    <col min="11374" max="11613" width="8.5546875" style="388" hidden="1"/>
    <col min="11614" max="11619" width="14.88671875" style="388" hidden="1"/>
    <col min="11620" max="11621" width="15.88671875" style="388" hidden="1"/>
    <col min="11622" max="11627" width="16.109375" style="388" hidden="1"/>
    <col min="11628" max="11628" width="6.109375" style="388" hidden="1"/>
    <col min="11629" max="11629" width="3" style="388" hidden="1"/>
    <col min="11630" max="11869" width="8.5546875" style="388" hidden="1"/>
    <col min="11870" max="11875" width="14.88671875" style="388" hidden="1"/>
    <col min="11876" max="11877" width="15.88671875" style="388" hidden="1"/>
    <col min="11878" max="11883" width="16.109375" style="388" hidden="1"/>
    <col min="11884" max="11884" width="6.109375" style="388" hidden="1"/>
    <col min="11885" max="11885" width="3" style="388" hidden="1"/>
    <col min="11886" max="12125" width="8.5546875" style="388" hidden="1"/>
    <col min="12126" max="12131" width="14.88671875" style="388" hidden="1"/>
    <col min="12132" max="12133" width="15.88671875" style="388" hidden="1"/>
    <col min="12134" max="12139" width="16.109375" style="388" hidden="1"/>
    <col min="12140" max="12140" width="6.109375" style="388" hidden="1"/>
    <col min="12141" max="12141" width="3" style="388" hidden="1"/>
    <col min="12142" max="12381" width="8.5546875" style="388" hidden="1"/>
    <col min="12382" max="12387" width="14.88671875" style="388" hidden="1"/>
    <col min="12388" max="12389" width="15.88671875" style="388" hidden="1"/>
    <col min="12390" max="12395" width="16.109375" style="388" hidden="1"/>
    <col min="12396" max="12396" width="6.109375" style="388" hidden="1"/>
    <col min="12397" max="12397" width="3" style="388" hidden="1"/>
    <col min="12398" max="12637" width="8.5546875" style="388" hidden="1"/>
    <col min="12638" max="12643" width="14.88671875" style="388" hidden="1"/>
    <col min="12644" max="12645" width="15.88671875" style="388" hidden="1"/>
    <col min="12646" max="12651" width="16.109375" style="388" hidden="1"/>
    <col min="12652" max="12652" width="6.109375" style="388" hidden="1"/>
    <col min="12653" max="12653" width="3" style="388" hidden="1"/>
    <col min="12654" max="12893" width="8.5546875" style="388" hidden="1"/>
    <col min="12894" max="12899" width="14.88671875" style="388" hidden="1"/>
    <col min="12900" max="12901" width="15.88671875" style="388" hidden="1"/>
    <col min="12902" max="12907" width="16.109375" style="388" hidden="1"/>
    <col min="12908" max="12908" width="6.109375" style="388" hidden="1"/>
    <col min="12909" max="12909" width="3" style="388" hidden="1"/>
    <col min="12910" max="13149" width="8.5546875" style="388" hidden="1"/>
    <col min="13150" max="13155" width="14.88671875" style="388" hidden="1"/>
    <col min="13156" max="13157" width="15.88671875" style="388" hidden="1"/>
    <col min="13158" max="13163" width="16.109375" style="388" hidden="1"/>
    <col min="13164" max="13164" width="6.109375" style="388" hidden="1"/>
    <col min="13165" max="13165" width="3" style="388" hidden="1"/>
    <col min="13166" max="13405" width="8.5546875" style="388" hidden="1"/>
    <col min="13406" max="13411" width="14.88671875" style="388" hidden="1"/>
    <col min="13412" max="13413" width="15.88671875" style="388" hidden="1"/>
    <col min="13414" max="13419" width="16.109375" style="388" hidden="1"/>
    <col min="13420" max="13420" width="6.109375" style="388" hidden="1"/>
    <col min="13421" max="13421" width="3" style="388" hidden="1"/>
    <col min="13422" max="13661" width="8.5546875" style="388" hidden="1"/>
    <col min="13662" max="13667" width="14.88671875" style="388" hidden="1"/>
    <col min="13668" max="13669" width="15.88671875" style="388" hidden="1"/>
    <col min="13670" max="13675" width="16.109375" style="388" hidden="1"/>
    <col min="13676" max="13676" width="6.109375" style="388" hidden="1"/>
    <col min="13677" max="13677" width="3" style="388" hidden="1"/>
    <col min="13678" max="13917" width="8.5546875" style="388" hidden="1"/>
    <col min="13918" max="13923" width="14.88671875" style="388" hidden="1"/>
    <col min="13924" max="13925" width="15.88671875" style="388" hidden="1"/>
    <col min="13926" max="13931" width="16.109375" style="388" hidden="1"/>
    <col min="13932" max="13932" width="6.109375" style="388" hidden="1"/>
    <col min="13933" max="13933" width="3" style="388" hidden="1"/>
    <col min="13934" max="14173" width="8.5546875" style="388" hidden="1"/>
    <col min="14174" max="14179" width="14.88671875" style="388" hidden="1"/>
    <col min="14180" max="14181" width="15.88671875" style="388" hidden="1"/>
    <col min="14182" max="14187" width="16.109375" style="388" hidden="1"/>
    <col min="14188" max="14188" width="6.109375" style="388" hidden="1"/>
    <col min="14189" max="14189" width="3" style="388" hidden="1"/>
    <col min="14190" max="14429" width="8.5546875" style="388" hidden="1"/>
    <col min="14430" max="14435" width="14.88671875" style="388" hidden="1"/>
    <col min="14436" max="14437" width="15.88671875" style="388" hidden="1"/>
    <col min="14438" max="14443" width="16.109375" style="388" hidden="1"/>
    <col min="14444" max="14444" width="6.109375" style="388" hidden="1"/>
    <col min="14445" max="14445" width="3" style="388" hidden="1"/>
    <col min="14446" max="14685" width="8.5546875" style="388" hidden="1"/>
    <col min="14686" max="14691" width="14.88671875" style="388" hidden="1"/>
    <col min="14692" max="14693" width="15.88671875" style="388" hidden="1"/>
    <col min="14694" max="14699" width="16.109375" style="388" hidden="1"/>
    <col min="14700" max="14700" width="6.109375" style="388" hidden="1"/>
    <col min="14701" max="14701" width="3" style="388" hidden="1"/>
    <col min="14702" max="14941" width="8.5546875" style="388" hidden="1"/>
    <col min="14942" max="14947" width="14.88671875" style="388" hidden="1"/>
    <col min="14948" max="14949" width="15.88671875" style="388" hidden="1"/>
    <col min="14950" max="14955" width="16.109375" style="388" hidden="1"/>
    <col min="14956" max="14956" width="6.109375" style="388" hidden="1"/>
    <col min="14957" max="14957" width="3" style="388" hidden="1"/>
    <col min="14958" max="15197" width="8.5546875" style="388" hidden="1"/>
    <col min="15198" max="15203" width="14.88671875" style="388" hidden="1"/>
    <col min="15204" max="15205" width="15.88671875" style="388" hidden="1"/>
    <col min="15206" max="15211" width="16.109375" style="388" hidden="1"/>
    <col min="15212" max="15212" width="6.109375" style="388" hidden="1"/>
    <col min="15213" max="15213" width="3" style="388" hidden="1"/>
    <col min="15214" max="15453" width="8.5546875" style="388" hidden="1"/>
    <col min="15454" max="15459" width="14.88671875" style="388" hidden="1"/>
    <col min="15460" max="15461" width="15.88671875" style="388" hidden="1"/>
    <col min="15462" max="15467" width="16.109375" style="388" hidden="1"/>
    <col min="15468" max="15468" width="6.109375" style="388" hidden="1"/>
    <col min="15469" max="15469" width="3" style="388" hidden="1"/>
    <col min="15470" max="15709" width="8.5546875" style="388" hidden="1"/>
    <col min="15710" max="15715" width="14.88671875" style="388" hidden="1"/>
    <col min="15716" max="15717" width="15.88671875" style="388" hidden="1"/>
    <col min="15718" max="15723" width="16.109375" style="388" hidden="1"/>
    <col min="15724" max="15724" width="6.109375" style="388" hidden="1"/>
    <col min="15725" max="15725" width="3" style="388" hidden="1"/>
    <col min="15726" max="15965" width="8.5546875" style="388" hidden="1"/>
    <col min="15966" max="15971" width="14.88671875" style="388" hidden="1"/>
    <col min="15972" max="15973" width="15.88671875" style="388" hidden="1"/>
    <col min="15974" max="15979" width="16.109375" style="388" hidden="1"/>
    <col min="15980" max="15980" width="6.109375" style="388" hidden="1"/>
    <col min="15981" max="15981" width="3" style="388" hidden="1"/>
    <col min="15982" max="16221" width="8.5546875" style="388" hidden="1"/>
    <col min="16222" max="16227" width="14.88671875" style="388" hidden="1"/>
    <col min="16228" max="16229" width="15.88671875" style="388" hidden="1"/>
    <col min="16230" max="16235" width="16.109375" style="388" hidden="1"/>
    <col min="16236" max="16236" width="6.109375" style="388" hidden="1"/>
    <col min="16237" max="16237" width="3" style="388" hidden="1"/>
    <col min="16238" max="16384" width="8.5546875" style="388" hidden="1"/>
  </cols>
  <sheetData>
    <row r="1" spans="1:143" ht="42.75" customHeight="1" x14ac:dyDescent="0.2">
      <c r="A1" s="386"/>
      <c r="B1" s="387"/>
      <c r="DD1" s="388"/>
      <c r="DE1" s="388"/>
    </row>
    <row r="2" spans="1:143" ht="25.5" customHeight="1" x14ac:dyDescent="0.2">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2">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ht="13.2" x14ac:dyDescent="0.2">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ht="13.2" x14ac:dyDescent="0.2">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ht="13.2" x14ac:dyDescent="0.2">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ht="13.2" x14ac:dyDescent="0.2">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ht="13.2" x14ac:dyDescent="0.2">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ht="13.2" x14ac:dyDescent="0.2">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ht="13.2" x14ac:dyDescent="0.2">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591</v>
      </c>
    </row>
    <row r="11" spans="1:143" s="291" customFormat="1" ht="13.2" x14ac:dyDescent="0.2">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2" x14ac:dyDescent="0.2">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591</v>
      </c>
    </row>
    <row r="13" spans="1:143" s="291" customFormat="1" ht="13.2" x14ac:dyDescent="0.2">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2" x14ac:dyDescent="0.2">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2" x14ac:dyDescent="0.2">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2" x14ac:dyDescent="0.2">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2" x14ac:dyDescent="0.2">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2" x14ac:dyDescent="0.2">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ht="13.2" x14ac:dyDescent="0.2">
      <c r="DD19" s="388"/>
      <c r="DE19" s="388"/>
    </row>
    <row r="20" spans="1:351" ht="13.2" x14ac:dyDescent="0.2">
      <c r="DD20" s="388"/>
      <c r="DE20" s="388"/>
    </row>
    <row r="21" spans="1:351" ht="16.2" x14ac:dyDescent="0.2">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6.2" x14ac:dyDescent="0.2">
      <c r="B22" s="395"/>
      <c r="MM22" s="394"/>
    </row>
    <row r="23" spans="1:351" ht="13.2" x14ac:dyDescent="0.2">
      <c r="B23" s="395"/>
    </row>
    <row r="24" spans="1:351" ht="13.2" x14ac:dyDescent="0.2">
      <c r="B24" s="395"/>
    </row>
    <row r="25" spans="1:351" ht="13.2" x14ac:dyDescent="0.2">
      <c r="B25" s="395"/>
    </row>
    <row r="26" spans="1:351" ht="13.2" x14ac:dyDescent="0.2">
      <c r="B26" s="395"/>
    </row>
    <row r="27" spans="1:351" ht="13.2" x14ac:dyDescent="0.2">
      <c r="B27" s="395"/>
    </row>
    <row r="28" spans="1:351" ht="13.2" x14ac:dyDescent="0.2">
      <c r="B28" s="395"/>
    </row>
    <row r="29" spans="1:351" ht="13.2" x14ac:dyDescent="0.2">
      <c r="B29" s="395"/>
    </row>
    <row r="30" spans="1:351" ht="13.2" x14ac:dyDescent="0.2">
      <c r="B30" s="395"/>
    </row>
    <row r="31" spans="1:351" ht="13.2" x14ac:dyDescent="0.2">
      <c r="B31" s="395"/>
    </row>
    <row r="32" spans="1:351" ht="13.2" x14ac:dyDescent="0.2">
      <c r="B32" s="395"/>
    </row>
    <row r="33" spans="2:109" ht="13.2" x14ac:dyDescent="0.2">
      <c r="B33" s="395"/>
    </row>
    <row r="34" spans="2:109" ht="13.2" x14ac:dyDescent="0.2">
      <c r="B34" s="395"/>
    </row>
    <row r="35" spans="2:109" ht="13.2" x14ac:dyDescent="0.2">
      <c r="B35" s="395"/>
    </row>
    <row r="36" spans="2:109" ht="13.2" x14ac:dyDescent="0.2">
      <c r="B36" s="395"/>
    </row>
    <row r="37" spans="2:109" ht="13.2" x14ac:dyDescent="0.2">
      <c r="B37" s="395"/>
    </row>
    <row r="38" spans="2:109" ht="13.2" x14ac:dyDescent="0.2">
      <c r="B38" s="395"/>
    </row>
    <row r="39" spans="2:109" ht="13.2" x14ac:dyDescent="0.2">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2" x14ac:dyDescent="0.2">
      <c r="B40" s="400"/>
      <c r="DD40" s="400"/>
      <c r="DE40" s="388"/>
    </row>
    <row r="41" spans="2:109" ht="16.2" x14ac:dyDescent="0.2">
      <c r="B41" s="401" t="s">
        <v>592</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2" x14ac:dyDescent="0.2">
      <c r="B42" s="395"/>
      <c r="G42" s="402"/>
      <c r="I42" s="403"/>
      <c r="J42" s="403"/>
      <c r="K42" s="403"/>
      <c r="AM42" s="402"/>
      <c r="AN42" s="402" t="s">
        <v>593</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2">
      <c r="B43" s="395"/>
      <c r="AN43" s="1321" t="s">
        <v>606</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ht="13.2" x14ac:dyDescent="0.2">
      <c r="B44" s="395"/>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ht="13.2" x14ac:dyDescent="0.2">
      <c r="B45" s="395"/>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ht="13.2" x14ac:dyDescent="0.2">
      <c r="B46" s="395"/>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ht="13.2" x14ac:dyDescent="0.2">
      <c r="B47" s="395"/>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ht="13.2" x14ac:dyDescent="0.2">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2" x14ac:dyDescent="0.2">
      <c r="B49" s="395"/>
      <c r="AN49" s="388" t="s">
        <v>594</v>
      </c>
    </row>
    <row r="50" spans="1:109" ht="13.2" x14ac:dyDescent="0.2">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552</v>
      </c>
      <c r="BQ50" s="1314"/>
      <c r="BR50" s="1314"/>
      <c r="BS50" s="1314"/>
      <c r="BT50" s="1314"/>
      <c r="BU50" s="1314"/>
      <c r="BV50" s="1314"/>
      <c r="BW50" s="1314"/>
      <c r="BX50" s="1314" t="s">
        <v>553</v>
      </c>
      <c r="BY50" s="1314"/>
      <c r="BZ50" s="1314"/>
      <c r="CA50" s="1314"/>
      <c r="CB50" s="1314"/>
      <c r="CC50" s="1314"/>
      <c r="CD50" s="1314"/>
      <c r="CE50" s="1314"/>
      <c r="CF50" s="1314" t="s">
        <v>554</v>
      </c>
      <c r="CG50" s="1314"/>
      <c r="CH50" s="1314"/>
      <c r="CI50" s="1314"/>
      <c r="CJ50" s="1314"/>
      <c r="CK50" s="1314"/>
      <c r="CL50" s="1314"/>
      <c r="CM50" s="1314"/>
      <c r="CN50" s="1314" t="s">
        <v>555</v>
      </c>
      <c r="CO50" s="1314"/>
      <c r="CP50" s="1314"/>
      <c r="CQ50" s="1314"/>
      <c r="CR50" s="1314"/>
      <c r="CS50" s="1314"/>
      <c r="CT50" s="1314"/>
      <c r="CU50" s="1314"/>
      <c r="CV50" s="1314" t="s">
        <v>556</v>
      </c>
      <c r="CW50" s="1314"/>
      <c r="CX50" s="1314"/>
      <c r="CY50" s="1314"/>
      <c r="CZ50" s="1314"/>
      <c r="DA50" s="1314"/>
      <c r="DB50" s="1314"/>
      <c r="DC50" s="1314"/>
    </row>
    <row r="51" spans="1:109" ht="13.5" customHeight="1" x14ac:dyDescent="0.2">
      <c r="B51" s="395"/>
      <c r="G51" s="1317"/>
      <c r="H51" s="1317"/>
      <c r="I51" s="1330"/>
      <c r="J51" s="1330"/>
      <c r="K51" s="1316"/>
      <c r="L51" s="1316"/>
      <c r="M51" s="1316"/>
      <c r="N51" s="1316"/>
      <c r="AM51" s="404"/>
      <c r="AN51" s="1312" t="s">
        <v>595</v>
      </c>
      <c r="AO51" s="1312"/>
      <c r="AP51" s="1312"/>
      <c r="AQ51" s="1312"/>
      <c r="AR51" s="1312"/>
      <c r="AS51" s="1312"/>
      <c r="AT51" s="1312"/>
      <c r="AU51" s="1312"/>
      <c r="AV51" s="1312"/>
      <c r="AW51" s="1312"/>
      <c r="AX51" s="1312"/>
      <c r="AY51" s="1312"/>
      <c r="AZ51" s="1312"/>
      <c r="BA51" s="1312"/>
      <c r="BB51" s="1312" t="s">
        <v>596</v>
      </c>
      <c r="BC51" s="1312"/>
      <c r="BD51" s="1312"/>
      <c r="BE51" s="1312"/>
      <c r="BF51" s="1312"/>
      <c r="BG51" s="1312"/>
      <c r="BH51" s="1312"/>
      <c r="BI51" s="1312"/>
      <c r="BJ51" s="1312"/>
      <c r="BK51" s="1312"/>
      <c r="BL51" s="1312"/>
      <c r="BM51" s="1312"/>
      <c r="BN51" s="1312"/>
      <c r="BO51" s="1312"/>
      <c r="BP51" s="1309">
        <v>24.3</v>
      </c>
      <c r="BQ51" s="1309"/>
      <c r="BR51" s="1309"/>
      <c r="BS51" s="1309"/>
      <c r="BT51" s="1309"/>
      <c r="BU51" s="1309"/>
      <c r="BV51" s="1309"/>
      <c r="BW51" s="1309"/>
      <c r="BX51" s="1309">
        <v>35.200000000000003</v>
      </c>
      <c r="BY51" s="1309"/>
      <c r="BZ51" s="1309"/>
      <c r="CA51" s="1309"/>
      <c r="CB51" s="1309"/>
      <c r="CC51" s="1309"/>
      <c r="CD51" s="1309"/>
      <c r="CE51" s="1309"/>
      <c r="CF51" s="1309">
        <v>42.6</v>
      </c>
      <c r="CG51" s="1309"/>
      <c r="CH51" s="1309"/>
      <c r="CI51" s="1309"/>
      <c r="CJ51" s="1309"/>
      <c r="CK51" s="1309"/>
      <c r="CL51" s="1309"/>
      <c r="CM51" s="1309"/>
      <c r="CN51" s="1309">
        <v>31.7</v>
      </c>
      <c r="CO51" s="1309"/>
      <c r="CP51" s="1309"/>
      <c r="CQ51" s="1309"/>
      <c r="CR51" s="1309"/>
      <c r="CS51" s="1309"/>
      <c r="CT51" s="1309"/>
      <c r="CU51" s="1309"/>
      <c r="CV51" s="1309">
        <v>45.6</v>
      </c>
      <c r="CW51" s="1309"/>
      <c r="CX51" s="1309"/>
      <c r="CY51" s="1309"/>
      <c r="CZ51" s="1309"/>
      <c r="DA51" s="1309"/>
      <c r="DB51" s="1309"/>
      <c r="DC51" s="1309"/>
    </row>
    <row r="52" spans="1:109" ht="13.2" x14ac:dyDescent="0.2">
      <c r="B52" s="395"/>
      <c r="G52" s="1317"/>
      <c r="H52" s="1317"/>
      <c r="I52" s="1330"/>
      <c r="J52" s="1330"/>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ht="13.2" x14ac:dyDescent="0.2">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597</v>
      </c>
      <c r="BC53" s="1312"/>
      <c r="BD53" s="1312"/>
      <c r="BE53" s="1312"/>
      <c r="BF53" s="1312"/>
      <c r="BG53" s="1312"/>
      <c r="BH53" s="1312"/>
      <c r="BI53" s="1312"/>
      <c r="BJ53" s="1312"/>
      <c r="BK53" s="1312"/>
      <c r="BL53" s="1312"/>
      <c r="BM53" s="1312"/>
      <c r="BN53" s="1312"/>
      <c r="BO53" s="1312"/>
      <c r="BP53" s="1309">
        <v>56.5</v>
      </c>
      <c r="BQ53" s="1309"/>
      <c r="BR53" s="1309"/>
      <c r="BS53" s="1309"/>
      <c r="BT53" s="1309"/>
      <c r="BU53" s="1309"/>
      <c r="BV53" s="1309"/>
      <c r="BW53" s="1309"/>
      <c r="BX53" s="1309">
        <v>52</v>
      </c>
      <c r="BY53" s="1309"/>
      <c r="BZ53" s="1309"/>
      <c r="CA53" s="1309"/>
      <c r="CB53" s="1309"/>
      <c r="CC53" s="1309"/>
      <c r="CD53" s="1309"/>
      <c r="CE53" s="1309"/>
      <c r="CF53" s="1309">
        <v>53.5</v>
      </c>
      <c r="CG53" s="1309"/>
      <c r="CH53" s="1309"/>
      <c r="CI53" s="1309"/>
      <c r="CJ53" s="1309"/>
      <c r="CK53" s="1309"/>
      <c r="CL53" s="1309"/>
      <c r="CM53" s="1309"/>
      <c r="CN53" s="1309">
        <v>55.7</v>
      </c>
      <c r="CO53" s="1309"/>
      <c r="CP53" s="1309"/>
      <c r="CQ53" s="1309"/>
      <c r="CR53" s="1309"/>
      <c r="CS53" s="1309"/>
      <c r="CT53" s="1309"/>
      <c r="CU53" s="1309"/>
      <c r="CV53" s="1309">
        <v>56.6</v>
      </c>
      <c r="CW53" s="1309"/>
      <c r="CX53" s="1309"/>
      <c r="CY53" s="1309"/>
      <c r="CZ53" s="1309"/>
      <c r="DA53" s="1309"/>
      <c r="DB53" s="1309"/>
      <c r="DC53" s="1309"/>
    </row>
    <row r="54" spans="1:109" ht="13.2" x14ac:dyDescent="0.2">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ht="13.2" x14ac:dyDescent="0.2">
      <c r="A55" s="403"/>
      <c r="B55" s="395"/>
      <c r="G55" s="1315"/>
      <c r="H55" s="1315"/>
      <c r="I55" s="1315"/>
      <c r="J55" s="1315"/>
      <c r="K55" s="1316"/>
      <c r="L55" s="1316"/>
      <c r="M55" s="1316"/>
      <c r="N55" s="1316"/>
      <c r="AN55" s="1314" t="s">
        <v>598</v>
      </c>
      <c r="AO55" s="1314"/>
      <c r="AP55" s="1314"/>
      <c r="AQ55" s="1314"/>
      <c r="AR55" s="1314"/>
      <c r="AS55" s="1314"/>
      <c r="AT55" s="1314"/>
      <c r="AU55" s="1314"/>
      <c r="AV55" s="1314"/>
      <c r="AW55" s="1314"/>
      <c r="AX55" s="1314"/>
      <c r="AY55" s="1314"/>
      <c r="AZ55" s="1314"/>
      <c r="BA55" s="1314"/>
      <c r="BB55" s="1312" t="s">
        <v>596</v>
      </c>
      <c r="BC55" s="1312"/>
      <c r="BD55" s="1312"/>
      <c r="BE55" s="1312"/>
      <c r="BF55" s="1312"/>
      <c r="BG55" s="1312"/>
      <c r="BH55" s="1312"/>
      <c r="BI55" s="1312"/>
      <c r="BJ55" s="1312"/>
      <c r="BK55" s="1312"/>
      <c r="BL55" s="1312"/>
      <c r="BM55" s="1312"/>
      <c r="BN55" s="1312"/>
      <c r="BO55" s="1312"/>
      <c r="BP55" s="1309">
        <v>32.799999999999997</v>
      </c>
      <c r="BQ55" s="1309"/>
      <c r="BR55" s="1309"/>
      <c r="BS55" s="1309"/>
      <c r="BT55" s="1309"/>
      <c r="BU55" s="1309"/>
      <c r="BV55" s="1309"/>
      <c r="BW55" s="1309"/>
      <c r="BX55" s="1309">
        <v>54.6</v>
      </c>
      <c r="BY55" s="1309"/>
      <c r="BZ55" s="1309"/>
      <c r="CA55" s="1309"/>
      <c r="CB55" s="1309"/>
      <c r="CC55" s="1309"/>
      <c r="CD55" s="1309"/>
      <c r="CE55" s="1309"/>
      <c r="CF55" s="1309">
        <v>53.2</v>
      </c>
      <c r="CG55" s="1309"/>
      <c r="CH55" s="1309"/>
      <c r="CI55" s="1309"/>
      <c r="CJ55" s="1309"/>
      <c r="CK55" s="1309"/>
      <c r="CL55" s="1309"/>
      <c r="CM55" s="1309"/>
      <c r="CN55" s="1309">
        <v>47.9</v>
      </c>
      <c r="CO55" s="1309"/>
      <c r="CP55" s="1309"/>
      <c r="CQ55" s="1309"/>
      <c r="CR55" s="1309"/>
      <c r="CS55" s="1309"/>
      <c r="CT55" s="1309"/>
      <c r="CU55" s="1309"/>
      <c r="CV55" s="1309">
        <v>49</v>
      </c>
      <c r="CW55" s="1309"/>
      <c r="CX55" s="1309"/>
      <c r="CY55" s="1309"/>
      <c r="CZ55" s="1309"/>
      <c r="DA55" s="1309"/>
      <c r="DB55" s="1309"/>
      <c r="DC55" s="1309"/>
    </row>
    <row r="56" spans="1:109" ht="13.2" x14ac:dyDescent="0.2">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ht="13.2" x14ac:dyDescent="0.2">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599</v>
      </c>
      <c r="BC57" s="1312"/>
      <c r="BD57" s="1312"/>
      <c r="BE57" s="1312"/>
      <c r="BF57" s="1312"/>
      <c r="BG57" s="1312"/>
      <c r="BH57" s="1312"/>
      <c r="BI57" s="1312"/>
      <c r="BJ57" s="1312"/>
      <c r="BK57" s="1312"/>
      <c r="BL57" s="1312"/>
      <c r="BM57" s="1312"/>
      <c r="BN57" s="1312"/>
      <c r="BO57" s="1312"/>
      <c r="BP57" s="1309">
        <v>58.6</v>
      </c>
      <c r="BQ57" s="1309"/>
      <c r="BR57" s="1309"/>
      <c r="BS57" s="1309"/>
      <c r="BT57" s="1309"/>
      <c r="BU57" s="1309"/>
      <c r="BV57" s="1309"/>
      <c r="BW57" s="1309"/>
      <c r="BX57" s="1309">
        <v>58.3</v>
      </c>
      <c r="BY57" s="1309"/>
      <c r="BZ57" s="1309"/>
      <c r="CA57" s="1309"/>
      <c r="CB57" s="1309"/>
      <c r="CC57" s="1309"/>
      <c r="CD57" s="1309"/>
      <c r="CE57" s="1309"/>
      <c r="CF57" s="1309">
        <v>59.6</v>
      </c>
      <c r="CG57" s="1309"/>
      <c r="CH57" s="1309"/>
      <c r="CI57" s="1309"/>
      <c r="CJ57" s="1309"/>
      <c r="CK57" s="1309"/>
      <c r="CL57" s="1309"/>
      <c r="CM57" s="1309"/>
      <c r="CN57" s="1309">
        <v>60.7</v>
      </c>
      <c r="CO57" s="1309"/>
      <c r="CP57" s="1309"/>
      <c r="CQ57" s="1309"/>
      <c r="CR57" s="1309"/>
      <c r="CS57" s="1309"/>
      <c r="CT57" s="1309"/>
      <c r="CU57" s="1309"/>
      <c r="CV57" s="1309">
        <v>62</v>
      </c>
      <c r="CW57" s="1309"/>
      <c r="CX57" s="1309"/>
      <c r="CY57" s="1309"/>
      <c r="CZ57" s="1309"/>
      <c r="DA57" s="1309"/>
      <c r="DB57" s="1309"/>
      <c r="DC57" s="1309"/>
      <c r="DD57" s="408"/>
      <c r="DE57" s="407"/>
    </row>
    <row r="58" spans="1:109" s="403" customFormat="1" ht="13.2" x14ac:dyDescent="0.2">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ht="13.2" x14ac:dyDescent="0.2">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2" x14ac:dyDescent="0.2">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2" x14ac:dyDescent="0.2">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2" x14ac:dyDescent="0.2">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6.2" x14ac:dyDescent="0.2">
      <c r="B63" s="414" t="s">
        <v>600</v>
      </c>
    </row>
    <row r="64" spans="1:109" ht="13.2" x14ac:dyDescent="0.2">
      <c r="B64" s="395"/>
      <c r="G64" s="402"/>
      <c r="I64" s="415"/>
      <c r="J64" s="415"/>
      <c r="K64" s="415"/>
      <c r="L64" s="415"/>
      <c r="M64" s="415"/>
      <c r="N64" s="416"/>
      <c r="AM64" s="402"/>
      <c r="AN64" s="402" t="s">
        <v>593</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2" x14ac:dyDescent="0.2">
      <c r="B65" s="395"/>
      <c r="AN65" s="1321" t="s">
        <v>601</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ht="13.2" x14ac:dyDescent="0.2">
      <c r="B66" s="395"/>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ht="13.2" x14ac:dyDescent="0.2">
      <c r="B67" s="395"/>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ht="13.2" x14ac:dyDescent="0.2">
      <c r="B68" s="395"/>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ht="13.2" x14ac:dyDescent="0.2">
      <c r="B69" s="395"/>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ht="13.2" x14ac:dyDescent="0.2">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2" x14ac:dyDescent="0.2">
      <c r="B71" s="395"/>
      <c r="G71" s="420"/>
      <c r="I71" s="421"/>
      <c r="J71" s="418"/>
      <c r="K71" s="418"/>
      <c r="L71" s="419"/>
      <c r="M71" s="418"/>
      <c r="N71" s="419"/>
      <c r="AM71" s="420"/>
      <c r="AN71" s="388" t="s">
        <v>594</v>
      </c>
    </row>
    <row r="72" spans="2:107" ht="13.2" x14ac:dyDescent="0.2">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552</v>
      </c>
      <c r="BQ72" s="1314"/>
      <c r="BR72" s="1314"/>
      <c r="BS72" s="1314"/>
      <c r="BT72" s="1314"/>
      <c r="BU72" s="1314"/>
      <c r="BV72" s="1314"/>
      <c r="BW72" s="1314"/>
      <c r="BX72" s="1314" t="s">
        <v>553</v>
      </c>
      <c r="BY72" s="1314"/>
      <c r="BZ72" s="1314"/>
      <c r="CA72" s="1314"/>
      <c r="CB72" s="1314"/>
      <c r="CC72" s="1314"/>
      <c r="CD72" s="1314"/>
      <c r="CE72" s="1314"/>
      <c r="CF72" s="1314" t="s">
        <v>554</v>
      </c>
      <c r="CG72" s="1314"/>
      <c r="CH72" s="1314"/>
      <c r="CI72" s="1314"/>
      <c r="CJ72" s="1314"/>
      <c r="CK72" s="1314"/>
      <c r="CL72" s="1314"/>
      <c r="CM72" s="1314"/>
      <c r="CN72" s="1314" t="s">
        <v>555</v>
      </c>
      <c r="CO72" s="1314"/>
      <c r="CP72" s="1314"/>
      <c r="CQ72" s="1314"/>
      <c r="CR72" s="1314"/>
      <c r="CS72" s="1314"/>
      <c r="CT72" s="1314"/>
      <c r="CU72" s="1314"/>
      <c r="CV72" s="1314" t="s">
        <v>556</v>
      </c>
      <c r="CW72" s="1314"/>
      <c r="CX72" s="1314"/>
      <c r="CY72" s="1314"/>
      <c r="CZ72" s="1314"/>
      <c r="DA72" s="1314"/>
      <c r="DB72" s="1314"/>
      <c r="DC72" s="1314"/>
    </row>
    <row r="73" spans="2:107" ht="13.2" x14ac:dyDescent="0.2">
      <c r="B73" s="395"/>
      <c r="G73" s="1317"/>
      <c r="H73" s="1317"/>
      <c r="I73" s="1317"/>
      <c r="J73" s="1317"/>
      <c r="K73" s="1313"/>
      <c r="L73" s="1313"/>
      <c r="M73" s="1313"/>
      <c r="N73" s="1313"/>
      <c r="AM73" s="404"/>
      <c r="AN73" s="1312" t="s">
        <v>595</v>
      </c>
      <c r="AO73" s="1312"/>
      <c r="AP73" s="1312"/>
      <c r="AQ73" s="1312"/>
      <c r="AR73" s="1312"/>
      <c r="AS73" s="1312"/>
      <c r="AT73" s="1312"/>
      <c r="AU73" s="1312"/>
      <c r="AV73" s="1312"/>
      <c r="AW73" s="1312"/>
      <c r="AX73" s="1312"/>
      <c r="AY73" s="1312"/>
      <c r="AZ73" s="1312"/>
      <c r="BA73" s="1312"/>
      <c r="BB73" s="1312" t="s">
        <v>596</v>
      </c>
      <c r="BC73" s="1312"/>
      <c r="BD73" s="1312"/>
      <c r="BE73" s="1312"/>
      <c r="BF73" s="1312"/>
      <c r="BG73" s="1312"/>
      <c r="BH73" s="1312"/>
      <c r="BI73" s="1312"/>
      <c r="BJ73" s="1312"/>
      <c r="BK73" s="1312"/>
      <c r="BL73" s="1312"/>
      <c r="BM73" s="1312"/>
      <c r="BN73" s="1312"/>
      <c r="BO73" s="1312"/>
      <c r="BP73" s="1309">
        <v>24.3</v>
      </c>
      <c r="BQ73" s="1309"/>
      <c r="BR73" s="1309"/>
      <c r="BS73" s="1309"/>
      <c r="BT73" s="1309"/>
      <c r="BU73" s="1309"/>
      <c r="BV73" s="1309"/>
      <c r="BW73" s="1309"/>
      <c r="BX73" s="1309">
        <v>35.200000000000003</v>
      </c>
      <c r="BY73" s="1309"/>
      <c r="BZ73" s="1309"/>
      <c r="CA73" s="1309"/>
      <c r="CB73" s="1309"/>
      <c r="CC73" s="1309"/>
      <c r="CD73" s="1309"/>
      <c r="CE73" s="1309"/>
      <c r="CF73" s="1309">
        <v>42.6</v>
      </c>
      <c r="CG73" s="1309"/>
      <c r="CH73" s="1309"/>
      <c r="CI73" s="1309"/>
      <c r="CJ73" s="1309"/>
      <c r="CK73" s="1309"/>
      <c r="CL73" s="1309"/>
      <c r="CM73" s="1309"/>
      <c r="CN73" s="1309">
        <v>31.7</v>
      </c>
      <c r="CO73" s="1309"/>
      <c r="CP73" s="1309"/>
      <c r="CQ73" s="1309"/>
      <c r="CR73" s="1309"/>
      <c r="CS73" s="1309"/>
      <c r="CT73" s="1309"/>
      <c r="CU73" s="1309"/>
      <c r="CV73" s="1309">
        <v>45.6</v>
      </c>
      <c r="CW73" s="1309"/>
      <c r="CX73" s="1309"/>
      <c r="CY73" s="1309"/>
      <c r="CZ73" s="1309"/>
      <c r="DA73" s="1309"/>
      <c r="DB73" s="1309"/>
      <c r="DC73" s="1309"/>
    </row>
    <row r="74" spans="2:107" ht="13.2" x14ac:dyDescent="0.2">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ht="13.2" x14ac:dyDescent="0.2">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602</v>
      </c>
      <c r="BC75" s="1312"/>
      <c r="BD75" s="1312"/>
      <c r="BE75" s="1312"/>
      <c r="BF75" s="1312"/>
      <c r="BG75" s="1312"/>
      <c r="BH75" s="1312"/>
      <c r="BI75" s="1312"/>
      <c r="BJ75" s="1312"/>
      <c r="BK75" s="1312"/>
      <c r="BL75" s="1312"/>
      <c r="BM75" s="1312"/>
      <c r="BN75" s="1312"/>
      <c r="BO75" s="1312"/>
      <c r="BP75" s="1309">
        <v>5.4</v>
      </c>
      <c r="BQ75" s="1309"/>
      <c r="BR75" s="1309"/>
      <c r="BS75" s="1309"/>
      <c r="BT75" s="1309"/>
      <c r="BU75" s="1309"/>
      <c r="BV75" s="1309"/>
      <c r="BW75" s="1309"/>
      <c r="BX75" s="1309">
        <v>4.9000000000000004</v>
      </c>
      <c r="BY75" s="1309"/>
      <c r="BZ75" s="1309"/>
      <c r="CA75" s="1309"/>
      <c r="CB75" s="1309"/>
      <c r="CC75" s="1309"/>
      <c r="CD75" s="1309"/>
      <c r="CE75" s="1309"/>
      <c r="CF75" s="1309">
        <v>4.5999999999999996</v>
      </c>
      <c r="CG75" s="1309"/>
      <c r="CH75" s="1309"/>
      <c r="CI75" s="1309"/>
      <c r="CJ75" s="1309"/>
      <c r="CK75" s="1309"/>
      <c r="CL75" s="1309"/>
      <c r="CM75" s="1309"/>
      <c r="CN75" s="1309">
        <v>5.3</v>
      </c>
      <c r="CO75" s="1309"/>
      <c r="CP75" s="1309"/>
      <c r="CQ75" s="1309"/>
      <c r="CR75" s="1309"/>
      <c r="CS75" s="1309"/>
      <c r="CT75" s="1309"/>
      <c r="CU75" s="1309"/>
      <c r="CV75" s="1309">
        <v>5.7</v>
      </c>
      <c r="CW75" s="1309"/>
      <c r="CX75" s="1309"/>
      <c r="CY75" s="1309"/>
      <c r="CZ75" s="1309"/>
      <c r="DA75" s="1309"/>
      <c r="DB75" s="1309"/>
      <c r="DC75" s="1309"/>
    </row>
    <row r="76" spans="2:107" ht="13.2" x14ac:dyDescent="0.2">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ht="13.2" x14ac:dyDescent="0.2">
      <c r="B77" s="395"/>
      <c r="G77" s="1315"/>
      <c r="H77" s="1315"/>
      <c r="I77" s="1315"/>
      <c r="J77" s="1315"/>
      <c r="K77" s="1313"/>
      <c r="L77" s="1313"/>
      <c r="M77" s="1313"/>
      <c r="N77" s="1313"/>
      <c r="AN77" s="1314" t="s">
        <v>603</v>
      </c>
      <c r="AO77" s="1314"/>
      <c r="AP77" s="1314"/>
      <c r="AQ77" s="1314"/>
      <c r="AR77" s="1314"/>
      <c r="AS77" s="1314"/>
      <c r="AT77" s="1314"/>
      <c r="AU77" s="1314"/>
      <c r="AV77" s="1314"/>
      <c r="AW77" s="1314"/>
      <c r="AX77" s="1314"/>
      <c r="AY77" s="1314"/>
      <c r="AZ77" s="1314"/>
      <c r="BA77" s="1314"/>
      <c r="BB77" s="1312" t="s">
        <v>596</v>
      </c>
      <c r="BC77" s="1312"/>
      <c r="BD77" s="1312"/>
      <c r="BE77" s="1312"/>
      <c r="BF77" s="1312"/>
      <c r="BG77" s="1312"/>
      <c r="BH77" s="1312"/>
      <c r="BI77" s="1312"/>
      <c r="BJ77" s="1312"/>
      <c r="BK77" s="1312"/>
      <c r="BL77" s="1312"/>
      <c r="BM77" s="1312"/>
      <c r="BN77" s="1312"/>
      <c r="BO77" s="1312"/>
      <c r="BP77" s="1309">
        <v>32.799999999999997</v>
      </c>
      <c r="BQ77" s="1309"/>
      <c r="BR77" s="1309"/>
      <c r="BS77" s="1309"/>
      <c r="BT77" s="1309"/>
      <c r="BU77" s="1309"/>
      <c r="BV77" s="1309"/>
      <c r="BW77" s="1309"/>
      <c r="BX77" s="1309">
        <v>54.6</v>
      </c>
      <c r="BY77" s="1309"/>
      <c r="BZ77" s="1309"/>
      <c r="CA77" s="1309"/>
      <c r="CB77" s="1309"/>
      <c r="CC77" s="1309"/>
      <c r="CD77" s="1309"/>
      <c r="CE77" s="1309"/>
      <c r="CF77" s="1309">
        <v>53.2</v>
      </c>
      <c r="CG77" s="1309"/>
      <c r="CH77" s="1309"/>
      <c r="CI77" s="1309"/>
      <c r="CJ77" s="1309"/>
      <c r="CK77" s="1309"/>
      <c r="CL77" s="1309"/>
      <c r="CM77" s="1309"/>
      <c r="CN77" s="1309">
        <v>47.9</v>
      </c>
      <c r="CO77" s="1309"/>
      <c r="CP77" s="1309"/>
      <c r="CQ77" s="1309"/>
      <c r="CR77" s="1309"/>
      <c r="CS77" s="1309"/>
      <c r="CT77" s="1309"/>
      <c r="CU77" s="1309"/>
      <c r="CV77" s="1309">
        <v>49</v>
      </c>
      <c r="CW77" s="1309"/>
      <c r="CX77" s="1309"/>
      <c r="CY77" s="1309"/>
      <c r="CZ77" s="1309"/>
      <c r="DA77" s="1309"/>
      <c r="DB77" s="1309"/>
      <c r="DC77" s="1309"/>
    </row>
    <row r="78" spans="2:107" ht="13.2" x14ac:dyDescent="0.2">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ht="13.2" x14ac:dyDescent="0.2">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604</v>
      </c>
      <c r="BC79" s="1312"/>
      <c r="BD79" s="1312"/>
      <c r="BE79" s="1312"/>
      <c r="BF79" s="1312"/>
      <c r="BG79" s="1312"/>
      <c r="BH79" s="1312"/>
      <c r="BI79" s="1312"/>
      <c r="BJ79" s="1312"/>
      <c r="BK79" s="1312"/>
      <c r="BL79" s="1312"/>
      <c r="BM79" s="1312"/>
      <c r="BN79" s="1312"/>
      <c r="BO79" s="1312"/>
      <c r="BP79" s="1309">
        <v>9.5</v>
      </c>
      <c r="BQ79" s="1309"/>
      <c r="BR79" s="1309"/>
      <c r="BS79" s="1309"/>
      <c r="BT79" s="1309"/>
      <c r="BU79" s="1309"/>
      <c r="BV79" s="1309"/>
      <c r="BW79" s="1309"/>
      <c r="BX79" s="1309">
        <v>10</v>
      </c>
      <c r="BY79" s="1309"/>
      <c r="BZ79" s="1309"/>
      <c r="CA79" s="1309"/>
      <c r="CB79" s="1309"/>
      <c r="CC79" s="1309"/>
      <c r="CD79" s="1309"/>
      <c r="CE79" s="1309"/>
      <c r="CF79" s="1309">
        <v>9.8000000000000007</v>
      </c>
      <c r="CG79" s="1309"/>
      <c r="CH79" s="1309"/>
      <c r="CI79" s="1309"/>
      <c r="CJ79" s="1309"/>
      <c r="CK79" s="1309"/>
      <c r="CL79" s="1309"/>
      <c r="CM79" s="1309"/>
      <c r="CN79" s="1309">
        <v>9.6</v>
      </c>
      <c r="CO79" s="1309"/>
      <c r="CP79" s="1309"/>
      <c r="CQ79" s="1309"/>
      <c r="CR79" s="1309"/>
      <c r="CS79" s="1309"/>
      <c r="CT79" s="1309"/>
      <c r="CU79" s="1309"/>
      <c r="CV79" s="1309">
        <v>9.5</v>
      </c>
      <c r="CW79" s="1309"/>
      <c r="CX79" s="1309"/>
      <c r="CY79" s="1309"/>
      <c r="CZ79" s="1309"/>
      <c r="DA79" s="1309"/>
      <c r="DB79" s="1309"/>
      <c r="DC79" s="1309"/>
    </row>
    <row r="80" spans="2:107" ht="13.2" x14ac:dyDescent="0.2">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ht="13.2" x14ac:dyDescent="0.2">
      <c r="B81" s="395"/>
    </row>
    <row r="82" spans="2:109" ht="16.2" x14ac:dyDescent="0.2">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2" x14ac:dyDescent="0.2">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2" x14ac:dyDescent="0.2">
      <c r="DD84" s="388"/>
      <c r="DE84" s="388"/>
    </row>
    <row r="85" spans="2:109" ht="13.2" x14ac:dyDescent="0.2">
      <c r="DD85" s="388"/>
      <c r="DE85" s="388"/>
    </row>
    <row r="86" spans="2:109" ht="13.2" hidden="1" x14ac:dyDescent="0.2">
      <c r="DD86" s="388"/>
      <c r="DE86" s="388"/>
    </row>
    <row r="87" spans="2:109" ht="13.2" hidden="1" x14ac:dyDescent="0.2">
      <c r="K87" s="423"/>
      <c r="AQ87" s="423"/>
      <c r="BC87" s="423"/>
      <c r="BO87" s="423"/>
      <c r="CA87" s="423"/>
      <c r="CM87" s="423"/>
      <c r="CY87" s="423"/>
      <c r="DD87" s="388"/>
      <c r="DE87" s="388"/>
    </row>
    <row r="88" spans="2:109" ht="13.2" hidden="1" x14ac:dyDescent="0.2">
      <c r="DD88" s="388"/>
      <c r="DE88" s="388"/>
    </row>
    <row r="89" spans="2:109" ht="13.2" hidden="1" x14ac:dyDescent="0.2">
      <c r="DD89" s="388"/>
      <c r="DE89" s="388"/>
    </row>
    <row r="90" spans="2:109" ht="13.2" hidden="1" x14ac:dyDescent="0.2">
      <c r="DD90" s="388"/>
      <c r="DE90" s="388"/>
    </row>
    <row r="91" spans="2:109" ht="13.2"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388" customFormat="1" ht="13.5" hidden="1" customHeight="1" x14ac:dyDescent="0.2"/>
    <row r="98" s="388" customFormat="1" ht="13.5" hidden="1" customHeight="1" x14ac:dyDescent="0.2"/>
    <row r="99" s="388" customFormat="1" ht="13.5" hidden="1" customHeight="1" x14ac:dyDescent="0.2"/>
    <row r="100" s="388" customFormat="1" ht="13.5" hidden="1" customHeight="1" x14ac:dyDescent="0.2"/>
    <row r="101" s="388" customFormat="1" ht="13.5" hidden="1" customHeight="1" x14ac:dyDescent="0.2"/>
    <row r="102" s="388" customFormat="1" ht="13.5" hidden="1" customHeight="1" x14ac:dyDescent="0.2"/>
    <row r="103" s="388" customFormat="1" ht="13.5" hidden="1" customHeight="1" x14ac:dyDescent="0.2"/>
    <row r="104" s="388" customFormat="1" ht="13.5" hidden="1" customHeight="1" x14ac:dyDescent="0.2"/>
    <row r="105" s="388" customFormat="1" ht="13.5" hidden="1" customHeight="1" x14ac:dyDescent="0.2"/>
    <row r="106" s="388" customFormat="1" ht="13.5" hidden="1" customHeight="1" x14ac:dyDescent="0.2"/>
    <row r="107" s="388" customFormat="1" ht="13.5" hidden="1" customHeight="1" x14ac:dyDescent="0.2"/>
    <row r="108" s="388" customFormat="1" ht="13.5" hidden="1" customHeight="1" x14ac:dyDescent="0.2"/>
    <row r="109" s="388" customFormat="1" ht="13.5" hidden="1" customHeight="1" x14ac:dyDescent="0.2"/>
    <row r="110" s="388" customFormat="1" ht="13.5" hidden="1" customHeight="1" x14ac:dyDescent="0.2"/>
    <row r="111" s="388" customFormat="1" ht="13.5" hidden="1" customHeight="1" x14ac:dyDescent="0.2"/>
    <row r="112" s="388" customFormat="1" ht="13.5" hidden="1" customHeight="1" x14ac:dyDescent="0.2"/>
    <row r="113" s="388" customFormat="1" ht="13.5" hidden="1" customHeight="1" x14ac:dyDescent="0.2"/>
    <row r="114" s="388" customFormat="1" ht="13.5" hidden="1" customHeight="1" x14ac:dyDescent="0.2"/>
    <row r="115" s="388" customFormat="1" ht="13.5" hidden="1" customHeight="1" x14ac:dyDescent="0.2"/>
    <row r="116" s="388" customFormat="1" ht="13.5" hidden="1" customHeight="1" x14ac:dyDescent="0.2"/>
    <row r="117" s="388" customFormat="1" ht="13.5" hidden="1" customHeight="1" x14ac:dyDescent="0.2"/>
    <row r="118" s="388" customFormat="1" ht="13.5" hidden="1" customHeight="1" x14ac:dyDescent="0.2"/>
    <row r="119" s="388" customFormat="1" ht="13.5" hidden="1" customHeight="1" x14ac:dyDescent="0.2"/>
    <row r="120" s="388" customFormat="1" ht="13.5" hidden="1" customHeight="1" x14ac:dyDescent="0.2"/>
    <row r="121" s="388" customFormat="1" ht="13.5" hidden="1" customHeight="1" x14ac:dyDescent="0.2"/>
    <row r="122" s="388" customFormat="1" ht="13.5" hidden="1" customHeight="1" x14ac:dyDescent="0.2"/>
    <row r="123" s="388" customFormat="1" ht="13.5" hidden="1" customHeight="1" x14ac:dyDescent="0.2"/>
    <row r="124" s="388" customFormat="1" ht="13.5" hidden="1" customHeight="1" x14ac:dyDescent="0.2"/>
    <row r="125" s="388" customFormat="1" ht="13.5" hidden="1" customHeight="1" x14ac:dyDescent="0.2"/>
    <row r="126" s="388" customFormat="1" ht="13.5" hidden="1" customHeight="1" x14ac:dyDescent="0.2"/>
    <row r="127" s="388" customFormat="1" ht="13.5" hidden="1" customHeight="1" x14ac:dyDescent="0.2"/>
    <row r="128" s="388" customFormat="1" ht="13.5" hidden="1" customHeight="1" x14ac:dyDescent="0.2"/>
    <row r="129" s="388" customFormat="1" ht="13.5" hidden="1" customHeight="1" x14ac:dyDescent="0.2"/>
    <row r="130" s="388" customFormat="1" ht="13.5" hidden="1" customHeight="1" x14ac:dyDescent="0.2"/>
    <row r="131" s="388" customFormat="1" ht="13.5" hidden="1" customHeight="1" x14ac:dyDescent="0.2"/>
    <row r="132" s="388" customFormat="1" ht="13.5" hidden="1" customHeight="1" x14ac:dyDescent="0.2"/>
    <row r="133" s="388" customFormat="1" ht="13.5" hidden="1" customHeight="1" x14ac:dyDescent="0.2"/>
    <row r="134" s="388" customFormat="1" ht="13.5" hidden="1" customHeight="1" x14ac:dyDescent="0.2"/>
    <row r="135" s="388" customFormat="1" ht="13.5" hidden="1" customHeight="1" x14ac:dyDescent="0.2"/>
    <row r="136" s="388" customFormat="1" ht="13.5" hidden="1" customHeight="1" x14ac:dyDescent="0.2"/>
    <row r="137" s="388" customFormat="1" ht="13.5" hidden="1" customHeight="1" x14ac:dyDescent="0.2"/>
    <row r="138" s="388" customFormat="1" ht="13.5" hidden="1" customHeight="1" x14ac:dyDescent="0.2"/>
    <row r="139" s="388" customFormat="1" ht="13.5" hidden="1" customHeight="1" x14ac:dyDescent="0.2"/>
    <row r="140" s="388" customFormat="1" ht="13.5" hidden="1" customHeight="1" x14ac:dyDescent="0.2"/>
    <row r="141" s="388" customFormat="1" ht="13.5" hidden="1" customHeight="1" x14ac:dyDescent="0.2"/>
    <row r="142" s="388" customFormat="1" ht="13.5" hidden="1" customHeight="1" x14ac:dyDescent="0.2"/>
    <row r="143" s="388" customFormat="1" ht="13.5" hidden="1" customHeight="1" x14ac:dyDescent="0.2"/>
    <row r="144" s="388" customFormat="1" ht="13.5" hidden="1" customHeight="1" x14ac:dyDescent="0.2"/>
    <row r="145" s="388" customFormat="1" ht="13.5" hidden="1" customHeight="1" x14ac:dyDescent="0.2"/>
    <row r="146" s="388" customFormat="1" ht="13.5" hidden="1" customHeight="1" x14ac:dyDescent="0.2"/>
    <row r="147" s="388" customFormat="1" ht="13.5" hidden="1" customHeight="1" x14ac:dyDescent="0.2"/>
    <row r="148" s="388" customFormat="1" ht="13.5" hidden="1" customHeight="1" x14ac:dyDescent="0.2"/>
    <row r="149" s="388" customFormat="1" ht="13.5" hidden="1" customHeight="1" x14ac:dyDescent="0.2"/>
    <row r="150" s="388" customFormat="1" ht="13.5" hidden="1" customHeight="1" x14ac:dyDescent="0.2"/>
    <row r="151" s="388" customFormat="1" ht="13.5" hidden="1" customHeight="1" x14ac:dyDescent="0.2"/>
    <row r="152" s="388" customFormat="1" ht="13.5" hidden="1" customHeight="1" x14ac:dyDescent="0.2"/>
    <row r="153" s="388" customFormat="1" ht="13.5" hidden="1" customHeight="1" x14ac:dyDescent="0.2"/>
    <row r="154" s="388" customFormat="1" ht="13.5" hidden="1" customHeight="1" x14ac:dyDescent="0.2"/>
    <row r="155" s="388" customFormat="1" ht="13.5" hidden="1" customHeight="1" x14ac:dyDescent="0.2"/>
    <row r="156" s="388" customFormat="1" ht="13.5" hidden="1" customHeight="1" x14ac:dyDescent="0.2"/>
    <row r="157" s="388" customFormat="1" ht="13.5" hidden="1" customHeight="1" x14ac:dyDescent="0.2"/>
    <row r="158" s="388" customFormat="1" ht="13.5" hidden="1" customHeight="1" x14ac:dyDescent="0.2"/>
    <row r="159" s="388" customFormat="1" ht="13.5" hidden="1" customHeight="1" x14ac:dyDescent="0.2"/>
    <row r="160" s="388" customFormat="1" ht="13.5" hidden="1" customHeight="1" x14ac:dyDescent="0.2"/>
  </sheetData>
  <sheetProtection algorithmName="SHA-512" hashValue="dfhisV0smJv4xbWDRve0E596twfo1ft0qUTXvnEncZjwKU0ksKkjBjyQQ8PbnOMYM+NQ1amatCF3Em/XTJzhug==" saltValue="gcfqzxa2GJIp1OvRzZO9B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topLeftCell="A70" zoomScale="80" zoomScaleNormal="80" zoomScaleSheetLayoutView="70" workbookViewId="0">
      <selection activeCell="CO14" sqref="CO14"/>
    </sheetView>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2" x14ac:dyDescent="0.2">
      <c r="S2" s="291"/>
      <c r="AH2" s="291"/>
    </row>
    <row r="3" spans="1: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2" x14ac:dyDescent="0.2"/>
    <row r="5" spans="1:34" ht="13.2" x14ac:dyDescent="0.2"/>
    <row r="6" spans="1:34" ht="13.2" x14ac:dyDescent="0.2"/>
    <row r="7" spans="1:34" ht="13.2" x14ac:dyDescent="0.2"/>
    <row r="8" spans="1:34" ht="13.2" x14ac:dyDescent="0.2"/>
    <row r="9" spans="1:34" ht="13.2" x14ac:dyDescent="0.2">
      <c r="AH9" s="29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498</v>
      </c>
    </row>
  </sheetData>
  <sheetProtection algorithmName="SHA-512" hashValue="D80wwKSEWapPFJ4X9IgnYRl9i2dPXs3yvzYoCY5mSKhBG+xKMJImgksI4nhd6sTikkDXOiuIgFdHABKNtHQmdQ==" saltValue="B4G5UUUOnosUmcmQI7wLX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topLeftCell="A82" zoomScale="80" zoomScaleNormal="80" zoomScaleSheetLayoutView="55" workbookViewId="0">
      <selection activeCell="CO14" sqref="CO14"/>
    </sheetView>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2" x14ac:dyDescent="0.2">
      <c r="S2" s="291"/>
      <c r="AH2" s="291"/>
    </row>
    <row r="3" spans="2: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2" x14ac:dyDescent="0.2"/>
    <row r="5" spans="2:34" ht="13.2" x14ac:dyDescent="0.2"/>
    <row r="6" spans="2:34" ht="13.2" x14ac:dyDescent="0.2"/>
    <row r="7" spans="2:34" ht="13.2" x14ac:dyDescent="0.2"/>
    <row r="8" spans="2:34" ht="13.2" x14ac:dyDescent="0.2"/>
    <row r="9" spans="2:34" ht="13.2" x14ac:dyDescent="0.2">
      <c r="AH9" s="29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c r="AG59" s="291"/>
      <c r="AH59" s="291"/>
    </row>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605</v>
      </c>
    </row>
  </sheetData>
  <sheetProtection algorithmName="SHA-512" hashValue="Jrc+FQX+WcLGHG40jIj7zIR8hIvDxmei4yLEqcDH3mOEF/tjQFbAJ2sh4qvKPQEc7ONnhviNQ04UjNO5NwXAqA==" saltValue="QMIJCP8OngsyHC2Xm6b2lw=="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09375" defaultRowHeight="13.2" x14ac:dyDescent="0.2"/>
  <cols>
    <col min="1" max="1" width="45.88671875" style="150" customWidth="1"/>
    <col min="2" max="8" width="13.441406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549</v>
      </c>
      <c r="G2" s="157"/>
      <c r="H2" s="158"/>
    </row>
    <row r="3" spans="1:8" x14ac:dyDescent="0.2">
      <c r="A3" s="154" t="s">
        <v>542</v>
      </c>
      <c r="B3" s="159"/>
      <c r="C3" s="160"/>
      <c r="D3" s="161">
        <v>89729</v>
      </c>
      <c r="E3" s="162"/>
      <c r="F3" s="163">
        <v>87974</v>
      </c>
      <c r="G3" s="164"/>
      <c r="H3" s="165"/>
    </row>
    <row r="4" spans="1:8" x14ac:dyDescent="0.2">
      <c r="A4" s="166"/>
      <c r="B4" s="167"/>
      <c r="C4" s="168"/>
      <c r="D4" s="169">
        <v>30576</v>
      </c>
      <c r="E4" s="170"/>
      <c r="F4" s="171">
        <v>48183</v>
      </c>
      <c r="G4" s="172"/>
      <c r="H4" s="173"/>
    </row>
    <row r="5" spans="1:8" x14ac:dyDescent="0.2">
      <c r="A5" s="154" t="s">
        <v>544</v>
      </c>
      <c r="B5" s="159"/>
      <c r="C5" s="160"/>
      <c r="D5" s="161">
        <v>81004</v>
      </c>
      <c r="E5" s="162"/>
      <c r="F5" s="163">
        <v>83280</v>
      </c>
      <c r="G5" s="164"/>
      <c r="H5" s="165"/>
    </row>
    <row r="6" spans="1:8" x14ac:dyDescent="0.2">
      <c r="A6" s="166"/>
      <c r="B6" s="167"/>
      <c r="C6" s="168"/>
      <c r="D6" s="169">
        <v>19426</v>
      </c>
      <c r="E6" s="170"/>
      <c r="F6" s="171">
        <v>43123</v>
      </c>
      <c r="G6" s="172"/>
      <c r="H6" s="173"/>
    </row>
    <row r="7" spans="1:8" x14ac:dyDescent="0.2">
      <c r="A7" s="154" t="s">
        <v>545</v>
      </c>
      <c r="B7" s="159"/>
      <c r="C7" s="160"/>
      <c r="D7" s="161">
        <v>69966</v>
      </c>
      <c r="E7" s="162"/>
      <c r="F7" s="163">
        <v>88968</v>
      </c>
      <c r="G7" s="164"/>
      <c r="H7" s="165"/>
    </row>
    <row r="8" spans="1:8" x14ac:dyDescent="0.2">
      <c r="A8" s="166"/>
      <c r="B8" s="167"/>
      <c r="C8" s="168"/>
      <c r="D8" s="169">
        <v>35769</v>
      </c>
      <c r="E8" s="170"/>
      <c r="F8" s="171">
        <v>45482</v>
      </c>
      <c r="G8" s="172"/>
      <c r="H8" s="173"/>
    </row>
    <row r="9" spans="1:8" x14ac:dyDescent="0.2">
      <c r="A9" s="154" t="s">
        <v>546</v>
      </c>
      <c r="B9" s="159"/>
      <c r="C9" s="160"/>
      <c r="D9" s="161">
        <v>109913</v>
      </c>
      <c r="E9" s="162"/>
      <c r="F9" s="163">
        <v>85173</v>
      </c>
      <c r="G9" s="164"/>
      <c r="H9" s="165"/>
    </row>
    <row r="10" spans="1:8" x14ac:dyDescent="0.2">
      <c r="A10" s="166"/>
      <c r="B10" s="167"/>
      <c r="C10" s="168"/>
      <c r="D10" s="169">
        <v>27845</v>
      </c>
      <c r="E10" s="170"/>
      <c r="F10" s="171">
        <v>43913</v>
      </c>
      <c r="G10" s="172"/>
      <c r="H10" s="173"/>
    </row>
    <row r="11" spans="1:8" x14ac:dyDescent="0.2">
      <c r="A11" s="154" t="s">
        <v>547</v>
      </c>
      <c r="B11" s="159"/>
      <c r="C11" s="160"/>
      <c r="D11" s="161">
        <v>144301</v>
      </c>
      <c r="E11" s="162"/>
      <c r="F11" s="163">
        <v>94081</v>
      </c>
      <c r="G11" s="164"/>
      <c r="H11" s="165"/>
    </row>
    <row r="12" spans="1:8" x14ac:dyDescent="0.2">
      <c r="A12" s="166"/>
      <c r="B12" s="167"/>
      <c r="C12" s="174"/>
      <c r="D12" s="169">
        <v>33751</v>
      </c>
      <c r="E12" s="170"/>
      <c r="F12" s="171">
        <v>48949</v>
      </c>
      <c r="G12" s="172"/>
      <c r="H12" s="173"/>
    </row>
    <row r="13" spans="1:8" x14ac:dyDescent="0.2">
      <c r="A13" s="154"/>
      <c r="B13" s="159"/>
      <c r="C13" s="175"/>
      <c r="D13" s="176">
        <v>98983</v>
      </c>
      <c r="E13" s="177"/>
      <c r="F13" s="178">
        <v>87895</v>
      </c>
      <c r="G13" s="179"/>
      <c r="H13" s="165"/>
    </row>
    <row r="14" spans="1:8" x14ac:dyDescent="0.2">
      <c r="A14" s="166"/>
      <c r="B14" s="167"/>
      <c r="C14" s="168"/>
      <c r="D14" s="169">
        <v>29473</v>
      </c>
      <c r="E14" s="170"/>
      <c r="F14" s="171">
        <v>45930</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4.6399999999999997</v>
      </c>
      <c r="C19" s="180">
        <f>ROUND(VALUE(SUBSTITUTE(実質収支比率等に係る経年分析!G$48,"▲","-")),2)</f>
        <v>4.97</v>
      </c>
      <c r="D19" s="180">
        <f>ROUND(VALUE(SUBSTITUTE(実質収支比率等に係る経年分析!H$48,"▲","-")),2)</f>
        <v>4.5</v>
      </c>
      <c r="E19" s="180">
        <f>ROUND(VALUE(SUBSTITUTE(実質収支比率等に係る経年分析!I$48,"▲","-")),2)</f>
        <v>4.5</v>
      </c>
      <c r="F19" s="180">
        <f>ROUND(VALUE(SUBSTITUTE(実質収支比率等に係る経年分析!J$48,"▲","-")),2)</f>
        <v>4.58</v>
      </c>
    </row>
    <row r="20" spans="1:11" x14ac:dyDescent="0.2">
      <c r="A20" s="180" t="s">
        <v>55</v>
      </c>
      <c r="B20" s="180">
        <f>ROUND(VALUE(SUBSTITUTE(実質収支比率等に係る経年分析!F$47,"▲","-")),2)</f>
        <v>23.73</v>
      </c>
      <c r="C20" s="180">
        <f>ROUND(VALUE(SUBSTITUTE(実質収支比率等に係る経年分析!G$47,"▲","-")),2)</f>
        <v>24.48</v>
      </c>
      <c r="D20" s="180">
        <f>ROUND(VALUE(SUBSTITUTE(実質収支比率等に係る経年分析!H$47,"▲","-")),2)</f>
        <v>25.01</v>
      </c>
      <c r="E20" s="180">
        <f>ROUND(VALUE(SUBSTITUTE(実質収支比率等に係る経年分析!I$47,"▲","-")),2)</f>
        <v>24.52</v>
      </c>
      <c r="F20" s="180">
        <f>ROUND(VALUE(SUBSTITUTE(実質収支比率等に係る経年分析!J$47,"▲","-")),2)</f>
        <v>22.56</v>
      </c>
    </row>
    <row r="21" spans="1:11" x14ac:dyDescent="0.2">
      <c r="A21" s="180" t="s">
        <v>56</v>
      </c>
      <c r="B21" s="180">
        <f>IF(ISNUMBER(VALUE(SUBSTITUTE(実質収支比率等に係る経年分析!F$49,"▲","-"))),ROUND(VALUE(SUBSTITUTE(実質収支比率等に係る経年分析!F$49,"▲","-")),2),NA())</f>
        <v>3.31</v>
      </c>
      <c r="C21" s="180">
        <f>IF(ISNUMBER(VALUE(SUBSTITUTE(実質収支比率等に係る経年分析!G$49,"▲","-"))),ROUND(VALUE(SUBSTITUTE(実質収支比率等に係る経年分析!G$49,"▲","-")),2),NA())</f>
        <v>0.54</v>
      </c>
      <c r="D21" s="180">
        <f>IF(ISNUMBER(VALUE(SUBSTITUTE(実質収支比率等に係る経年分析!H$49,"▲","-"))),ROUND(VALUE(SUBSTITUTE(実質収支比率等に係る経年分析!H$49,"▲","-")),2),NA())</f>
        <v>-0.1</v>
      </c>
      <c r="E21" s="180">
        <f>IF(ISNUMBER(VALUE(SUBSTITUTE(実質収支比率等に係る経年分析!I$49,"▲","-"))),ROUND(VALUE(SUBSTITUTE(実質収支比率等に係る経年分析!I$49,"▲","-")),2),NA())</f>
        <v>-0.96</v>
      </c>
      <c r="F21" s="180">
        <f>IF(ISNUMBER(VALUE(SUBSTITUTE(実質収支比率等に係る経年分析!J$49,"▲","-"))),ROUND(VALUE(SUBSTITUTE(実質収支比率等に係る経年分析!J$49,"▲","-")),2),NA())</f>
        <v>-2.46</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2.29</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0.03</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2">
      <c r="A30" s="181" t="str">
        <f>IF(連結実質赤字比率に係る赤字・黒字の構成分析!C$40="",NA(),連結実質赤字比率に係る赤字・黒字の構成分析!C$40)</f>
        <v>市木診療所特別会計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0.03</v>
      </c>
    </row>
    <row r="31" spans="1:11" x14ac:dyDescent="0.2">
      <c r="A31" s="181" t="str">
        <f>IF(連結実質赤字比率に係る赤字・黒字の構成分析!C$39="",NA(),連結実質赤字比率に係る赤字・黒字の構成分析!C$39)</f>
        <v>公共下水道事業特別会計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7.0000000000000007E-2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x14ac:dyDescent="0.2">
      <c r="A32" s="181" t="str">
        <f>IF(連結実質赤字比率に係る赤字・黒字の構成分析!C$38="",NA(),連結実質赤字比率に係る赤字・黒字の構成分析!C$38)</f>
        <v>国民健康保険特別会計（事業勘定）</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1.74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1.26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2.09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0.9</v>
      </c>
    </row>
    <row r="33" spans="1:16" x14ac:dyDescent="0.2">
      <c r="A33" s="181" t="str">
        <f>IF(連結実質赤字比率に係る赤字・黒字の構成分析!C$37="",NA(),連結実質赤字比率に係る赤字・黒字の構成分析!C$37)</f>
        <v>介護保険特別会計（事業勘定）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1.45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1.06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1.45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2.14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1.18</v>
      </c>
    </row>
    <row r="34" spans="1:16" x14ac:dyDescent="0.2">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4.6399999999999997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4.92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4.45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4.4800000000000004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4.54</v>
      </c>
    </row>
    <row r="35" spans="1:16" x14ac:dyDescent="0.2">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5.13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5.74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6.38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7.26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7.18</v>
      </c>
    </row>
    <row r="36" spans="1:16" x14ac:dyDescent="0.2">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2.5299999999999998</v>
      </c>
      <c r="D36" s="181">
        <f>IF(ROUND(VALUE(SUBSTITUTE(連結実質赤字比率に係る赤字・黒字の構成分析!G$34,"▲", "-")), 2) &lt; 0, ABS(ROUND(VALUE(SUBSTITUTE(連結実質赤字比率に係る赤字・黒字の構成分析!G$34,"▲", "-")), 2)), NA())</f>
        <v>1.97</v>
      </c>
      <c r="E36" s="181" t="e">
        <f>IF(ROUND(VALUE(SUBSTITUTE(連結実質赤字比率に係る赤字・黒字の構成分析!G$34,"▲", "-")), 2) &gt;= 0, ABS(ROUND(VALUE(SUBSTITUTE(連結実質赤字比率に係る赤字・黒字の構成分析!G$34,"▲", "-")), 2)), NA())</f>
        <v>#N/A</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2.34</v>
      </c>
      <c r="H36" s="181">
        <f>IF(ROUND(VALUE(SUBSTITUTE(連結実質赤字比率に係る赤字・黒字の構成分析!I$34,"▲", "-")), 2) &lt; 0, ABS(ROUND(VALUE(SUBSTITUTE(連結実質赤字比率に係る赤字・黒字の構成分析!I$34,"▲", "-")), 2)), NA())</f>
        <v>0.98</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3.72</v>
      </c>
      <c r="K36" s="181" t="e">
        <f>IF(ROUND(VALUE(SUBSTITUTE(連結実質赤字比率に係る赤字・黒字の構成分析!J$34,"▲", "-")), 2) &gt;= 0, ABS(ROUND(VALUE(SUBSTITUTE(連結実質赤字比率に係る赤字・黒字の構成分析!J$34,"▲", "-")), 2)), NA())</f>
        <v>#N/A</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1031</v>
      </c>
      <c r="E42" s="182"/>
      <c r="F42" s="182"/>
      <c r="G42" s="182">
        <f>'実質公債費比率（分子）の構造'!L$52</f>
        <v>978</v>
      </c>
      <c r="H42" s="182"/>
      <c r="I42" s="182"/>
      <c r="J42" s="182">
        <f>'実質公債費比率（分子）の構造'!M$52</f>
        <v>937</v>
      </c>
      <c r="K42" s="182"/>
      <c r="L42" s="182"/>
      <c r="M42" s="182">
        <f>'実質公債費比率（分子）の構造'!N$52</f>
        <v>877</v>
      </c>
      <c r="N42" s="182"/>
      <c r="O42" s="182"/>
      <c r="P42" s="182">
        <f>'実質公債費比率（分子）の構造'!O$52</f>
        <v>839</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1</v>
      </c>
      <c r="C44" s="182"/>
      <c r="D44" s="182"/>
      <c r="E44" s="182">
        <f>'実質公債費比率（分子）の構造'!L$50</f>
        <v>1</v>
      </c>
      <c r="F44" s="182"/>
      <c r="G44" s="182"/>
      <c r="H44" s="182">
        <f>'実質公債費比率（分子）の構造'!M$50</f>
        <v>0</v>
      </c>
      <c r="I44" s="182"/>
      <c r="J44" s="182"/>
      <c r="K44" s="182" t="str">
        <f>'実質公債費比率（分子）の構造'!N$50</f>
        <v>-</v>
      </c>
      <c r="L44" s="182"/>
      <c r="M44" s="182"/>
      <c r="N44" s="182" t="str">
        <f>'実質公債費比率（分子）の構造'!O$50</f>
        <v>-</v>
      </c>
      <c r="O44" s="182"/>
      <c r="P44" s="182"/>
    </row>
    <row r="45" spans="1:16" x14ac:dyDescent="0.2">
      <c r="A45" s="182" t="s">
        <v>66</v>
      </c>
      <c r="B45" s="182">
        <f>'実質公債費比率（分子）の構造'!K$49</f>
        <v>20</v>
      </c>
      <c r="C45" s="182"/>
      <c r="D45" s="182"/>
      <c r="E45" s="182">
        <f>'実質公債費比率（分子）の構造'!L$49</f>
        <v>18</v>
      </c>
      <c r="F45" s="182"/>
      <c r="G45" s="182"/>
      <c r="H45" s="182">
        <f>'実質公債費比率（分子）の構造'!M$49</f>
        <v>14</v>
      </c>
      <c r="I45" s="182"/>
      <c r="J45" s="182"/>
      <c r="K45" s="182" t="str">
        <f>'実質公債費比率（分子）の構造'!N$49</f>
        <v>-</v>
      </c>
      <c r="L45" s="182"/>
      <c r="M45" s="182"/>
      <c r="N45" s="182" t="str">
        <f>'実質公債費比率（分子）の構造'!O$49</f>
        <v>-</v>
      </c>
      <c r="O45" s="182"/>
      <c r="P45" s="182"/>
    </row>
    <row r="46" spans="1:16" x14ac:dyDescent="0.2">
      <c r="A46" s="182" t="s">
        <v>67</v>
      </c>
      <c r="B46" s="182">
        <f>'実質公債費比率（分子）の構造'!K$48</f>
        <v>220</v>
      </c>
      <c r="C46" s="182"/>
      <c r="D46" s="182"/>
      <c r="E46" s="182">
        <f>'実質公債費比率（分子）の構造'!L$48</f>
        <v>258</v>
      </c>
      <c r="F46" s="182"/>
      <c r="G46" s="182"/>
      <c r="H46" s="182">
        <f>'実質公債費比率（分子）の構造'!M$48</f>
        <v>257</v>
      </c>
      <c r="I46" s="182"/>
      <c r="J46" s="182"/>
      <c r="K46" s="182">
        <f>'実質公債費比率（分子）の構造'!N$48</f>
        <v>289</v>
      </c>
      <c r="L46" s="182"/>
      <c r="M46" s="182"/>
      <c r="N46" s="182">
        <f>'実質公債費比率（分子）の構造'!O$48</f>
        <v>293</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1025</v>
      </c>
      <c r="C49" s="182"/>
      <c r="D49" s="182"/>
      <c r="E49" s="182">
        <f>'実質公債費比率（分子）の構造'!L$45</f>
        <v>987</v>
      </c>
      <c r="F49" s="182"/>
      <c r="G49" s="182"/>
      <c r="H49" s="182">
        <f>'実質公債費比率（分子）の構造'!M$45</f>
        <v>969</v>
      </c>
      <c r="I49" s="182"/>
      <c r="J49" s="182"/>
      <c r="K49" s="182">
        <f>'実質公債費比率（分子）の構造'!N$45</f>
        <v>925</v>
      </c>
      <c r="L49" s="182"/>
      <c r="M49" s="182"/>
      <c r="N49" s="182">
        <f>'実質公債費比率（分子）の構造'!O$45</f>
        <v>904</v>
      </c>
      <c r="O49" s="182"/>
      <c r="P49" s="182"/>
    </row>
    <row r="50" spans="1:16" x14ac:dyDescent="0.2">
      <c r="A50" s="182" t="s">
        <v>71</v>
      </c>
      <c r="B50" s="182" t="e">
        <f>NA()</f>
        <v>#N/A</v>
      </c>
      <c r="C50" s="182">
        <f>IF(ISNUMBER('実質公債費比率（分子）の構造'!K$53),'実質公債費比率（分子）の構造'!K$53,NA())</f>
        <v>235</v>
      </c>
      <c r="D50" s="182" t="e">
        <f>NA()</f>
        <v>#N/A</v>
      </c>
      <c r="E50" s="182" t="e">
        <f>NA()</f>
        <v>#N/A</v>
      </c>
      <c r="F50" s="182">
        <f>IF(ISNUMBER('実質公債費比率（分子）の構造'!L$53),'実質公債費比率（分子）の構造'!L$53,NA())</f>
        <v>286</v>
      </c>
      <c r="G50" s="182" t="e">
        <f>NA()</f>
        <v>#N/A</v>
      </c>
      <c r="H50" s="182" t="e">
        <f>NA()</f>
        <v>#N/A</v>
      </c>
      <c r="I50" s="182">
        <f>IF(ISNUMBER('実質公債費比率（分子）の構造'!M$53),'実質公債費比率（分子）の構造'!M$53,NA())</f>
        <v>303</v>
      </c>
      <c r="J50" s="182" t="e">
        <f>NA()</f>
        <v>#N/A</v>
      </c>
      <c r="K50" s="182" t="e">
        <f>NA()</f>
        <v>#N/A</v>
      </c>
      <c r="L50" s="182">
        <f>IF(ISNUMBER('実質公債費比率（分子）の構造'!N$53),'実質公債費比率（分子）の構造'!N$53,NA())</f>
        <v>337</v>
      </c>
      <c r="M50" s="182" t="e">
        <f>NA()</f>
        <v>#N/A</v>
      </c>
      <c r="N50" s="182" t="e">
        <f>NA()</f>
        <v>#N/A</v>
      </c>
      <c r="O50" s="182">
        <f>IF(ISNUMBER('実質公債費比率（分子）の構造'!O$53),'実質公債費比率（分子）の構造'!O$53,NA())</f>
        <v>358</v>
      </c>
      <c r="P50" s="182" t="e">
        <f>NA()</f>
        <v>#N/A</v>
      </c>
    </row>
    <row r="53" spans="1:16" x14ac:dyDescent="0.2">
      <c r="A53" s="150" t="s">
        <v>72</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8747</v>
      </c>
      <c r="E56" s="181"/>
      <c r="F56" s="181"/>
      <c r="G56" s="181">
        <f>'将来負担比率（分子）の構造'!J$52</f>
        <v>8201</v>
      </c>
      <c r="H56" s="181"/>
      <c r="I56" s="181"/>
      <c r="J56" s="181">
        <f>'将来負担比率（分子）の構造'!K$52</f>
        <v>7674</v>
      </c>
      <c r="K56" s="181"/>
      <c r="L56" s="181"/>
      <c r="M56" s="181">
        <f>'将来負担比率（分子）の構造'!L$52</f>
        <v>8198</v>
      </c>
      <c r="N56" s="181"/>
      <c r="O56" s="181"/>
      <c r="P56" s="181">
        <f>'将来負担比率（分子）の構造'!M$52</f>
        <v>8534</v>
      </c>
    </row>
    <row r="57" spans="1:16" x14ac:dyDescent="0.2">
      <c r="A57" s="181" t="s">
        <v>42</v>
      </c>
      <c r="B57" s="181"/>
      <c r="C57" s="181"/>
      <c r="D57" s="181">
        <f>'将来負担比率（分子）の構造'!I$51</f>
        <v>609</v>
      </c>
      <c r="E57" s="181"/>
      <c r="F57" s="181"/>
      <c r="G57" s="181">
        <f>'将来負担比率（分子）の構造'!J$51</f>
        <v>571</v>
      </c>
      <c r="H57" s="181"/>
      <c r="I57" s="181"/>
      <c r="J57" s="181">
        <f>'将来負担比率（分子）の構造'!K$51</f>
        <v>551</v>
      </c>
      <c r="K57" s="181"/>
      <c r="L57" s="181"/>
      <c r="M57" s="181">
        <f>'将来負担比率（分子）の構造'!L$51</f>
        <v>528</v>
      </c>
      <c r="N57" s="181"/>
      <c r="O57" s="181"/>
      <c r="P57" s="181">
        <f>'将来負担比率（分子）の構造'!M$51</f>
        <v>453</v>
      </c>
    </row>
    <row r="58" spans="1:16" x14ac:dyDescent="0.2">
      <c r="A58" s="181" t="s">
        <v>41</v>
      </c>
      <c r="B58" s="181"/>
      <c r="C58" s="181"/>
      <c r="D58" s="181">
        <f>'将来負担比率（分子）の構造'!I$50</f>
        <v>3792</v>
      </c>
      <c r="E58" s="181"/>
      <c r="F58" s="181"/>
      <c r="G58" s="181">
        <f>'将来負担比率（分子）の構造'!J$50</f>
        <v>3838</v>
      </c>
      <c r="H58" s="181"/>
      <c r="I58" s="181"/>
      <c r="J58" s="181">
        <f>'将来負担比率（分子）の構造'!K$50</f>
        <v>3838</v>
      </c>
      <c r="K58" s="181"/>
      <c r="L58" s="181"/>
      <c r="M58" s="181">
        <f>'将来負担比率（分子）の構造'!L$50</f>
        <v>3694</v>
      </c>
      <c r="N58" s="181"/>
      <c r="O58" s="181"/>
      <c r="P58" s="181">
        <f>'将来負担比率（分子）の構造'!M$50</f>
        <v>3469</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f>'将来負担比率（分子）の構造'!J$46</f>
        <v>3</v>
      </c>
      <c r="F61" s="181"/>
      <c r="G61" s="181"/>
      <c r="H61" s="181">
        <f>'将来負担比率（分子）の構造'!K$46</f>
        <v>3</v>
      </c>
      <c r="I61" s="181"/>
      <c r="J61" s="181"/>
      <c r="K61" s="181">
        <f>'将来負担比率（分子）の構造'!L$46</f>
        <v>3</v>
      </c>
      <c r="L61" s="181"/>
      <c r="M61" s="181"/>
      <c r="N61" s="181">
        <f>'将来負担比率（分子）の構造'!M$46</f>
        <v>3</v>
      </c>
      <c r="O61" s="181"/>
      <c r="P61" s="181"/>
    </row>
    <row r="62" spans="1:16" x14ac:dyDescent="0.2">
      <c r="A62" s="181" t="s">
        <v>35</v>
      </c>
      <c r="B62" s="181">
        <f>'将来負担比率（分子）の構造'!I$45</f>
        <v>1763</v>
      </c>
      <c r="C62" s="181"/>
      <c r="D62" s="181"/>
      <c r="E62" s="181">
        <f>'将来負担比率（分子）の構造'!J$45</f>
        <v>1757</v>
      </c>
      <c r="F62" s="181"/>
      <c r="G62" s="181"/>
      <c r="H62" s="181">
        <f>'将来負担比率（分子）の構造'!K$45</f>
        <v>1681</v>
      </c>
      <c r="I62" s="181"/>
      <c r="J62" s="181"/>
      <c r="K62" s="181">
        <f>'将来負担比率（分子）の構造'!L$45</f>
        <v>1594</v>
      </c>
      <c r="L62" s="181"/>
      <c r="M62" s="181"/>
      <c r="N62" s="181">
        <f>'将来負担比率（分子）の構造'!M$45</f>
        <v>1606</v>
      </c>
      <c r="O62" s="181"/>
      <c r="P62" s="181"/>
    </row>
    <row r="63" spans="1:16" x14ac:dyDescent="0.2">
      <c r="A63" s="181" t="s">
        <v>34</v>
      </c>
      <c r="B63" s="181">
        <f>'将来負担比率（分子）の構造'!I$44</f>
        <v>32</v>
      </c>
      <c r="C63" s="181"/>
      <c r="D63" s="181"/>
      <c r="E63" s="181">
        <f>'将来負担比率（分子）の構造'!J$44</f>
        <v>14</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2">
      <c r="A64" s="181" t="s">
        <v>33</v>
      </c>
      <c r="B64" s="181">
        <f>'将来負担比率（分子）の構造'!I$43</f>
        <v>3298</v>
      </c>
      <c r="C64" s="181"/>
      <c r="D64" s="181"/>
      <c r="E64" s="181">
        <f>'将来負担比率（分子）の構造'!J$43</f>
        <v>3302</v>
      </c>
      <c r="F64" s="181"/>
      <c r="G64" s="181"/>
      <c r="H64" s="181">
        <f>'将来負担比率（分子）の構造'!K$43</f>
        <v>3258</v>
      </c>
      <c r="I64" s="181"/>
      <c r="J64" s="181"/>
      <c r="K64" s="181">
        <f>'将来負担比率（分子）の構造'!L$43</f>
        <v>2690</v>
      </c>
      <c r="L64" s="181"/>
      <c r="M64" s="181"/>
      <c r="N64" s="181">
        <f>'将来負担比率（分子）の構造'!M$43</f>
        <v>2785</v>
      </c>
      <c r="O64" s="181"/>
      <c r="P64" s="181"/>
    </row>
    <row r="65" spans="1:16" x14ac:dyDescent="0.2">
      <c r="A65" s="181" t="s">
        <v>32</v>
      </c>
      <c r="B65" s="181">
        <f>'将来負担比率（分子）の構造'!I$42</f>
        <v>1</v>
      </c>
      <c r="C65" s="181"/>
      <c r="D65" s="181"/>
      <c r="E65" s="181">
        <f>'将来負担比率（分子）の構造'!J$42</f>
        <v>0</v>
      </c>
      <c r="F65" s="181"/>
      <c r="G65" s="181"/>
      <c r="H65" s="181">
        <f>'将来負担比率（分子）の構造'!K$42</f>
        <v>0</v>
      </c>
      <c r="I65" s="181"/>
      <c r="J65" s="181"/>
      <c r="K65" s="181" t="str">
        <f>'将来負担比率（分子）の構造'!L$42</f>
        <v>-</v>
      </c>
      <c r="L65" s="181"/>
      <c r="M65" s="181"/>
      <c r="N65" s="181" t="str">
        <f>'将来負担比率（分子）の構造'!M$42</f>
        <v>-</v>
      </c>
      <c r="O65" s="181"/>
      <c r="P65" s="181"/>
    </row>
    <row r="66" spans="1:16" x14ac:dyDescent="0.2">
      <c r="A66" s="181" t="s">
        <v>31</v>
      </c>
      <c r="B66" s="181">
        <f>'将来負担比率（分子）の構造'!I$41</f>
        <v>9491</v>
      </c>
      <c r="C66" s="181"/>
      <c r="D66" s="181"/>
      <c r="E66" s="181">
        <f>'将来負担比率（分子）の構造'!J$41</f>
        <v>9584</v>
      </c>
      <c r="F66" s="181"/>
      <c r="G66" s="181"/>
      <c r="H66" s="181">
        <f>'将来負担比率（分子）の構造'!K$41</f>
        <v>9598</v>
      </c>
      <c r="I66" s="181"/>
      <c r="J66" s="181"/>
      <c r="K66" s="181">
        <f>'将来負担比率（分子）の構造'!L$41</f>
        <v>9964</v>
      </c>
      <c r="L66" s="181"/>
      <c r="M66" s="181"/>
      <c r="N66" s="181">
        <f>'将来負担比率（分子）の構造'!M$41</f>
        <v>10650</v>
      </c>
      <c r="O66" s="181"/>
      <c r="P66" s="181"/>
    </row>
    <row r="67" spans="1:16" x14ac:dyDescent="0.2">
      <c r="A67" s="181" t="s">
        <v>75</v>
      </c>
      <c r="B67" s="181" t="e">
        <f>NA()</f>
        <v>#N/A</v>
      </c>
      <c r="C67" s="181">
        <f>IF(ISNUMBER('将来負担比率（分子）の構造'!I$53), IF('将来負担比率（分子）の構造'!I$53 &lt; 0, 0, '将来負担比率（分子）の構造'!I$53), NA())</f>
        <v>1438</v>
      </c>
      <c r="D67" s="181" t="e">
        <f>NA()</f>
        <v>#N/A</v>
      </c>
      <c r="E67" s="181" t="e">
        <f>NA()</f>
        <v>#N/A</v>
      </c>
      <c r="F67" s="181">
        <f>IF(ISNUMBER('将来負担比率（分子）の構造'!J$53), IF('将来負担比率（分子）の構造'!J$53 &lt; 0, 0, '将来負担比率（分子）の構造'!J$53), NA())</f>
        <v>2050</v>
      </c>
      <c r="G67" s="181" t="e">
        <f>NA()</f>
        <v>#N/A</v>
      </c>
      <c r="H67" s="181" t="e">
        <f>NA()</f>
        <v>#N/A</v>
      </c>
      <c r="I67" s="181">
        <f>IF(ISNUMBER('将来負担比率（分子）の構造'!K$53), IF('将来負担比率（分子）の構造'!K$53 &lt; 0, 0, '将来負担比率（分子）の構造'!K$53), NA())</f>
        <v>2478</v>
      </c>
      <c r="J67" s="181" t="e">
        <f>NA()</f>
        <v>#N/A</v>
      </c>
      <c r="K67" s="181" t="e">
        <f>NA()</f>
        <v>#N/A</v>
      </c>
      <c r="L67" s="181">
        <f>IF(ISNUMBER('将来負担比率（分子）の構造'!L$53), IF('将来負担比率（分子）の構造'!L$53 &lt; 0, 0, '将来負担比率（分子）の構造'!L$53), NA())</f>
        <v>1830</v>
      </c>
      <c r="M67" s="181" t="e">
        <f>NA()</f>
        <v>#N/A</v>
      </c>
      <c r="N67" s="181" t="e">
        <f>NA()</f>
        <v>#N/A</v>
      </c>
      <c r="O67" s="181">
        <f>IF(ISNUMBER('将来負担比率（分子）の構造'!M$53), IF('将来負担比率（分子）の構造'!M$53 &lt; 0, 0, '将来負担比率（分子）の構造'!M$53), NA())</f>
        <v>2588</v>
      </c>
      <c r="P67" s="181" t="e">
        <f>NA()</f>
        <v>#N/A</v>
      </c>
    </row>
    <row r="70" spans="1:16" x14ac:dyDescent="0.2">
      <c r="A70" s="183" t="s">
        <v>76</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77</v>
      </c>
      <c r="B72" s="185">
        <f>基金残高に係る経年分析!F55</f>
        <v>1682</v>
      </c>
      <c r="C72" s="185">
        <f>基金残高に係る経年分析!G55</f>
        <v>1623</v>
      </c>
      <c r="D72" s="185">
        <f>基金残高に係る経年分析!H55</f>
        <v>1464</v>
      </c>
    </row>
    <row r="73" spans="1:16" x14ac:dyDescent="0.2">
      <c r="A73" s="184" t="s">
        <v>78</v>
      </c>
      <c r="B73" s="185">
        <f>基金残高に係る経年分析!F56</f>
        <v>159</v>
      </c>
      <c r="C73" s="185">
        <f>基金残高に係る経年分析!G56</f>
        <v>159</v>
      </c>
      <c r="D73" s="185">
        <f>基金残高に係る経年分析!H56</f>
        <v>160</v>
      </c>
    </row>
    <row r="74" spans="1:16" x14ac:dyDescent="0.2">
      <c r="A74" s="184" t="s">
        <v>79</v>
      </c>
      <c r="B74" s="185">
        <f>基金残高に係る経年分析!F57</f>
        <v>1874</v>
      </c>
      <c r="C74" s="185">
        <f>基金残高に係る経年分析!G57</f>
        <v>1704</v>
      </c>
      <c r="D74" s="185">
        <f>基金残高に係る経年分析!H57</f>
        <v>1480</v>
      </c>
    </row>
  </sheetData>
  <sheetProtection algorithmName="SHA-512" hashValue="bQr36mXODMhlPmfMsj7NioE8Ed9KGFyP3uiZ+2g9mS9SGPDpSiHe4UUJvutV1zcPDLwXZkM8ReT9h9T+J4TY/Q==" saltValue="3y+Diw4eLbAhtXjKI6WNQ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5546875" style="226" customWidth="1"/>
    <col min="96" max="133" width="1.5546875" style="242" customWidth="1"/>
    <col min="134" max="143" width="1.554687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211</v>
      </c>
      <c r="DI1" s="798"/>
      <c r="DJ1" s="798"/>
      <c r="DK1" s="798"/>
      <c r="DL1" s="798"/>
      <c r="DM1" s="798"/>
      <c r="DN1" s="799"/>
      <c r="DO1" s="226"/>
      <c r="DP1" s="797" t="s">
        <v>212</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2">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39" t="s">
        <v>214</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215</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216</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2">
      <c r="B4" s="739" t="s">
        <v>1</v>
      </c>
      <c r="C4" s="740"/>
      <c r="D4" s="740"/>
      <c r="E4" s="740"/>
      <c r="F4" s="740"/>
      <c r="G4" s="740"/>
      <c r="H4" s="740"/>
      <c r="I4" s="740"/>
      <c r="J4" s="740"/>
      <c r="K4" s="740"/>
      <c r="L4" s="740"/>
      <c r="M4" s="740"/>
      <c r="N4" s="740"/>
      <c r="O4" s="740"/>
      <c r="P4" s="740"/>
      <c r="Q4" s="741"/>
      <c r="R4" s="739" t="s">
        <v>217</v>
      </c>
      <c r="S4" s="740"/>
      <c r="T4" s="740"/>
      <c r="U4" s="740"/>
      <c r="V4" s="740"/>
      <c r="W4" s="740"/>
      <c r="X4" s="740"/>
      <c r="Y4" s="741"/>
      <c r="Z4" s="739" t="s">
        <v>218</v>
      </c>
      <c r="AA4" s="740"/>
      <c r="AB4" s="740"/>
      <c r="AC4" s="741"/>
      <c r="AD4" s="739" t="s">
        <v>219</v>
      </c>
      <c r="AE4" s="740"/>
      <c r="AF4" s="740"/>
      <c r="AG4" s="740"/>
      <c r="AH4" s="740"/>
      <c r="AI4" s="740"/>
      <c r="AJ4" s="740"/>
      <c r="AK4" s="741"/>
      <c r="AL4" s="739" t="s">
        <v>218</v>
      </c>
      <c r="AM4" s="740"/>
      <c r="AN4" s="740"/>
      <c r="AO4" s="741"/>
      <c r="AP4" s="800" t="s">
        <v>220</v>
      </c>
      <c r="AQ4" s="800"/>
      <c r="AR4" s="800"/>
      <c r="AS4" s="800"/>
      <c r="AT4" s="800"/>
      <c r="AU4" s="800"/>
      <c r="AV4" s="800"/>
      <c r="AW4" s="800"/>
      <c r="AX4" s="800"/>
      <c r="AY4" s="800"/>
      <c r="AZ4" s="800"/>
      <c r="BA4" s="800"/>
      <c r="BB4" s="800"/>
      <c r="BC4" s="800"/>
      <c r="BD4" s="800"/>
      <c r="BE4" s="800"/>
      <c r="BF4" s="800"/>
      <c r="BG4" s="800" t="s">
        <v>221</v>
      </c>
      <c r="BH4" s="800"/>
      <c r="BI4" s="800"/>
      <c r="BJ4" s="800"/>
      <c r="BK4" s="800"/>
      <c r="BL4" s="800"/>
      <c r="BM4" s="800"/>
      <c r="BN4" s="800"/>
      <c r="BO4" s="800" t="s">
        <v>218</v>
      </c>
      <c r="BP4" s="800"/>
      <c r="BQ4" s="800"/>
      <c r="BR4" s="800"/>
      <c r="BS4" s="800" t="s">
        <v>222</v>
      </c>
      <c r="BT4" s="800"/>
      <c r="BU4" s="800"/>
      <c r="BV4" s="800"/>
      <c r="BW4" s="800"/>
      <c r="BX4" s="800"/>
      <c r="BY4" s="800"/>
      <c r="BZ4" s="800"/>
      <c r="CA4" s="800"/>
      <c r="CB4" s="800"/>
      <c r="CD4" s="782" t="s">
        <v>223</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2">
      <c r="B5" s="744" t="s">
        <v>224</v>
      </c>
      <c r="C5" s="745"/>
      <c r="D5" s="745"/>
      <c r="E5" s="745"/>
      <c r="F5" s="745"/>
      <c r="G5" s="745"/>
      <c r="H5" s="745"/>
      <c r="I5" s="745"/>
      <c r="J5" s="745"/>
      <c r="K5" s="745"/>
      <c r="L5" s="745"/>
      <c r="M5" s="745"/>
      <c r="N5" s="745"/>
      <c r="O5" s="745"/>
      <c r="P5" s="745"/>
      <c r="Q5" s="746"/>
      <c r="R5" s="733">
        <v>1719518</v>
      </c>
      <c r="S5" s="734"/>
      <c r="T5" s="734"/>
      <c r="U5" s="734"/>
      <c r="V5" s="734"/>
      <c r="W5" s="734"/>
      <c r="X5" s="734"/>
      <c r="Y5" s="777"/>
      <c r="Z5" s="795">
        <v>12.4</v>
      </c>
      <c r="AA5" s="795"/>
      <c r="AB5" s="795"/>
      <c r="AC5" s="795"/>
      <c r="AD5" s="796">
        <v>1719518</v>
      </c>
      <c r="AE5" s="796"/>
      <c r="AF5" s="796"/>
      <c r="AG5" s="796"/>
      <c r="AH5" s="796"/>
      <c r="AI5" s="796"/>
      <c r="AJ5" s="796"/>
      <c r="AK5" s="796"/>
      <c r="AL5" s="778">
        <v>26.8</v>
      </c>
      <c r="AM5" s="749"/>
      <c r="AN5" s="749"/>
      <c r="AO5" s="779"/>
      <c r="AP5" s="744" t="s">
        <v>225</v>
      </c>
      <c r="AQ5" s="745"/>
      <c r="AR5" s="745"/>
      <c r="AS5" s="745"/>
      <c r="AT5" s="745"/>
      <c r="AU5" s="745"/>
      <c r="AV5" s="745"/>
      <c r="AW5" s="745"/>
      <c r="AX5" s="745"/>
      <c r="AY5" s="745"/>
      <c r="AZ5" s="745"/>
      <c r="BA5" s="745"/>
      <c r="BB5" s="745"/>
      <c r="BC5" s="745"/>
      <c r="BD5" s="745"/>
      <c r="BE5" s="745"/>
      <c r="BF5" s="746"/>
      <c r="BG5" s="678">
        <v>1719518</v>
      </c>
      <c r="BH5" s="679"/>
      <c r="BI5" s="679"/>
      <c r="BJ5" s="679"/>
      <c r="BK5" s="679"/>
      <c r="BL5" s="679"/>
      <c r="BM5" s="679"/>
      <c r="BN5" s="680"/>
      <c r="BO5" s="715">
        <v>100</v>
      </c>
      <c r="BP5" s="715"/>
      <c r="BQ5" s="715"/>
      <c r="BR5" s="715"/>
      <c r="BS5" s="716">
        <v>102898</v>
      </c>
      <c r="BT5" s="716"/>
      <c r="BU5" s="716"/>
      <c r="BV5" s="716"/>
      <c r="BW5" s="716"/>
      <c r="BX5" s="716"/>
      <c r="BY5" s="716"/>
      <c r="BZ5" s="716"/>
      <c r="CA5" s="716"/>
      <c r="CB5" s="775"/>
      <c r="CD5" s="782" t="s">
        <v>220</v>
      </c>
      <c r="CE5" s="783"/>
      <c r="CF5" s="783"/>
      <c r="CG5" s="783"/>
      <c r="CH5" s="783"/>
      <c r="CI5" s="783"/>
      <c r="CJ5" s="783"/>
      <c r="CK5" s="783"/>
      <c r="CL5" s="783"/>
      <c r="CM5" s="783"/>
      <c r="CN5" s="783"/>
      <c r="CO5" s="783"/>
      <c r="CP5" s="783"/>
      <c r="CQ5" s="784"/>
      <c r="CR5" s="782" t="s">
        <v>226</v>
      </c>
      <c r="CS5" s="783"/>
      <c r="CT5" s="783"/>
      <c r="CU5" s="783"/>
      <c r="CV5" s="783"/>
      <c r="CW5" s="783"/>
      <c r="CX5" s="783"/>
      <c r="CY5" s="784"/>
      <c r="CZ5" s="782" t="s">
        <v>218</v>
      </c>
      <c r="DA5" s="783"/>
      <c r="DB5" s="783"/>
      <c r="DC5" s="784"/>
      <c r="DD5" s="782" t="s">
        <v>227</v>
      </c>
      <c r="DE5" s="783"/>
      <c r="DF5" s="783"/>
      <c r="DG5" s="783"/>
      <c r="DH5" s="783"/>
      <c r="DI5" s="783"/>
      <c r="DJ5" s="783"/>
      <c r="DK5" s="783"/>
      <c r="DL5" s="783"/>
      <c r="DM5" s="783"/>
      <c r="DN5" s="783"/>
      <c r="DO5" s="783"/>
      <c r="DP5" s="784"/>
      <c r="DQ5" s="782" t="s">
        <v>228</v>
      </c>
      <c r="DR5" s="783"/>
      <c r="DS5" s="783"/>
      <c r="DT5" s="783"/>
      <c r="DU5" s="783"/>
      <c r="DV5" s="783"/>
      <c r="DW5" s="783"/>
      <c r="DX5" s="783"/>
      <c r="DY5" s="783"/>
      <c r="DZ5" s="783"/>
      <c r="EA5" s="783"/>
      <c r="EB5" s="783"/>
      <c r="EC5" s="784"/>
    </row>
    <row r="6" spans="2:143" ht="11.25" customHeight="1" x14ac:dyDescent="0.2">
      <c r="B6" s="675" t="s">
        <v>229</v>
      </c>
      <c r="C6" s="676"/>
      <c r="D6" s="676"/>
      <c r="E6" s="676"/>
      <c r="F6" s="676"/>
      <c r="G6" s="676"/>
      <c r="H6" s="676"/>
      <c r="I6" s="676"/>
      <c r="J6" s="676"/>
      <c r="K6" s="676"/>
      <c r="L6" s="676"/>
      <c r="M6" s="676"/>
      <c r="N6" s="676"/>
      <c r="O6" s="676"/>
      <c r="P6" s="676"/>
      <c r="Q6" s="677"/>
      <c r="R6" s="678">
        <v>133032</v>
      </c>
      <c r="S6" s="679"/>
      <c r="T6" s="679"/>
      <c r="U6" s="679"/>
      <c r="V6" s="679"/>
      <c r="W6" s="679"/>
      <c r="X6" s="679"/>
      <c r="Y6" s="680"/>
      <c r="Z6" s="715">
        <v>1</v>
      </c>
      <c r="AA6" s="715"/>
      <c r="AB6" s="715"/>
      <c r="AC6" s="715"/>
      <c r="AD6" s="716">
        <v>133032</v>
      </c>
      <c r="AE6" s="716"/>
      <c r="AF6" s="716"/>
      <c r="AG6" s="716"/>
      <c r="AH6" s="716"/>
      <c r="AI6" s="716"/>
      <c r="AJ6" s="716"/>
      <c r="AK6" s="716"/>
      <c r="AL6" s="681">
        <v>2.1</v>
      </c>
      <c r="AM6" s="682"/>
      <c r="AN6" s="682"/>
      <c r="AO6" s="717"/>
      <c r="AP6" s="675" t="s">
        <v>230</v>
      </c>
      <c r="AQ6" s="676"/>
      <c r="AR6" s="676"/>
      <c r="AS6" s="676"/>
      <c r="AT6" s="676"/>
      <c r="AU6" s="676"/>
      <c r="AV6" s="676"/>
      <c r="AW6" s="676"/>
      <c r="AX6" s="676"/>
      <c r="AY6" s="676"/>
      <c r="AZ6" s="676"/>
      <c r="BA6" s="676"/>
      <c r="BB6" s="676"/>
      <c r="BC6" s="676"/>
      <c r="BD6" s="676"/>
      <c r="BE6" s="676"/>
      <c r="BF6" s="677"/>
      <c r="BG6" s="678">
        <v>1719518</v>
      </c>
      <c r="BH6" s="679"/>
      <c r="BI6" s="679"/>
      <c r="BJ6" s="679"/>
      <c r="BK6" s="679"/>
      <c r="BL6" s="679"/>
      <c r="BM6" s="679"/>
      <c r="BN6" s="680"/>
      <c r="BO6" s="715">
        <v>100</v>
      </c>
      <c r="BP6" s="715"/>
      <c r="BQ6" s="715"/>
      <c r="BR6" s="715"/>
      <c r="BS6" s="716">
        <v>102898</v>
      </c>
      <c r="BT6" s="716"/>
      <c r="BU6" s="716"/>
      <c r="BV6" s="716"/>
      <c r="BW6" s="716"/>
      <c r="BX6" s="716"/>
      <c r="BY6" s="716"/>
      <c r="BZ6" s="716"/>
      <c r="CA6" s="716"/>
      <c r="CB6" s="775"/>
      <c r="CD6" s="736" t="s">
        <v>231</v>
      </c>
      <c r="CE6" s="737"/>
      <c r="CF6" s="737"/>
      <c r="CG6" s="737"/>
      <c r="CH6" s="737"/>
      <c r="CI6" s="737"/>
      <c r="CJ6" s="737"/>
      <c r="CK6" s="737"/>
      <c r="CL6" s="737"/>
      <c r="CM6" s="737"/>
      <c r="CN6" s="737"/>
      <c r="CO6" s="737"/>
      <c r="CP6" s="737"/>
      <c r="CQ6" s="738"/>
      <c r="CR6" s="678">
        <v>162698</v>
      </c>
      <c r="CS6" s="679"/>
      <c r="CT6" s="679"/>
      <c r="CU6" s="679"/>
      <c r="CV6" s="679"/>
      <c r="CW6" s="679"/>
      <c r="CX6" s="679"/>
      <c r="CY6" s="680"/>
      <c r="CZ6" s="778">
        <v>1.2</v>
      </c>
      <c r="DA6" s="749"/>
      <c r="DB6" s="749"/>
      <c r="DC6" s="781"/>
      <c r="DD6" s="684">
        <v>6952</v>
      </c>
      <c r="DE6" s="679"/>
      <c r="DF6" s="679"/>
      <c r="DG6" s="679"/>
      <c r="DH6" s="679"/>
      <c r="DI6" s="679"/>
      <c r="DJ6" s="679"/>
      <c r="DK6" s="679"/>
      <c r="DL6" s="679"/>
      <c r="DM6" s="679"/>
      <c r="DN6" s="679"/>
      <c r="DO6" s="679"/>
      <c r="DP6" s="680"/>
      <c r="DQ6" s="684">
        <v>162698</v>
      </c>
      <c r="DR6" s="679"/>
      <c r="DS6" s="679"/>
      <c r="DT6" s="679"/>
      <c r="DU6" s="679"/>
      <c r="DV6" s="679"/>
      <c r="DW6" s="679"/>
      <c r="DX6" s="679"/>
      <c r="DY6" s="679"/>
      <c r="DZ6" s="679"/>
      <c r="EA6" s="679"/>
      <c r="EB6" s="679"/>
      <c r="EC6" s="722"/>
    </row>
    <row r="7" spans="2:143" ht="11.25" customHeight="1" x14ac:dyDescent="0.2">
      <c r="B7" s="675" t="s">
        <v>232</v>
      </c>
      <c r="C7" s="676"/>
      <c r="D7" s="676"/>
      <c r="E7" s="676"/>
      <c r="F7" s="676"/>
      <c r="G7" s="676"/>
      <c r="H7" s="676"/>
      <c r="I7" s="676"/>
      <c r="J7" s="676"/>
      <c r="K7" s="676"/>
      <c r="L7" s="676"/>
      <c r="M7" s="676"/>
      <c r="N7" s="676"/>
      <c r="O7" s="676"/>
      <c r="P7" s="676"/>
      <c r="Q7" s="677"/>
      <c r="R7" s="678">
        <v>712</v>
      </c>
      <c r="S7" s="679"/>
      <c r="T7" s="679"/>
      <c r="U7" s="679"/>
      <c r="V7" s="679"/>
      <c r="W7" s="679"/>
      <c r="X7" s="679"/>
      <c r="Y7" s="680"/>
      <c r="Z7" s="715">
        <v>0</v>
      </c>
      <c r="AA7" s="715"/>
      <c r="AB7" s="715"/>
      <c r="AC7" s="715"/>
      <c r="AD7" s="716">
        <v>712</v>
      </c>
      <c r="AE7" s="716"/>
      <c r="AF7" s="716"/>
      <c r="AG7" s="716"/>
      <c r="AH7" s="716"/>
      <c r="AI7" s="716"/>
      <c r="AJ7" s="716"/>
      <c r="AK7" s="716"/>
      <c r="AL7" s="681">
        <v>0</v>
      </c>
      <c r="AM7" s="682"/>
      <c r="AN7" s="682"/>
      <c r="AO7" s="717"/>
      <c r="AP7" s="675" t="s">
        <v>233</v>
      </c>
      <c r="AQ7" s="676"/>
      <c r="AR7" s="676"/>
      <c r="AS7" s="676"/>
      <c r="AT7" s="676"/>
      <c r="AU7" s="676"/>
      <c r="AV7" s="676"/>
      <c r="AW7" s="676"/>
      <c r="AX7" s="676"/>
      <c r="AY7" s="676"/>
      <c r="AZ7" s="676"/>
      <c r="BA7" s="676"/>
      <c r="BB7" s="676"/>
      <c r="BC7" s="676"/>
      <c r="BD7" s="676"/>
      <c r="BE7" s="676"/>
      <c r="BF7" s="677"/>
      <c r="BG7" s="678">
        <v>663188</v>
      </c>
      <c r="BH7" s="679"/>
      <c r="BI7" s="679"/>
      <c r="BJ7" s="679"/>
      <c r="BK7" s="679"/>
      <c r="BL7" s="679"/>
      <c r="BM7" s="679"/>
      <c r="BN7" s="680"/>
      <c r="BO7" s="715">
        <v>38.6</v>
      </c>
      <c r="BP7" s="715"/>
      <c r="BQ7" s="715"/>
      <c r="BR7" s="715"/>
      <c r="BS7" s="716">
        <v>13228</v>
      </c>
      <c r="BT7" s="716"/>
      <c r="BU7" s="716"/>
      <c r="BV7" s="716"/>
      <c r="BW7" s="716"/>
      <c r="BX7" s="716"/>
      <c r="BY7" s="716"/>
      <c r="BZ7" s="716"/>
      <c r="CA7" s="716"/>
      <c r="CB7" s="775"/>
      <c r="CD7" s="711" t="s">
        <v>234</v>
      </c>
      <c r="CE7" s="712"/>
      <c r="CF7" s="712"/>
      <c r="CG7" s="712"/>
      <c r="CH7" s="712"/>
      <c r="CI7" s="712"/>
      <c r="CJ7" s="712"/>
      <c r="CK7" s="712"/>
      <c r="CL7" s="712"/>
      <c r="CM7" s="712"/>
      <c r="CN7" s="712"/>
      <c r="CO7" s="712"/>
      <c r="CP7" s="712"/>
      <c r="CQ7" s="713"/>
      <c r="CR7" s="678">
        <v>1527808</v>
      </c>
      <c r="CS7" s="679"/>
      <c r="CT7" s="679"/>
      <c r="CU7" s="679"/>
      <c r="CV7" s="679"/>
      <c r="CW7" s="679"/>
      <c r="CX7" s="679"/>
      <c r="CY7" s="680"/>
      <c r="CZ7" s="715">
        <v>11.2</v>
      </c>
      <c r="DA7" s="715"/>
      <c r="DB7" s="715"/>
      <c r="DC7" s="715"/>
      <c r="DD7" s="684">
        <v>93171</v>
      </c>
      <c r="DE7" s="679"/>
      <c r="DF7" s="679"/>
      <c r="DG7" s="679"/>
      <c r="DH7" s="679"/>
      <c r="DI7" s="679"/>
      <c r="DJ7" s="679"/>
      <c r="DK7" s="679"/>
      <c r="DL7" s="679"/>
      <c r="DM7" s="679"/>
      <c r="DN7" s="679"/>
      <c r="DO7" s="679"/>
      <c r="DP7" s="680"/>
      <c r="DQ7" s="684">
        <v>1186401</v>
      </c>
      <c r="DR7" s="679"/>
      <c r="DS7" s="679"/>
      <c r="DT7" s="679"/>
      <c r="DU7" s="679"/>
      <c r="DV7" s="679"/>
      <c r="DW7" s="679"/>
      <c r="DX7" s="679"/>
      <c r="DY7" s="679"/>
      <c r="DZ7" s="679"/>
      <c r="EA7" s="679"/>
      <c r="EB7" s="679"/>
      <c r="EC7" s="722"/>
    </row>
    <row r="8" spans="2:143" ht="11.25" customHeight="1" x14ac:dyDescent="0.2">
      <c r="B8" s="675" t="s">
        <v>235</v>
      </c>
      <c r="C8" s="676"/>
      <c r="D8" s="676"/>
      <c r="E8" s="676"/>
      <c r="F8" s="676"/>
      <c r="G8" s="676"/>
      <c r="H8" s="676"/>
      <c r="I8" s="676"/>
      <c r="J8" s="676"/>
      <c r="K8" s="676"/>
      <c r="L8" s="676"/>
      <c r="M8" s="676"/>
      <c r="N8" s="676"/>
      <c r="O8" s="676"/>
      <c r="P8" s="676"/>
      <c r="Q8" s="677"/>
      <c r="R8" s="678">
        <v>3786</v>
      </c>
      <c r="S8" s="679"/>
      <c r="T8" s="679"/>
      <c r="U8" s="679"/>
      <c r="V8" s="679"/>
      <c r="W8" s="679"/>
      <c r="X8" s="679"/>
      <c r="Y8" s="680"/>
      <c r="Z8" s="715">
        <v>0</v>
      </c>
      <c r="AA8" s="715"/>
      <c r="AB8" s="715"/>
      <c r="AC8" s="715"/>
      <c r="AD8" s="716">
        <v>3786</v>
      </c>
      <c r="AE8" s="716"/>
      <c r="AF8" s="716"/>
      <c r="AG8" s="716"/>
      <c r="AH8" s="716"/>
      <c r="AI8" s="716"/>
      <c r="AJ8" s="716"/>
      <c r="AK8" s="716"/>
      <c r="AL8" s="681">
        <v>0.1</v>
      </c>
      <c r="AM8" s="682"/>
      <c r="AN8" s="682"/>
      <c r="AO8" s="717"/>
      <c r="AP8" s="675" t="s">
        <v>236</v>
      </c>
      <c r="AQ8" s="676"/>
      <c r="AR8" s="676"/>
      <c r="AS8" s="676"/>
      <c r="AT8" s="676"/>
      <c r="AU8" s="676"/>
      <c r="AV8" s="676"/>
      <c r="AW8" s="676"/>
      <c r="AX8" s="676"/>
      <c r="AY8" s="676"/>
      <c r="AZ8" s="676"/>
      <c r="BA8" s="676"/>
      <c r="BB8" s="676"/>
      <c r="BC8" s="676"/>
      <c r="BD8" s="676"/>
      <c r="BE8" s="676"/>
      <c r="BF8" s="677"/>
      <c r="BG8" s="678">
        <v>27742</v>
      </c>
      <c r="BH8" s="679"/>
      <c r="BI8" s="679"/>
      <c r="BJ8" s="679"/>
      <c r="BK8" s="679"/>
      <c r="BL8" s="679"/>
      <c r="BM8" s="679"/>
      <c r="BN8" s="680"/>
      <c r="BO8" s="715">
        <v>1.6</v>
      </c>
      <c r="BP8" s="715"/>
      <c r="BQ8" s="715"/>
      <c r="BR8" s="715"/>
      <c r="BS8" s="684" t="s">
        <v>129</v>
      </c>
      <c r="BT8" s="679"/>
      <c r="BU8" s="679"/>
      <c r="BV8" s="679"/>
      <c r="BW8" s="679"/>
      <c r="BX8" s="679"/>
      <c r="BY8" s="679"/>
      <c r="BZ8" s="679"/>
      <c r="CA8" s="679"/>
      <c r="CB8" s="722"/>
      <c r="CD8" s="711" t="s">
        <v>237</v>
      </c>
      <c r="CE8" s="712"/>
      <c r="CF8" s="712"/>
      <c r="CG8" s="712"/>
      <c r="CH8" s="712"/>
      <c r="CI8" s="712"/>
      <c r="CJ8" s="712"/>
      <c r="CK8" s="712"/>
      <c r="CL8" s="712"/>
      <c r="CM8" s="712"/>
      <c r="CN8" s="712"/>
      <c r="CO8" s="712"/>
      <c r="CP8" s="712"/>
      <c r="CQ8" s="713"/>
      <c r="CR8" s="678">
        <v>4799731</v>
      </c>
      <c r="CS8" s="679"/>
      <c r="CT8" s="679"/>
      <c r="CU8" s="679"/>
      <c r="CV8" s="679"/>
      <c r="CW8" s="679"/>
      <c r="CX8" s="679"/>
      <c r="CY8" s="680"/>
      <c r="CZ8" s="715">
        <v>35.299999999999997</v>
      </c>
      <c r="DA8" s="715"/>
      <c r="DB8" s="715"/>
      <c r="DC8" s="715"/>
      <c r="DD8" s="684">
        <v>103217</v>
      </c>
      <c r="DE8" s="679"/>
      <c r="DF8" s="679"/>
      <c r="DG8" s="679"/>
      <c r="DH8" s="679"/>
      <c r="DI8" s="679"/>
      <c r="DJ8" s="679"/>
      <c r="DK8" s="679"/>
      <c r="DL8" s="679"/>
      <c r="DM8" s="679"/>
      <c r="DN8" s="679"/>
      <c r="DO8" s="679"/>
      <c r="DP8" s="680"/>
      <c r="DQ8" s="684">
        <v>2329614</v>
      </c>
      <c r="DR8" s="679"/>
      <c r="DS8" s="679"/>
      <c r="DT8" s="679"/>
      <c r="DU8" s="679"/>
      <c r="DV8" s="679"/>
      <c r="DW8" s="679"/>
      <c r="DX8" s="679"/>
      <c r="DY8" s="679"/>
      <c r="DZ8" s="679"/>
      <c r="EA8" s="679"/>
      <c r="EB8" s="679"/>
      <c r="EC8" s="722"/>
    </row>
    <row r="9" spans="2:143" ht="11.25" customHeight="1" x14ac:dyDescent="0.2">
      <c r="B9" s="675" t="s">
        <v>238</v>
      </c>
      <c r="C9" s="676"/>
      <c r="D9" s="676"/>
      <c r="E9" s="676"/>
      <c r="F9" s="676"/>
      <c r="G9" s="676"/>
      <c r="H9" s="676"/>
      <c r="I9" s="676"/>
      <c r="J9" s="676"/>
      <c r="K9" s="676"/>
      <c r="L9" s="676"/>
      <c r="M9" s="676"/>
      <c r="N9" s="676"/>
      <c r="O9" s="676"/>
      <c r="P9" s="676"/>
      <c r="Q9" s="677"/>
      <c r="R9" s="678">
        <v>2032</v>
      </c>
      <c r="S9" s="679"/>
      <c r="T9" s="679"/>
      <c r="U9" s="679"/>
      <c r="V9" s="679"/>
      <c r="W9" s="679"/>
      <c r="X9" s="679"/>
      <c r="Y9" s="680"/>
      <c r="Z9" s="715">
        <v>0</v>
      </c>
      <c r="AA9" s="715"/>
      <c r="AB9" s="715"/>
      <c r="AC9" s="715"/>
      <c r="AD9" s="716">
        <v>2032</v>
      </c>
      <c r="AE9" s="716"/>
      <c r="AF9" s="716"/>
      <c r="AG9" s="716"/>
      <c r="AH9" s="716"/>
      <c r="AI9" s="716"/>
      <c r="AJ9" s="716"/>
      <c r="AK9" s="716"/>
      <c r="AL9" s="681">
        <v>0</v>
      </c>
      <c r="AM9" s="682"/>
      <c r="AN9" s="682"/>
      <c r="AO9" s="717"/>
      <c r="AP9" s="675" t="s">
        <v>239</v>
      </c>
      <c r="AQ9" s="676"/>
      <c r="AR9" s="676"/>
      <c r="AS9" s="676"/>
      <c r="AT9" s="676"/>
      <c r="AU9" s="676"/>
      <c r="AV9" s="676"/>
      <c r="AW9" s="676"/>
      <c r="AX9" s="676"/>
      <c r="AY9" s="676"/>
      <c r="AZ9" s="676"/>
      <c r="BA9" s="676"/>
      <c r="BB9" s="676"/>
      <c r="BC9" s="676"/>
      <c r="BD9" s="676"/>
      <c r="BE9" s="676"/>
      <c r="BF9" s="677"/>
      <c r="BG9" s="678">
        <v>530904</v>
      </c>
      <c r="BH9" s="679"/>
      <c r="BI9" s="679"/>
      <c r="BJ9" s="679"/>
      <c r="BK9" s="679"/>
      <c r="BL9" s="679"/>
      <c r="BM9" s="679"/>
      <c r="BN9" s="680"/>
      <c r="BO9" s="715">
        <v>30.9</v>
      </c>
      <c r="BP9" s="715"/>
      <c r="BQ9" s="715"/>
      <c r="BR9" s="715"/>
      <c r="BS9" s="684" t="s">
        <v>129</v>
      </c>
      <c r="BT9" s="679"/>
      <c r="BU9" s="679"/>
      <c r="BV9" s="679"/>
      <c r="BW9" s="679"/>
      <c r="BX9" s="679"/>
      <c r="BY9" s="679"/>
      <c r="BZ9" s="679"/>
      <c r="CA9" s="679"/>
      <c r="CB9" s="722"/>
      <c r="CD9" s="711" t="s">
        <v>240</v>
      </c>
      <c r="CE9" s="712"/>
      <c r="CF9" s="712"/>
      <c r="CG9" s="712"/>
      <c r="CH9" s="712"/>
      <c r="CI9" s="712"/>
      <c r="CJ9" s="712"/>
      <c r="CK9" s="712"/>
      <c r="CL9" s="712"/>
      <c r="CM9" s="712"/>
      <c r="CN9" s="712"/>
      <c r="CO9" s="712"/>
      <c r="CP9" s="712"/>
      <c r="CQ9" s="713"/>
      <c r="CR9" s="678">
        <v>1263217</v>
      </c>
      <c r="CS9" s="679"/>
      <c r="CT9" s="679"/>
      <c r="CU9" s="679"/>
      <c r="CV9" s="679"/>
      <c r="CW9" s="679"/>
      <c r="CX9" s="679"/>
      <c r="CY9" s="680"/>
      <c r="CZ9" s="715">
        <v>9.3000000000000007</v>
      </c>
      <c r="DA9" s="715"/>
      <c r="DB9" s="715"/>
      <c r="DC9" s="715"/>
      <c r="DD9" s="684">
        <v>249589</v>
      </c>
      <c r="DE9" s="679"/>
      <c r="DF9" s="679"/>
      <c r="DG9" s="679"/>
      <c r="DH9" s="679"/>
      <c r="DI9" s="679"/>
      <c r="DJ9" s="679"/>
      <c r="DK9" s="679"/>
      <c r="DL9" s="679"/>
      <c r="DM9" s="679"/>
      <c r="DN9" s="679"/>
      <c r="DO9" s="679"/>
      <c r="DP9" s="680"/>
      <c r="DQ9" s="684">
        <v>927023</v>
      </c>
      <c r="DR9" s="679"/>
      <c r="DS9" s="679"/>
      <c r="DT9" s="679"/>
      <c r="DU9" s="679"/>
      <c r="DV9" s="679"/>
      <c r="DW9" s="679"/>
      <c r="DX9" s="679"/>
      <c r="DY9" s="679"/>
      <c r="DZ9" s="679"/>
      <c r="EA9" s="679"/>
      <c r="EB9" s="679"/>
      <c r="EC9" s="722"/>
    </row>
    <row r="10" spans="2:143" ht="11.25" customHeight="1" x14ac:dyDescent="0.2">
      <c r="B10" s="675" t="s">
        <v>241</v>
      </c>
      <c r="C10" s="676"/>
      <c r="D10" s="676"/>
      <c r="E10" s="676"/>
      <c r="F10" s="676"/>
      <c r="G10" s="676"/>
      <c r="H10" s="676"/>
      <c r="I10" s="676"/>
      <c r="J10" s="676"/>
      <c r="K10" s="676"/>
      <c r="L10" s="676"/>
      <c r="M10" s="676"/>
      <c r="N10" s="676"/>
      <c r="O10" s="676"/>
      <c r="P10" s="676"/>
      <c r="Q10" s="677"/>
      <c r="R10" s="678" t="s">
        <v>129</v>
      </c>
      <c r="S10" s="679"/>
      <c r="T10" s="679"/>
      <c r="U10" s="679"/>
      <c r="V10" s="679"/>
      <c r="W10" s="679"/>
      <c r="X10" s="679"/>
      <c r="Y10" s="680"/>
      <c r="Z10" s="715" t="s">
        <v>182</v>
      </c>
      <c r="AA10" s="715"/>
      <c r="AB10" s="715"/>
      <c r="AC10" s="715"/>
      <c r="AD10" s="716" t="s">
        <v>242</v>
      </c>
      <c r="AE10" s="716"/>
      <c r="AF10" s="716"/>
      <c r="AG10" s="716"/>
      <c r="AH10" s="716"/>
      <c r="AI10" s="716"/>
      <c r="AJ10" s="716"/>
      <c r="AK10" s="716"/>
      <c r="AL10" s="681" t="s">
        <v>129</v>
      </c>
      <c r="AM10" s="682"/>
      <c r="AN10" s="682"/>
      <c r="AO10" s="717"/>
      <c r="AP10" s="675" t="s">
        <v>243</v>
      </c>
      <c r="AQ10" s="676"/>
      <c r="AR10" s="676"/>
      <c r="AS10" s="676"/>
      <c r="AT10" s="676"/>
      <c r="AU10" s="676"/>
      <c r="AV10" s="676"/>
      <c r="AW10" s="676"/>
      <c r="AX10" s="676"/>
      <c r="AY10" s="676"/>
      <c r="AZ10" s="676"/>
      <c r="BA10" s="676"/>
      <c r="BB10" s="676"/>
      <c r="BC10" s="676"/>
      <c r="BD10" s="676"/>
      <c r="BE10" s="676"/>
      <c r="BF10" s="677"/>
      <c r="BG10" s="678">
        <v>37851</v>
      </c>
      <c r="BH10" s="679"/>
      <c r="BI10" s="679"/>
      <c r="BJ10" s="679"/>
      <c r="BK10" s="679"/>
      <c r="BL10" s="679"/>
      <c r="BM10" s="679"/>
      <c r="BN10" s="680"/>
      <c r="BO10" s="715">
        <v>2.2000000000000002</v>
      </c>
      <c r="BP10" s="715"/>
      <c r="BQ10" s="715"/>
      <c r="BR10" s="715"/>
      <c r="BS10" s="684" t="s">
        <v>242</v>
      </c>
      <c r="BT10" s="679"/>
      <c r="BU10" s="679"/>
      <c r="BV10" s="679"/>
      <c r="BW10" s="679"/>
      <c r="BX10" s="679"/>
      <c r="BY10" s="679"/>
      <c r="BZ10" s="679"/>
      <c r="CA10" s="679"/>
      <c r="CB10" s="722"/>
      <c r="CD10" s="711" t="s">
        <v>244</v>
      </c>
      <c r="CE10" s="712"/>
      <c r="CF10" s="712"/>
      <c r="CG10" s="712"/>
      <c r="CH10" s="712"/>
      <c r="CI10" s="712"/>
      <c r="CJ10" s="712"/>
      <c r="CK10" s="712"/>
      <c r="CL10" s="712"/>
      <c r="CM10" s="712"/>
      <c r="CN10" s="712"/>
      <c r="CO10" s="712"/>
      <c r="CP10" s="712"/>
      <c r="CQ10" s="713"/>
      <c r="CR10" s="678" t="s">
        <v>129</v>
      </c>
      <c r="CS10" s="679"/>
      <c r="CT10" s="679"/>
      <c r="CU10" s="679"/>
      <c r="CV10" s="679"/>
      <c r="CW10" s="679"/>
      <c r="CX10" s="679"/>
      <c r="CY10" s="680"/>
      <c r="CZ10" s="715" t="s">
        <v>129</v>
      </c>
      <c r="DA10" s="715"/>
      <c r="DB10" s="715"/>
      <c r="DC10" s="715"/>
      <c r="DD10" s="684" t="s">
        <v>129</v>
      </c>
      <c r="DE10" s="679"/>
      <c r="DF10" s="679"/>
      <c r="DG10" s="679"/>
      <c r="DH10" s="679"/>
      <c r="DI10" s="679"/>
      <c r="DJ10" s="679"/>
      <c r="DK10" s="679"/>
      <c r="DL10" s="679"/>
      <c r="DM10" s="679"/>
      <c r="DN10" s="679"/>
      <c r="DO10" s="679"/>
      <c r="DP10" s="680"/>
      <c r="DQ10" s="684" t="s">
        <v>129</v>
      </c>
      <c r="DR10" s="679"/>
      <c r="DS10" s="679"/>
      <c r="DT10" s="679"/>
      <c r="DU10" s="679"/>
      <c r="DV10" s="679"/>
      <c r="DW10" s="679"/>
      <c r="DX10" s="679"/>
      <c r="DY10" s="679"/>
      <c r="DZ10" s="679"/>
      <c r="EA10" s="679"/>
      <c r="EB10" s="679"/>
      <c r="EC10" s="722"/>
    </row>
    <row r="11" spans="2:143" ht="11.25" customHeight="1" x14ac:dyDescent="0.2">
      <c r="B11" s="675" t="s">
        <v>245</v>
      </c>
      <c r="C11" s="676"/>
      <c r="D11" s="676"/>
      <c r="E11" s="676"/>
      <c r="F11" s="676"/>
      <c r="G11" s="676"/>
      <c r="H11" s="676"/>
      <c r="I11" s="676"/>
      <c r="J11" s="676"/>
      <c r="K11" s="676"/>
      <c r="L11" s="676"/>
      <c r="M11" s="676"/>
      <c r="N11" s="676"/>
      <c r="O11" s="676"/>
      <c r="P11" s="676"/>
      <c r="Q11" s="677"/>
      <c r="R11" s="678">
        <v>322517</v>
      </c>
      <c r="S11" s="679"/>
      <c r="T11" s="679"/>
      <c r="U11" s="679"/>
      <c r="V11" s="679"/>
      <c r="W11" s="679"/>
      <c r="X11" s="679"/>
      <c r="Y11" s="680"/>
      <c r="Z11" s="681">
        <v>2.2999999999999998</v>
      </c>
      <c r="AA11" s="682"/>
      <c r="AB11" s="682"/>
      <c r="AC11" s="683"/>
      <c r="AD11" s="684">
        <v>322517</v>
      </c>
      <c r="AE11" s="679"/>
      <c r="AF11" s="679"/>
      <c r="AG11" s="679"/>
      <c r="AH11" s="679"/>
      <c r="AI11" s="679"/>
      <c r="AJ11" s="679"/>
      <c r="AK11" s="680"/>
      <c r="AL11" s="681">
        <v>5</v>
      </c>
      <c r="AM11" s="682"/>
      <c r="AN11" s="682"/>
      <c r="AO11" s="717"/>
      <c r="AP11" s="675" t="s">
        <v>246</v>
      </c>
      <c r="AQ11" s="676"/>
      <c r="AR11" s="676"/>
      <c r="AS11" s="676"/>
      <c r="AT11" s="676"/>
      <c r="AU11" s="676"/>
      <c r="AV11" s="676"/>
      <c r="AW11" s="676"/>
      <c r="AX11" s="676"/>
      <c r="AY11" s="676"/>
      <c r="AZ11" s="676"/>
      <c r="BA11" s="676"/>
      <c r="BB11" s="676"/>
      <c r="BC11" s="676"/>
      <c r="BD11" s="676"/>
      <c r="BE11" s="676"/>
      <c r="BF11" s="677"/>
      <c r="BG11" s="678">
        <v>66691</v>
      </c>
      <c r="BH11" s="679"/>
      <c r="BI11" s="679"/>
      <c r="BJ11" s="679"/>
      <c r="BK11" s="679"/>
      <c r="BL11" s="679"/>
      <c r="BM11" s="679"/>
      <c r="BN11" s="680"/>
      <c r="BO11" s="715">
        <v>3.9</v>
      </c>
      <c r="BP11" s="715"/>
      <c r="BQ11" s="715"/>
      <c r="BR11" s="715"/>
      <c r="BS11" s="684">
        <v>13228</v>
      </c>
      <c r="BT11" s="679"/>
      <c r="BU11" s="679"/>
      <c r="BV11" s="679"/>
      <c r="BW11" s="679"/>
      <c r="BX11" s="679"/>
      <c r="BY11" s="679"/>
      <c r="BZ11" s="679"/>
      <c r="CA11" s="679"/>
      <c r="CB11" s="722"/>
      <c r="CD11" s="711" t="s">
        <v>247</v>
      </c>
      <c r="CE11" s="712"/>
      <c r="CF11" s="712"/>
      <c r="CG11" s="712"/>
      <c r="CH11" s="712"/>
      <c r="CI11" s="712"/>
      <c r="CJ11" s="712"/>
      <c r="CK11" s="712"/>
      <c r="CL11" s="712"/>
      <c r="CM11" s="712"/>
      <c r="CN11" s="712"/>
      <c r="CO11" s="712"/>
      <c r="CP11" s="712"/>
      <c r="CQ11" s="713"/>
      <c r="CR11" s="678">
        <v>1145515</v>
      </c>
      <c r="CS11" s="679"/>
      <c r="CT11" s="679"/>
      <c r="CU11" s="679"/>
      <c r="CV11" s="679"/>
      <c r="CW11" s="679"/>
      <c r="CX11" s="679"/>
      <c r="CY11" s="680"/>
      <c r="CZ11" s="715">
        <v>8.4</v>
      </c>
      <c r="DA11" s="715"/>
      <c r="DB11" s="715"/>
      <c r="DC11" s="715"/>
      <c r="DD11" s="684">
        <v>409581</v>
      </c>
      <c r="DE11" s="679"/>
      <c r="DF11" s="679"/>
      <c r="DG11" s="679"/>
      <c r="DH11" s="679"/>
      <c r="DI11" s="679"/>
      <c r="DJ11" s="679"/>
      <c r="DK11" s="679"/>
      <c r="DL11" s="679"/>
      <c r="DM11" s="679"/>
      <c r="DN11" s="679"/>
      <c r="DO11" s="679"/>
      <c r="DP11" s="680"/>
      <c r="DQ11" s="684">
        <v>634619</v>
      </c>
      <c r="DR11" s="679"/>
      <c r="DS11" s="679"/>
      <c r="DT11" s="679"/>
      <c r="DU11" s="679"/>
      <c r="DV11" s="679"/>
      <c r="DW11" s="679"/>
      <c r="DX11" s="679"/>
      <c r="DY11" s="679"/>
      <c r="DZ11" s="679"/>
      <c r="EA11" s="679"/>
      <c r="EB11" s="679"/>
      <c r="EC11" s="722"/>
    </row>
    <row r="12" spans="2:143" ht="11.25" customHeight="1" x14ac:dyDescent="0.2">
      <c r="B12" s="675" t="s">
        <v>248</v>
      </c>
      <c r="C12" s="676"/>
      <c r="D12" s="676"/>
      <c r="E12" s="676"/>
      <c r="F12" s="676"/>
      <c r="G12" s="676"/>
      <c r="H12" s="676"/>
      <c r="I12" s="676"/>
      <c r="J12" s="676"/>
      <c r="K12" s="676"/>
      <c r="L12" s="676"/>
      <c r="M12" s="676"/>
      <c r="N12" s="676"/>
      <c r="O12" s="676"/>
      <c r="P12" s="676"/>
      <c r="Q12" s="677"/>
      <c r="R12" s="678">
        <v>5782</v>
      </c>
      <c r="S12" s="679"/>
      <c r="T12" s="679"/>
      <c r="U12" s="679"/>
      <c r="V12" s="679"/>
      <c r="W12" s="679"/>
      <c r="X12" s="679"/>
      <c r="Y12" s="680"/>
      <c r="Z12" s="715">
        <v>0</v>
      </c>
      <c r="AA12" s="715"/>
      <c r="AB12" s="715"/>
      <c r="AC12" s="715"/>
      <c r="AD12" s="716">
        <v>5782</v>
      </c>
      <c r="AE12" s="716"/>
      <c r="AF12" s="716"/>
      <c r="AG12" s="716"/>
      <c r="AH12" s="716"/>
      <c r="AI12" s="716"/>
      <c r="AJ12" s="716"/>
      <c r="AK12" s="716"/>
      <c r="AL12" s="681">
        <v>0.1</v>
      </c>
      <c r="AM12" s="682"/>
      <c r="AN12" s="682"/>
      <c r="AO12" s="717"/>
      <c r="AP12" s="675" t="s">
        <v>249</v>
      </c>
      <c r="AQ12" s="676"/>
      <c r="AR12" s="676"/>
      <c r="AS12" s="676"/>
      <c r="AT12" s="676"/>
      <c r="AU12" s="676"/>
      <c r="AV12" s="676"/>
      <c r="AW12" s="676"/>
      <c r="AX12" s="676"/>
      <c r="AY12" s="676"/>
      <c r="AZ12" s="676"/>
      <c r="BA12" s="676"/>
      <c r="BB12" s="676"/>
      <c r="BC12" s="676"/>
      <c r="BD12" s="676"/>
      <c r="BE12" s="676"/>
      <c r="BF12" s="677"/>
      <c r="BG12" s="678">
        <v>871178</v>
      </c>
      <c r="BH12" s="679"/>
      <c r="BI12" s="679"/>
      <c r="BJ12" s="679"/>
      <c r="BK12" s="679"/>
      <c r="BL12" s="679"/>
      <c r="BM12" s="679"/>
      <c r="BN12" s="680"/>
      <c r="BO12" s="715">
        <v>50.7</v>
      </c>
      <c r="BP12" s="715"/>
      <c r="BQ12" s="715"/>
      <c r="BR12" s="715"/>
      <c r="BS12" s="684">
        <v>89670</v>
      </c>
      <c r="BT12" s="679"/>
      <c r="BU12" s="679"/>
      <c r="BV12" s="679"/>
      <c r="BW12" s="679"/>
      <c r="BX12" s="679"/>
      <c r="BY12" s="679"/>
      <c r="BZ12" s="679"/>
      <c r="CA12" s="679"/>
      <c r="CB12" s="722"/>
      <c r="CD12" s="711" t="s">
        <v>250</v>
      </c>
      <c r="CE12" s="712"/>
      <c r="CF12" s="712"/>
      <c r="CG12" s="712"/>
      <c r="CH12" s="712"/>
      <c r="CI12" s="712"/>
      <c r="CJ12" s="712"/>
      <c r="CK12" s="712"/>
      <c r="CL12" s="712"/>
      <c r="CM12" s="712"/>
      <c r="CN12" s="712"/>
      <c r="CO12" s="712"/>
      <c r="CP12" s="712"/>
      <c r="CQ12" s="713"/>
      <c r="CR12" s="678">
        <v>689628</v>
      </c>
      <c r="CS12" s="679"/>
      <c r="CT12" s="679"/>
      <c r="CU12" s="679"/>
      <c r="CV12" s="679"/>
      <c r="CW12" s="679"/>
      <c r="CX12" s="679"/>
      <c r="CY12" s="680"/>
      <c r="CZ12" s="715">
        <v>5.0999999999999996</v>
      </c>
      <c r="DA12" s="715"/>
      <c r="DB12" s="715"/>
      <c r="DC12" s="715"/>
      <c r="DD12" s="684">
        <v>421543</v>
      </c>
      <c r="DE12" s="679"/>
      <c r="DF12" s="679"/>
      <c r="DG12" s="679"/>
      <c r="DH12" s="679"/>
      <c r="DI12" s="679"/>
      <c r="DJ12" s="679"/>
      <c r="DK12" s="679"/>
      <c r="DL12" s="679"/>
      <c r="DM12" s="679"/>
      <c r="DN12" s="679"/>
      <c r="DO12" s="679"/>
      <c r="DP12" s="680"/>
      <c r="DQ12" s="684">
        <v>178170</v>
      </c>
      <c r="DR12" s="679"/>
      <c r="DS12" s="679"/>
      <c r="DT12" s="679"/>
      <c r="DU12" s="679"/>
      <c r="DV12" s="679"/>
      <c r="DW12" s="679"/>
      <c r="DX12" s="679"/>
      <c r="DY12" s="679"/>
      <c r="DZ12" s="679"/>
      <c r="EA12" s="679"/>
      <c r="EB12" s="679"/>
      <c r="EC12" s="722"/>
    </row>
    <row r="13" spans="2:143" ht="11.25" customHeight="1" x14ac:dyDescent="0.2">
      <c r="B13" s="675" t="s">
        <v>251</v>
      </c>
      <c r="C13" s="676"/>
      <c r="D13" s="676"/>
      <c r="E13" s="676"/>
      <c r="F13" s="676"/>
      <c r="G13" s="676"/>
      <c r="H13" s="676"/>
      <c r="I13" s="676"/>
      <c r="J13" s="676"/>
      <c r="K13" s="676"/>
      <c r="L13" s="676"/>
      <c r="M13" s="676"/>
      <c r="N13" s="676"/>
      <c r="O13" s="676"/>
      <c r="P13" s="676"/>
      <c r="Q13" s="677"/>
      <c r="R13" s="678" t="s">
        <v>129</v>
      </c>
      <c r="S13" s="679"/>
      <c r="T13" s="679"/>
      <c r="U13" s="679"/>
      <c r="V13" s="679"/>
      <c r="W13" s="679"/>
      <c r="X13" s="679"/>
      <c r="Y13" s="680"/>
      <c r="Z13" s="715" t="s">
        <v>129</v>
      </c>
      <c r="AA13" s="715"/>
      <c r="AB13" s="715"/>
      <c r="AC13" s="715"/>
      <c r="AD13" s="716" t="s">
        <v>129</v>
      </c>
      <c r="AE13" s="716"/>
      <c r="AF13" s="716"/>
      <c r="AG13" s="716"/>
      <c r="AH13" s="716"/>
      <c r="AI13" s="716"/>
      <c r="AJ13" s="716"/>
      <c r="AK13" s="716"/>
      <c r="AL13" s="681" t="s">
        <v>129</v>
      </c>
      <c r="AM13" s="682"/>
      <c r="AN13" s="682"/>
      <c r="AO13" s="717"/>
      <c r="AP13" s="675" t="s">
        <v>252</v>
      </c>
      <c r="AQ13" s="676"/>
      <c r="AR13" s="676"/>
      <c r="AS13" s="676"/>
      <c r="AT13" s="676"/>
      <c r="AU13" s="676"/>
      <c r="AV13" s="676"/>
      <c r="AW13" s="676"/>
      <c r="AX13" s="676"/>
      <c r="AY13" s="676"/>
      <c r="AZ13" s="676"/>
      <c r="BA13" s="676"/>
      <c r="BB13" s="676"/>
      <c r="BC13" s="676"/>
      <c r="BD13" s="676"/>
      <c r="BE13" s="676"/>
      <c r="BF13" s="677"/>
      <c r="BG13" s="678">
        <v>844693</v>
      </c>
      <c r="BH13" s="679"/>
      <c r="BI13" s="679"/>
      <c r="BJ13" s="679"/>
      <c r="BK13" s="679"/>
      <c r="BL13" s="679"/>
      <c r="BM13" s="679"/>
      <c r="BN13" s="680"/>
      <c r="BO13" s="715">
        <v>49.1</v>
      </c>
      <c r="BP13" s="715"/>
      <c r="BQ13" s="715"/>
      <c r="BR13" s="715"/>
      <c r="BS13" s="684">
        <v>89670</v>
      </c>
      <c r="BT13" s="679"/>
      <c r="BU13" s="679"/>
      <c r="BV13" s="679"/>
      <c r="BW13" s="679"/>
      <c r="BX13" s="679"/>
      <c r="BY13" s="679"/>
      <c r="BZ13" s="679"/>
      <c r="CA13" s="679"/>
      <c r="CB13" s="722"/>
      <c r="CD13" s="711" t="s">
        <v>253</v>
      </c>
      <c r="CE13" s="712"/>
      <c r="CF13" s="712"/>
      <c r="CG13" s="712"/>
      <c r="CH13" s="712"/>
      <c r="CI13" s="712"/>
      <c r="CJ13" s="712"/>
      <c r="CK13" s="712"/>
      <c r="CL13" s="712"/>
      <c r="CM13" s="712"/>
      <c r="CN13" s="712"/>
      <c r="CO13" s="712"/>
      <c r="CP13" s="712"/>
      <c r="CQ13" s="713"/>
      <c r="CR13" s="678">
        <v>1416280</v>
      </c>
      <c r="CS13" s="679"/>
      <c r="CT13" s="679"/>
      <c r="CU13" s="679"/>
      <c r="CV13" s="679"/>
      <c r="CW13" s="679"/>
      <c r="CX13" s="679"/>
      <c r="CY13" s="680"/>
      <c r="CZ13" s="715">
        <v>10.4</v>
      </c>
      <c r="DA13" s="715"/>
      <c r="DB13" s="715"/>
      <c r="DC13" s="715"/>
      <c r="DD13" s="684">
        <v>1137396</v>
      </c>
      <c r="DE13" s="679"/>
      <c r="DF13" s="679"/>
      <c r="DG13" s="679"/>
      <c r="DH13" s="679"/>
      <c r="DI13" s="679"/>
      <c r="DJ13" s="679"/>
      <c r="DK13" s="679"/>
      <c r="DL13" s="679"/>
      <c r="DM13" s="679"/>
      <c r="DN13" s="679"/>
      <c r="DO13" s="679"/>
      <c r="DP13" s="680"/>
      <c r="DQ13" s="684">
        <v>356749</v>
      </c>
      <c r="DR13" s="679"/>
      <c r="DS13" s="679"/>
      <c r="DT13" s="679"/>
      <c r="DU13" s="679"/>
      <c r="DV13" s="679"/>
      <c r="DW13" s="679"/>
      <c r="DX13" s="679"/>
      <c r="DY13" s="679"/>
      <c r="DZ13" s="679"/>
      <c r="EA13" s="679"/>
      <c r="EB13" s="679"/>
      <c r="EC13" s="722"/>
    </row>
    <row r="14" spans="2:143" ht="11.25" customHeight="1" x14ac:dyDescent="0.2">
      <c r="B14" s="675" t="s">
        <v>254</v>
      </c>
      <c r="C14" s="676"/>
      <c r="D14" s="676"/>
      <c r="E14" s="676"/>
      <c r="F14" s="676"/>
      <c r="G14" s="676"/>
      <c r="H14" s="676"/>
      <c r="I14" s="676"/>
      <c r="J14" s="676"/>
      <c r="K14" s="676"/>
      <c r="L14" s="676"/>
      <c r="M14" s="676"/>
      <c r="N14" s="676"/>
      <c r="O14" s="676"/>
      <c r="P14" s="676"/>
      <c r="Q14" s="677"/>
      <c r="R14" s="678">
        <v>11313</v>
      </c>
      <c r="S14" s="679"/>
      <c r="T14" s="679"/>
      <c r="U14" s="679"/>
      <c r="V14" s="679"/>
      <c r="W14" s="679"/>
      <c r="X14" s="679"/>
      <c r="Y14" s="680"/>
      <c r="Z14" s="715">
        <v>0.1</v>
      </c>
      <c r="AA14" s="715"/>
      <c r="AB14" s="715"/>
      <c r="AC14" s="715"/>
      <c r="AD14" s="716">
        <v>11313</v>
      </c>
      <c r="AE14" s="716"/>
      <c r="AF14" s="716"/>
      <c r="AG14" s="716"/>
      <c r="AH14" s="716"/>
      <c r="AI14" s="716"/>
      <c r="AJ14" s="716"/>
      <c r="AK14" s="716"/>
      <c r="AL14" s="681">
        <v>0.2</v>
      </c>
      <c r="AM14" s="682"/>
      <c r="AN14" s="682"/>
      <c r="AO14" s="717"/>
      <c r="AP14" s="675" t="s">
        <v>255</v>
      </c>
      <c r="AQ14" s="676"/>
      <c r="AR14" s="676"/>
      <c r="AS14" s="676"/>
      <c r="AT14" s="676"/>
      <c r="AU14" s="676"/>
      <c r="AV14" s="676"/>
      <c r="AW14" s="676"/>
      <c r="AX14" s="676"/>
      <c r="AY14" s="676"/>
      <c r="AZ14" s="676"/>
      <c r="BA14" s="676"/>
      <c r="BB14" s="676"/>
      <c r="BC14" s="676"/>
      <c r="BD14" s="676"/>
      <c r="BE14" s="676"/>
      <c r="BF14" s="677"/>
      <c r="BG14" s="678">
        <v>74537</v>
      </c>
      <c r="BH14" s="679"/>
      <c r="BI14" s="679"/>
      <c r="BJ14" s="679"/>
      <c r="BK14" s="679"/>
      <c r="BL14" s="679"/>
      <c r="BM14" s="679"/>
      <c r="BN14" s="680"/>
      <c r="BO14" s="715">
        <v>4.3</v>
      </c>
      <c r="BP14" s="715"/>
      <c r="BQ14" s="715"/>
      <c r="BR14" s="715"/>
      <c r="BS14" s="684" t="s">
        <v>129</v>
      </c>
      <c r="BT14" s="679"/>
      <c r="BU14" s="679"/>
      <c r="BV14" s="679"/>
      <c r="BW14" s="679"/>
      <c r="BX14" s="679"/>
      <c r="BY14" s="679"/>
      <c r="BZ14" s="679"/>
      <c r="CA14" s="679"/>
      <c r="CB14" s="722"/>
      <c r="CD14" s="711" t="s">
        <v>256</v>
      </c>
      <c r="CE14" s="712"/>
      <c r="CF14" s="712"/>
      <c r="CG14" s="712"/>
      <c r="CH14" s="712"/>
      <c r="CI14" s="712"/>
      <c r="CJ14" s="712"/>
      <c r="CK14" s="712"/>
      <c r="CL14" s="712"/>
      <c r="CM14" s="712"/>
      <c r="CN14" s="712"/>
      <c r="CO14" s="712"/>
      <c r="CP14" s="712"/>
      <c r="CQ14" s="713"/>
      <c r="CR14" s="678">
        <v>422855</v>
      </c>
      <c r="CS14" s="679"/>
      <c r="CT14" s="679"/>
      <c r="CU14" s="679"/>
      <c r="CV14" s="679"/>
      <c r="CW14" s="679"/>
      <c r="CX14" s="679"/>
      <c r="CY14" s="680"/>
      <c r="CZ14" s="715">
        <v>3.1</v>
      </c>
      <c r="DA14" s="715"/>
      <c r="DB14" s="715"/>
      <c r="DC14" s="715"/>
      <c r="DD14" s="684">
        <v>76388</v>
      </c>
      <c r="DE14" s="679"/>
      <c r="DF14" s="679"/>
      <c r="DG14" s="679"/>
      <c r="DH14" s="679"/>
      <c r="DI14" s="679"/>
      <c r="DJ14" s="679"/>
      <c r="DK14" s="679"/>
      <c r="DL14" s="679"/>
      <c r="DM14" s="679"/>
      <c r="DN14" s="679"/>
      <c r="DO14" s="679"/>
      <c r="DP14" s="680"/>
      <c r="DQ14" s="684">
        <v>344445</v>
      </c>
      <c r="DR14" s="679"/>
      <c r="DS14" s="679"/>
      <c r="DT14" s="679"/>
      <c r="DU14" s="679"/>
      <c r="DV14" s="679"/>
      <c r="DW14" s="679"/>
      <c r="DX14" s="679"/>
      <c r="DY14" s="679"/>
      <c r="DZ14" s="679"/>
      <c r="EA14" s="679"/>
      <c r="EB14" s="679"/>
      <c r="EC14" s="722"/>
    </row>
    <row r="15" spans="2:143" ht="11.25" customHeight="1" x14ac:dyDescent="0.2">
      <c r="B15" s="675" t="s">
        <v>257</v>
      </c>
      <c r="C15" s="676"/>
      <c r="D15" s="676"/>
      <c r="E15" s="676"/>
      <c r="F15" s="676"/>
      <c r="G15" s="676"/>
      <c r="H15" s="676"/>
      <c r="I15" s="676"/>
      <c r="J15" s="676"/>
      <c r="K15" s="676"/>
      <c r="L15" s="676"/>
      <c r="M15" s="676"/>
      <c r="N15" s="676"/>
      <c r="O15" s="676"/>
      <c r="P15" s="676"/>
      <c r="Q15" s="677"/>
      <c r="R15" s="678" t="s">
        <v>129</v>
      </c>
      <c r="S15" s="679"/>
      <c r="T15" s="679"/>
      <c r="U15" s="679"/>
      <c r="V15" s="679"/>
      <c r="W15" s="679"/>
      <c r="X15" s="679"/>
      <c r="Y15" s="680"/>
      <c r="Z15" s="715" t="s">
        <v>129</v>
      </c>
      <c r="AA15" s="715"/>
      <c r="AB15" s="715"/>
      <c r="AC15" s="715"/>
      <c r="AD15" s="716" t="s">
        <v>129</v>
      </c>
      <c r="AE15" s="716"/>
      <c r="AF15" s="716"/>
      <c r="AG15" s="716"/>
      <c r="AH15" s="716"/>
      <c r="AI15" s="716"/>
      <c r="AJ15" s="716"/>
      <c r="AK15" s="716"/>
      <c r="AL15" s="681" t="s">
        <v>242</v>
      </c>
      <c r="AM15" s="682"/>
      <c r="AN15" s="682"/>
      <c r="AO15" s="717"/>
      <c r="AP15" s="675" t="s">
        <v>258</v>
      </c>
      <c r="AQ15" s="676"/>
      <c r="AR15" s="676"/>
      <c r="AS15" s="676"/>
      <c r="AT15" s="676"/>
      <c r="AU15" s="676"/>
      <c r="AV15" s="676"/>
      <c r="AW15" s="676"/>
      <c r="AX15" s="676"/>
      <c r="AY15" s="676"/>
      <c r="AZ15" s="676"/>
      <c r="BA15" s="676"/>
      <c r="BB15" s="676"/>
      <c r="BC15" s="676"/>
      <c r="BD15" s="676"/>
      <c r="BE15" s="676"/>
      <c r="BF15" s="677"/>
      <c r="BG15" s="678">
        <v>110615</v>
      </c>
      <c r="BH15" s="679"/>
      <c r="BI15" s="679"/>
      <c r="BJ15" s="679"/>
      <c r="BK15" s="679"/>
      <c r="BL15" s="679"/>
      <c r="BM15" s="679"/>
      <c r="BN15" s="680"/>
      <c r="BO15" s="715">
        <v>6.4</v>
      </c>
      <c r="BP15" s="715"/>
      <c r="BQ15" s="715"/>
      <c r="BR15" s="715"/>
      <c r="BS15" s="684" t="s">
        <v>242</v>
      </c>
      <c r="BT15" s="679"/>
      <c r="BU15" s="679"/>
      <c r="BV15" s="679"/>
      <c r="BW15" s="679"/>
      <c r="BX15" s="679"/>
      <c r="BY15" s="679"/>
      <c r="BZ15" s="679"/>
      <c r="CA15" s="679"/>
      <c r="CB15" s="722"/>
      <c r="CD15" s="711" t="s">
        <v>259</v>
      </c>
      <c r="CE15" s="712"/>
      <c r="CF15" s="712"/>
      <c r="CG15" s="712"/>
      <c r="CH15" s="712"/>
      <c r="CI15" s="712"/>
      <c r="CJ15" s="712"/>
      <c r="CK15" s="712"/>
      <c r="CL15" s="712"/>
      <c r="CM15" s="712"/>
      <c r="CN15" s="712"/>
      <c r="CO15" s="712"/>
      <c r="CP15" s="712"/>
      <c r="CQ15" s="713"/>
      <c r="CR15" s="678">
        <v>870358</v>
      </c>
      <c r="CS15" s="679"/>
      <c r="CT15" s="679"/>
      <c r="CU15" s="679"/>
      <c r="CV15" s="679"/>
      <c r="CW15" s="679"/>
      <c r="CX15" s="679"/>
      <c r="CY15" s="680"/>
      <c r="CZ15" s="715">
        <v>6.4</v>
      </c>
      <c r="DA15" s="715"/>
      <c r="DB15" s="715"/>
      <c r="DC15" s="715"/>
      <c r="DD15" s="684">
        <v>124981</v>
      </c>
      <c r="DE15" s="679"/>
      <c r="DF15" s="679"/>
      <c r="DG15" s="679"/>
      <c r="DH15" s="679"/>
      <c r="DI15" s="679"/>
      <c r="DJ15" s="679"/>
      <c r="DK15" s="679"/>
      <c r="DL15" s="679"/>
      <c r="DM15" s="679"/>
      <c r="DN15" s="679"/>
      <c r="DO15" s="679"/>
      <c r="DP15" s="680"/>
      <c r="DQ15" s="684">
        <v>670261</v>
      </c>
      <c r="DR15" s="679"/>
      <c r="DS15" s="679"/>
      <c r="DT15" s="679"/>
      <c r="DU15" s="679"/>
      <c r="DV15" s="679"/>
      <c r="DW15" s="679"/>
      <c r="DX15" s="679"/>
      <c r="DY15" s="679"/>
      <c r="DZ15" s="679"/>
      <c r="EA15" s="679"/>
      <c r="EB15" s="679"/>
      <c r="EC15" s="722"/>
    </row>
    <row r="16" spans="2:143" ht="11.25" customHeight="1" x14ac:dyDescent="0.2">
      <c r="B16" s="675" t="s">
        <v>260</v>
      </c>
      <c r="C16" s="676"/>
      <c r="D16" s="676"/>
      <c r="E16" s="676"/>
      <c r="F16" s="676"/>
      <c r="G16" s="676"/>
      <c r="H16" s="676"/>
      <c r="I16" s="676"/>
      <c r="J16" s="676"/>
      <c r="K16" s="676"/>
      <c r="L16" s="676"/>
      <c r="M16" s="676"/>
      <c r="N16" s="676"/>
      <c r="O16" s="676"/>
      <c r="P16" s="676"/>
      <c r="Q16" s="677"/>
      <c r="R16" s="678">
        <v>3029</v>
      </c>
      <c r="S16" s="679"/>
      <c r="T16" s="679"/>
      <c r="U16" s="679"/>
      <c r="V16" s="679"/>
      <c r="W16" s="679"/>
      <c r="X16" s="679"/>
      <c r="Y16" s="680"/>
      <c r="Z16" s="715">
        <v>0</v>
      </c>
      <c r="AA16" s="715"/>
      <c r="AB16" s="715"/>
      <c r="AC16" s="715"/>
      <c r="AD16" s="716">
        <v>3029</v>
      </c>
      <c r="AE16" s="716"/>
      <c r="AF16" s="716"/>
      <c r="AG16" s="716"/>
      <c r="AH16" s="716"/>
      <c r="AI16" s="716"/>
      <c r="AJ16" s="716"/>
      <c r="AK16" s="716"/>
      <c r="AL16" s="681">
        <v>0</v>
      </c>
      <c r="AM16" s="682"/>
      <c r="AN16" s="682"/>
      <c r="AO16" s="717"/>
      <c r="AP16" s="675" t="s">
        <v>261</v>
      </c>
      <c r="AQ16" s="676"/>
      <c r="AR16" s="676"/>
      <c r="AS16" s="676"/>
      <c r="AT16" s="676"/>
      <c r="AU16" s="676"/>
      <c r="AV16" s="676"/>
      <c r="AW16" s="676"/>
      <c r="AX16" s="676"/>
      <c r="AY16" s="676"/>
      <c r="AZ16" s="676"/>
      <c r="BA16" s="676"/>
      <c r="BB16" s="676"/>
      <c r="BC16" s="676"/>
      <c r="BD16" s="676"/>
      <c r="BE16" s="676"/>
      <c r="BF16" s="677"/>
      <c r="BG16" s="678" t="s">
        <v>129</v>
      </c>
      <c r="BH16" s="679"/>
      <c r="BI16" s="679"/>
      <c r="BJ16" s="679"/>
      <c r="BK16" s="679"/>
      <c r="BL16" s="679"/>
      <c r="BM16" s="679"/>
      <c r="BN16" s="680"/>
      <c r="BO16" s="715" t="s">
        <v>242</v>
      </c>
      <c r="BP16" s="715"/>
      <c r="BQ16" s="715"/>
      <c r="BR16" s="715"/>
      <c r="BS16" s="684" t="s">
        <v>129</v>
      </c>
      <c r="BT16" s="679"/>
      <c r="BU16" s="679"/>
      <c r="BV16" s="679"/>
      <c r="BW16" s="679"/>
      <c r="BX16" s="679"/>
      <c r="BY16" s="679"/>
      <c r="BZ16" s="679"/>
      <c r="CA16" s="679"/>
      <c r="CB16" s="722"/>
      <c r="CD16" s="711" t="s">
        <v>262</v>
      </c>
      <c r="CE16" s="712"/>
      <c r="CF16" s="712"/>
      <c r="CG16" s="712"/>
      <c r="CH16" s="712"/>
      <c r="CI16" s="712"/>
      <c r="CJ16" s="712"/>
      <c r="CK16" s="712"/>
      <c r="CL16" s="712"/>
      <c r="CM16" s="712"/>
      <c r="CN16" s="712"/>
      <c r="CO16" s="712"/>
      <c r="CP16" s="712"/>
      <c r="CQ16" s="713"/>
      <c r="CR16" s="678">
        <v>384976</v>
      </c>
      <c r="CS16" s="679"/>
      <c r="CT16" s="679"/>
      <c r="CU16" s="679"/>
      <c r="CV16" s="679"/>
      <c r="CW16" s="679"/>
      <c r="CX16" s="679"/>
      <c r="CY16" s="680"/>
      <c r="CZ16" s="715">
        <v>2.8</v>
      </c>
      <c r="DA16" s="715"/>
      <c r="DB16" s="715"/>
      <c r="DC16" s="715"/>
      <c r="DD16" s="684" t="s">
        <v>129</v>
      </c>
      <c r="DE16" s="679"/>
      <c r="DF16" s="679"/>
      <c r="DG16" s="679"/>
      <c r="DH16" s="679"/>
      <c r="DI16" s="679"/>
      <c r="DJ16" s="679"/>
      <c r="DK16" s="679"/>
      <c r="DL16" s="679"/>
      <c r="DM16" s="679"/>
      <c r="DN16" s="679"/>
      <c r="DO16" s="679"/>
      <c r="DP16" s="680"/>
      <c r="DQ16" s="684">
        <v>94811</v>
      </c>
      <c r="DR16" s="679"/>
      <c r="DS16" s="679"/>
      <c r="DT16" s="679"/>
      <c r="DU16" s="679"/>
      <c r="DV16" s="679"/>
      <c r="DW16" s="679"/>
      <c r="DX16" s="679"/>
      <c r="DY16" s="679"/>
      <c r="DZ16" s="679"/>
      <c r="EA16" s="679"/>
      <c r="EB16" s="679"/>
      <c r="EC16" s="722"/>
    </row>
    <row r="17" spans="2:133" ht="11.25" customHeight="1" x14ac:dyDescent="0.2">
      <c r="B17" s="675" t="s">
        <v>263</v>
      </c>
      <c r="C17" s="676"/>
      <c r="D17" s="676"/>
      <c r="E17" s="676"/>
      <c r="F17" s="676"/>
      <c r="G17" s="676"/>
      <c r="H17" s="676"/>
      <c r="I17" s="676"/>
      <c r="J17" s="676"/>
      <c r="K17" s="676"/>
      <c r="L17" s="676"/>
      <c r="M17" s="676"/>
      <c r="N17" s="676"/>
      <c r="O17" s="676"/>
      <c r="P17" s="676"/>
      <c r="Q17" s="677"/>
      <c r="R17" s="678">
        <v>23052</v>
      </c>
      <c r="S17" s="679"/>
      <c r="T17" s="679"/>
      <c r="U17" s="679"/>
      <c r="V17" s="679"/>
      <c r="W17" s="679"/>
      <c r="X17" s="679"/>
      <c r="Y17" s="680"/>
      <c r="Z17" s="715">
        <v>0.2</v>
      </c>
      <c r="AA17" s="715"/>
      <c r="AB17" s="715"/>
      <c r="AC17" s="715"/>
      <c r="AD17" s="716">
        <v>23052</v>
      </c>
      <c r="AE17" s="716"/>
      <c r="AF17" s="716"/>
      <c r="AG17" s="716"/>
      <c r="AH17" s="716"/>
      <c r="AI17" s="716"/>
      <c r="AJ17" s="716"/>
      <c r="AK17" s="716"/>
      <c r="AL17" s="681">
        <v>0.4</v>
      </c>
      <c r="AM17" s="682"/>
      <c r="AN17" s="682"/>
      <c r="AO17" s="717"/>
      <c r="AP17" s="675" t="s">
        <v>264</v>
      </c>
      <c r="AQ17" s="676"/>
      <c r="AR17" s="676"/>
      <c r="AS17" s="676"/>
      <c r="AT17" s="676"/>
      <c r="AU17" s="676"/>
      <c r="AV17" s="676"/>
      <c r="AW17" s="676"/>
      <c r="AX17" s="676"/>
      <c r="AY17" s="676"/>
      <c r="AZ17" s="676"/>
      <c r="BA17" s="676"/>
      <c r="BB17" s="676"/>
      <c r="BC17" s="676"/>
      <c r="BD17" s="676"/>
      <c r="BE17" s="676"/>
      <c r="BF17" s="677"/>
      <c r="BG17" s="678" t="s">
        <v>129</v>
      </c>
      <c r="BH17" s="679"/>
      <c r="BI17" s="679"/>
      <c r="BJ17" s="679"/>
      <c r="BK17" s="679"/>
      <c r="BL17" s="679"/>
      <c r="BM17" s="679"/>
      <c r="BN17" s="680"/>
      <c r="BO17" s="715" t="s">
        <v>129</v>
      </c>
      <c r="BP17" s="715"/>
      <c r="BQ17" s="715"/>
      <c r="BR17" s="715"/>
      <c r="BS17" s="684" t="s">
        <v>129</v>
      </c>
      <c r="BT17" s="679"/>
      <c r="BU17" s="679"/>
      <c r="BV17" s="679"/>
      <c r="BW17" s="679"/>
      <c r="BX17" s="679"/>
      <c r="BY17" s="679"/>
      <c r="BZ17" s="679"/>
      <c r="CA17" s="679"/>
      <c r="CB17" s="722"/>
      <c r="CD17" s="711" t="s">
        <v>265</v>
      </c>
      <c r="CE17" s="712"/>
      <c r="CF17" s="712"/>
      <c r="CG17" s="712"/>
      <c r="CH17" s="712"/>
      <c r="CI17" s="712"/>
      <c r="CJ17" s="712"/>
      <c r="CK17" s="712"/>
      <c r="CL17" s="712"/>
      <c r="CM17" s="712"/>
      <c r="CN17" s="712"/>
      <c r="CO17" s="712"/>
      <c r="CP17" s="712"/>
      <c r="CQ17" s="713"/>
      <c r="CR17" s="678">
        <v>903951</v>
      </c>
      <c r="CS17" s="679"/>
      <c r="CT17" s="679"/>
      <c r="CU17" s="679"/>
      <c r="CV17" s="679"/>
      <c r="CW17" s="679"/>
      <c r="CX17" s="679"/>
      <c r="CY17" s="680"/>
      <c r="CZ17" s="715">
        <v>6.7</v>
      </c>
      <c r="DA17" s="715"/>
      <c r="DB17" s="715"/>
      <c r="DC17" s="715"/>
      <c r="DD17" s="684" t="s">
        <v>129</v>
      </c>
      <c r="DE17" s="679"/>
      <c r="DF17" s="679"/>
      <c r="DG17" s="679"/>
      <c r="DH17" s="679"/>
      <c r="DI17" s="679"/>
      <c r="DJ17" s="679"/>
      <c r="DK17" s="679"/>
      <c r="DL17" s="679"/>
      <c r="DM17" s="679"/>
      <c r="DN17" s="679"/>
      <c r="DO17" s="679"/>
      <c r="DP17" s="680"/>
      <c r="DQ17" s="684">
        <v>880480</v>
      </c>
      <c r="DR17" s="679"/>
      <c r="DS17" s="679"/>
      <c r="DT17" s="679"/>
      <c r="DU17" s="679"/>
      <c r="DV17" s="679"/>
      <c r="DW17" s="679"/>
      <c r="DX17" s="679"/>
      <c r="DY17" s="679"/>
      <c r="DZ17" s="679"/>
      <c r="EA17" s="679"/>
      <c r="EB17" s="679"/>
      <c r="EC17" s="722"/>
    </row>
    <row r="18" spans="2:133" ht="11.25" customHeight="1" x14ac:dyDescent="0.2">
      <c r="B18" s="675" t="s">
        <v>266</v>
      </c>
      <c r="C18" s="676"/>
      <c r="D18" s="676"/>
      <c r="E18" s="676"/>
      <c r="F18" s="676"/>
      <c r="G18" s="676"/>
      <c r="H18" s="676"/>
      <c r="I18" s="676"/>
      <c r="J18" s="676"/>
      <c r="K18" s="676"/>
      <c r="L18" s="676"/>
      <c r="M18" s="676"/>
      <c r="N18" s="676"/>
      <c r="O18" s="676"/>
      <c r="P18" s="676"/>
      <c r="Q18" s="677"/>
      <c r="R18" s="678">
        <v>6927</v>
      </c>
      <c r="S18" s="679"/>
      <c r="T18" s="679"/>
      <c r="U18" s="679"/>
      <c r="V18" s="679"/>
      <c r="W18" s="679"/>
      <c r="X18" s="679"/>
      <c r="Y18" s="680"/>
      <c r="Z18" s="715">
        <v>0</v>
      </c>
      <c r="AA18" s="715"/>
      <c r="AB18" s="715"/>
      <c r="AC18" s="715"/>
      <c r="AD18" s="716">
        <v>6927</v>
      </c>
      <c r="AE18" s="716"/>
      <c r="AF18" s="716"/>
      <c r="AG18" s="716"/>
      <c r="AH18" s="716"/>
      <c r="AI18" s="716"/>
      <c r="AJ18" s="716"/>
      <c r="AK18" s="716"/>
      <c r="AL18" s="681">
        <v>0.1</v>
      </c>
      <c r="AM18" s="682"/>
      <c r="AN18" s="682"/>
      <c r="AO18" s="717"/>
      <c r="AP18" s="675" t="s">
        <v>267</v>
      </c>
      <c r="AQ18" s="676"/>
      <c r="AR18" s="676"/>
      <c r="AS18" s="676"/>
      <c r="AT18" s="676"/>
      <c r="AU18" s="676"/>
      <c r="AV18" s="676"/>
      <c r="AW18" s="676"/>
      <c r="AX18" s="676"/>
      <c r="AY18" s="676"/>
      <c r="AZ18" s="676"/>
      <c r="BA18" s="676"/>
      <c r="BB18" s="676"/>
      <c r="BC18" s="676"/>
      <c r="BD18" s="676"/>
      <c r="BE18" s="676"/>
      <c r="BF18" s="677"/>
      <c r="BG18" s="678" t="s">
        <v>129</v>
      </c>
      <c r="BH18" s="679"/>
      <c r="BI18" s="679"/>
      <c r="BJ18" s="679"/>
      <c r="BK18" s="679"/>
      <c r="BL18" s="679"/>
      <c r="BM18" s="679"/>
      <c r="BN18" s="680"/>
      <c r="BO18" s="715" t="s">
        <v>242</v>
      </c>
      <c r="BP18" s="715"/>
      <c r="BQ18" s="715"/>
      <c r="BR18" s="715"/>
      <c r="BS18" s="684" t="s">
        <v>129</v>
      </c>
      <c r="BT18" s="679"/>
      <c r="BU18" s="679"/>
      <c r="BV18" s="679"/>
      <c r="BW18" s="679"/>
      <c r="BX18" s="679"/>
      <c r="BY18" s="679"/>
      <c r="BZ18" s="679"/>
      <c r="CA18" s="679"/>
      <c r="CB18" s="722"/>
      <c r="CD18" s="711" t="s">
        <v>268</v>
      </c>
      <c r="CE18" s="712"/>
      <c r="CF18" s="712"/>
      <c r="CG18" s="712"/>
      <c r="CH18" s="712"/>
      <c r="CI18" s="712"/>
      <c r="CJ18" s="712"/>
      <c r="CK18" s="712"/>
      <c r="CL18" s="712"/>
      <c r="CM18" s="712"/>
      <c r="CN18" s="712"/>
      <c r="CO18" s="712"/>
      <c r="CP18" s="712"/>
      <c r="CQ18" s="713"/>
      <c r="CR18" s="678" t="s">
        <v>129</v>
      </c>
      <c r="CS18" s="679"/>
      <c r="CT18" s="679"/>
      <c r="CU18" s="679"/>
      <c r="CV18" s="679"/>
      <c r="CW18" s="679"/>
      <c r="CX18" s="679"/>
      <c r="CY18" s="680"/>
      <c r="CZ18" s="715" t="s">
        <v>129</v>
      </c>
      <c r="DA18" s="715"/>
      <c r="DB18" s="715"/>
      <c r="DC18" s="715"/>
      <c r="DD18" s="684" t="s">
        <v>129</v>
      </c>
      <c r="DE18" s="679"/>
      <c r="DF18" s="679"/>
      <c r="DG18" s="679"/>
      <c r="DH18" s="679"/>
      <c r="DI18" s="679"/>
      <c r="DJ18" s="679"/>
      <c r="DK18" s="679"/>
      <c r="DL18" s="679"/>
      <c r="DM18" s="679"/>
      <c r="DN18" s="679"/>
      <c r="DO18" s="679"/>
      <c r="DP18" s="680"/>
      <c r="DQ18" s="684" t="s">
        <v>129</v>
      </c>
      <c r="DR18" s="679"/>
      <c r="DS18" s="679"/>
      <c r="DT18" s="679"/>
      <c r="DU18" s="679"/>
      <c r="DV18" s="679"/>
      <c r="DW18" s="679"/>
      <c r="DX18" s="679"/>
      <c r="DY18" s="679"/>
      <c r="DZ18" s="679"/>
      <c r="EA18" s="679"/>
      <c r="EB18" s="679"/>
      <c r="EC18" s="722"/>
    </row>
    <row r="19" spans="2:133" ht="11.25" customHeight="1" x14ac:dyDescent="0.2">
      <c r="B19" s="675" t="s">
        <v>269</v>
      </c>
      <c r="C19" s="676"/>
      <c r="D19" s="676"/>
      <c r="E19" s="676"/>
      <c r="F19" s="676"/>
      <c r="G19" s="676"/>
      <c r="H19" s="676"/>
      <c r="I19" s="676"/>
      <c r="J19" s="676"/>
      <c r="K19" s="676"/>
      <c r="L19" s="676"/>
      <c r="M19" s="676"/>
      <c r="N19" s="676"/>
      <c r="O19" s="676"/>
      <c r="P19" s="676"/>
      <c r="Q19" s="677"/>
      <c r="R19" s="678">
        <v>1379</v>
      </c>
      <c r="S19" s="679"/>
      <c r="T19" s="679"/>
      <c r="U19" s="679"/>
      <c r="V19" s="679"/>
      <c r="W19" s="679"/>
      <c r="X19" s="679"/>
      <c r="Y19" s="680"/>
      <c r="Z19" s="715">
        <v>0</v>
      </c>
      <c r="AA19" s="715"/>
      <c r="AB19" s="715"/>
      <c r="AC19" s="715"/>
      <c r="AD19" s="716">
        <v>1379</v>
      </c>
      <c r="AE19" s="716"/>
      <c r="AF19" s="716"/>
      <c r="AG19" s="716"/>
      <c r="AH19" s="716"/>
      <c r="AI19" s="716"/>
      <c r="AJ19" s="716"/>
      <c r="AK19" s="716"/>
      <c r="AL19" s="681">
        <v>0</v>
      </c>
      <c r="AM19" s="682"/>
      <c r="AN19" s="682"/>
      <c r="AO19" s="717"/>
      <c r="AP19" s="675" t="s">
        <v>270</v>
      </c>
      <c r="AQ19" s="676"/>
      <c r="AR19" s="676"/>
      <c r="AS19" s="676"/>
      <c r="AT19" s="676"/>
      <c r="AU19" s="676"/>
      <c r="AV19" s="676"/>
      <c r="AW19" s="676"/>
      <c r="AX19" s="676"/>
      <c r="AY19" s="676"/>
      <c r="AZ19" s="676"/>
      <c r="BA19" s="676"/>
      <c r="BB19" s="676"/>
      <c r="BC19" s="676"/>
      <c r="BD19" s="676"/>
      <c r="BE19" s="676"/>
      <c r="BF19" s="677"/>
      <c r="BG19" s="678" t="s">
        <v>129</v>
      </c>
      <c r="BH19" s="679"/>
      <c r="BI19" s="679"/>
      <c r="BJ19" s="679"/>
      <c r="BK19" s="679"/>
      <c r="BL19" s="679"/>
      <c r="BM19" s="679"/>
      <c r="BN19" s="680"/>
      <c r="BO19" s="715" t="s">
        <v>129</v>
      </c>
      <c r="BP19" s="715"/>
      <c r="BQ19" s="715"/>
      <c r="BR19" s="715"/>
      <c r="BS19" s="684" t="s">
        <v>129</v>
      </c>
      <c r="BT19" s="679"/>
      <c r="BU19" s="679"/>
      <c r="BV19" s="679"/>
      <c r="BW19" s="679"/>
      <c r="BX19" s="679"/>
      <c r="BY19" s="679"/>
      <c r="BZ19" s="679"/>
      <c r="CA19" s="679"/>
      <c r="CB19" s="722"/>
      <c r="CD19" s="711" t="s">
        <v>271</v>
      </c>
      <c r="CE19" s="712"/>
      <c r="CF19" s="712"/>
      <c r="CG19" s="712"/>
      <c r="CH19" s="712"/>
      <c r="CI19" s="712"/>
      <c r="CJ19" s="712"/>
      <c r="CK19" s="712"/>
      <c r="CL19" s="712"/>
      <c r="CM19" s="712"/>
      <c r="CN19" s="712"/>
      <c r="CO19" s="712"/>
      <c r="CP19" s="712"/>
      <c r="CQ19" s="713"/>
      <c r="CR19" s="678" t="s">
        <v>242</v>
      </c>
      <c r="CS19" s="679"/>
      <c r="CT19" s="679"/>
      <c r="CU19" s="679"/>
      <c r="CV19" s="679"/>
      <c r="CW19" s="679"/>
      <c r="CX19" s="679"/>
      <c r="CY19" s="680"/>
      <c r="CZ19" s="715" t="s">
        <v>242</v>
      </c>
      <c r="DA19" s="715"/>
      <c r="DB19" s="715"/>
      <c r="DC19" s="715"/>
      <c r="DD19" s="684" t="s">
        <v>129</v>
      </c>
      <c r="DE19" s="679"/>
      <c r="DF19" s="679"/>
      <c r="DG19" s="679"/>
      <c r="DH19" s="679"/>
      <c r="DI19" s="679"/>
      <c r="DJ19" s="679"/>
      <c r="DK19" s="679"/>
      <c r="DL19" s="679"/>
      <c r="DM19" s="679"/>
      <c r="DN19" s="679"/>
      <c r="DO19" s="679"/>
      <c r="DP19" s="680"/>
      <c r="DQ19" s="684" t="s">
        <v>182</v>
      </c>
      <c r="DR19" s="679"/>
      <c r="DS19" s="679"/>
      <c r="DT19" s="679"/>
      <c r="DU19" s="679"/>
      <c r="DV19" s="679"/>
      <c r="DW19" s="679"/>
      <c r="DX19" s="679"/>
      <c r="DY19" s="679"/>
      <c r="DZ19" s="679"/>
      <c r="EA19" s="679"/>
      <c r="EB19" s="679"/>
      <c r="EC19" s="722"/>
    </row>
    <row r="20" spans="2:133" ht="11.25" customHeight="1" x14ac:dyDescent="0.2">
      <c r="B20" s="675" t="s">
        <v>272</v>
      </c>
      <c r="C20" s="676"/>
      <c r="D20" s="676"/>
      <c r="E20" s="676"/>
      <c r="F20" s="676"/>
      <c r="G20" s="676"/>
      <c r="H20" s="676"/>
      <c r="I20" s="676"/>
      <c r="J20" s="676"/>
      <c r="K20" s="676"/>
      <c r="L20" s="676"/>
      <c r="M20" s="676"/>
      <c r="N20" s="676"/>
      <c r="O20" s="676"/>
      <c r="P20" s="676"/>
      <c r="Q20" s="677"/>
      <c r="R20" s="678">
        <v>336</v>
      </c>
      <c r="S20" s="679"/>
      <c r="T20" s="679"/>
      <c r="U20" s="679"/>
      <c r="V20" s="679"/>
      <c r="W20" s="679"/>
      <c r="X20" s="679"/>
      <c r="Y20" s="680"/>
      <c r="Z20" s="715">
        <v>0</v>
      </c>
      <c r="AA20" s="715"/>
      <c r="AB20" s="715"/>
      <c r="AC20" s="715"/>
      <c r="AD20" s="716">
        <v>336</v>
      </c>
      <c r="AE20" s="716"/>
      <c r="AF20" s="716"/>
      <c r="AG20" s="716"/>
      <c r="AH20" s="716"/>
      <c r="AI20" s="716"/>
      <c r="AJ20" s="716"/>
      <c r="AK20" s="716"/>
      <c r="AL20" s="681">
        <v>0</v>
      </c>
      <c r="AM20" s="682"/>
      <c r="AN20" s="682"/>
      <c r="AO20" s="717"/>
      <c r="AP20" s="675" t="s">
        <v>273</v>
      </c>
      <c r="AQ20" s="676"/>
      <c r="AR20" s="676"/>
      <c r="AS20" s="676"/>
      <c r="AT20" s="676"/>
      <c r="AU20" s="676"/>
      <c r="AV20" s="676"/>
      <c r="AW20" s="676"/>
      <c r="AX20" s="676"/>
      <c r="AY20" s="676"/>
      <c r="AZ20" s="676"/>
      <c r="BA20" s="676"/>
      <c r="BB20" s="676"/>
      <c r="BC20" s="676"/>
      <c r="BD20" s="676"/>
      <c r="BE20" s="676"/>
      <c r="BF20" s="677"/>
      <c r="BG20" s="678" t="s">
        <v>129</v>
      </c>
      <c r="BH20" s="679"/>
      <c r="BI20" s="679"/>
      <c r="BJ20" s="679"/>
      <c r="BK20" s="679"/>
      <c r="BL20" s="679"/>
      <c r="BM20" s="679"/>
      <c r="BN20" s="680"/>
      <c r="BO20" s="715" t="s">
        <v>242</v>
      </c>
      <c r="BP20" s="715"/>
      <c r="BQ20" s="715"/>
      <c r="BR20" s="715"/>
      <c r="BS20" s="684" t="s">
        <v>129</v>
      </c>
      <c r="BT20" s="679"/>
      <c r="BU20" s="679"/>
      <c r="BV20" s="679"/>
      <c r="BW20" s="679"/>
      <c r="BX20" s="679"/>
      <c r="BY20" s="679"/>
      <c r="BZ20" s="679"/>
      <c r="CA20" s="679"/>
      <c r="CB20" s="722"/>
      <c r="CD20" s="711" t="s">
        <v>274</v>
      </c>
      <c r="CE20" s="712"/>
      <c r="CF20" s="712"/>
      <c r="CG20" s="712"/>
      <c r="CH20" s="712"/>
      <c r="CI20" s="712"/>
      <c r="CJ20" s="712"/>
      <c r="CK20" s="712"/>
      <c r="CL20" s="712"/>
      <c r="CM20" s="712"/>
      <c r="CN20" s="712"/>
      <c r="CO20" s="712"/>
      <c r="CP20" s="712"/>
      <c r="CQ20" s="713"/>
      <c r="CR20" s="678">
        <v>13587017</v>
      </c>
      <c r="CS20" s="679"/>
      <c r="CT20" s="679"/>
      <c r="CU20" s="679"/>
      <c r="CV20" s="679"/>
      <c r="CW20" s="679"/>
      <c r="CX20" s="679"/>
      <c r="CY20" s="680"/>
      <c r="CZ20" s="715">
        <v>100</v>
      </c>
      <c r="DA20" s="715"/>
      <c r="DB20" s="715"/>
      <c r="DC20" s="715"/>
      <c r="DD20" s="684">
        <v>2622818</v>
      </c>
      <c r="DE20" s="679"/>
      <c r="DF20" s="679"/>
      <c r="DG20" s="679"/>
      <c r="DH20" s="679"/>
      <c r="DI20" s="679"/>
      <c r="DJ20" s="679"/>
      <c r="DK20" s="679"/>
      <c r="DL20" s="679"/>
      <c r="DM20" s="679"/>
      <c r="DN20" s="679"/>
      <c r="DO20" s="679"/>
      <c r="DP20" s="680"/>
      <c r="DQ20" s="684">
        <v>7765271</v>
      </c>
      <c r="DR20" s="679"/>
      <c r="DS20" s="679"/>
      <c r="DT20" s="679"/>
      <c r="DU20" s="679"/>
      <c r="DV20" s="679"/>
      <c r="DW20" s="679"/>
      <c r="DX20" s="679"/>
      <c r="DY20" s="679"/>
      <c r="DZ20" s="679"/>
      <c r="EA20" s="679"/>
      <c r="EB20" s="679"/>
      <c r="EC20" s="722"/>
    </row>
    <row r="21" spans="2:133" ht="11.25" customHeight="1" x14ac:dyDescent="0.2">
      <c r="B21" s="675" t="s">
        <v>275</v>
      </c>
      <c r="C21" s="676"/>
      <c r="D21" s="676"/>
      <c r="E21" s="676"/>
      <c r="F21" s="676"/>
      <c r="G21" s="676"/>
      <c r="H21" s="676"/>
      <c r="I21" s="676"/>
      <c r="J21" s="676"/>
      <c r="K21" s="676"/>
      <c r="L21" s="676"/>
      <c r="M21" s="676"/>
      <c r="N21" s="676"/>
      <c r="O21" s="676"/>
      <c r="P21" s="676"/>
      <c r="Q21" s="677"/>
      <c r="R21" s="678">
        <v>14410</v>
      </c>
      <c r="S21" s="679"/>
      <c r="T21" s="679"/>
      <c r="U21" s="679"/>
      <c r="V21" s="679"/>
      <c r="W21" s="679"/>
      <c r="X21" s="679"/>
      <c r="Y21" s="680"/>
      <c r="Z21" s="715">
        <v>0.1</v>
      </c>
      <c r="AA21" s="715"/>
      <c r="AB21" s="715"/>
      <c r="AC21" s="715"/>
      <c r="AD21" s="716">
        <v>14410</v>
      </c>
      <c r="AE21" s="716"/>
      <c r="AF21" s="716"/>
      <c r="AG21" s="716"/>
      <c r="AH21" s="716"/>
      <c r="AI21" s="716"/>
      <c r="AJ21" s="716"/>
      <c r="AK21" s="716"/>
      <c r="AL21" s="681">
        <v>0.2</v>
      </c>
      <c r="AM21" s="682"/>
      <c r="AN21" s="682"/>
      <c r="AO21" s="717"/>
      <c r="AP21" s="772" t="s">
        <v>276</v>
      </c>
      <c r="AQ21" s="780"/>
      <c r="AR21" s="780"/>
      <c r="AS21" s="780"/>
      <c r="AT21" s="780"/>
      <c r="AU21" s="780"/>
      <c r="AV21" s="780"/>
      <c r="AW21" s="780"/>
      <c r="AX21" s="780"/>
      <c r="AY21" s="780"/>
      <c r="AZ21" s="780"/>
      <c r="BA21" s="780"/>
      <c r="BB21" s="780"/>
      <c r="BC21" s="780"/>
      <c r="BD21" s="780"/>
      <c r="BE21" s="780"/>
      <c r="BF21" s="774"/>
      <c r="BG21" s="678" t="s">
        <v>129</v>
      </c>
      <c r="BH21" s="679"/>
      <c r="BI21" s="679"/>
      <c r="BJ21" s="679"/>
      <c r="BK21" s="679"/>
      <c r="BL21" s="679"/>
      <c r="BM21" s="679"/>
      <c r="BN21" s="680"/>
      <c r="BO21" s="715" t="s">
        <v>242</v>
      </c>
      <c r="BP21" s="715"/>
      <c r="BQ21" s="715"/>
      <c r="BR21" s="715"/>
      <c r="BS21" s="684" t="s">
        <v>129</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2">
      <c r="B22" s="675" t="s">
        <v>277</v>
      </c>
      <c r="C22" s="676"/>
      <c r="D22" s="676"/>
      <c r="E22" s="676"/>
      <c r="F22" s="676"/>
      <c r="G22" s="676"/>
      <c r="H22" s="676"/>
      <c r="I22" s="676"/>
      <c r="J22" s="676"/>
      <c r="K22" s="676"/>
      <c r="L22" s="676"/>
      <c r="M22" s="676"/>
      <c r="N22" s="676"/>
      <c r="O22" s="676"/>
      <c r="P22" s="676"/>
      <c r="Q22" s="677"/>
      <c r="R22" s="678">
        <v>4786670</v>
      </c>
      <c r="S22" s="679"/>
      <c r="T22" s="679"/>
      <c r="U22" s="679"/>
      <c r="V22" s="679"/>
      <c r="W22" s="679"/>
      <c r="X22" s="679"/>
      <c r="Y22" s="680"/>
      <c r="Z22" s="715">
        <v>34.5</v>
      </c>
      <c r="AA22" s="715"/>
      <c r="AB22" s="715"/>
      <c r="AC22" s="715"/>
      <c r="AD22" s="716">
        <v>4156303</v>
      </c>
      <c r="AE22" s="716"/>
      <c r="AF22" s="716"/>
      <c r="AG22" s="716"/>
      <c r="AH22" s="716"/>
      <c r="AI22" s="716"/>
      <c r="AJ22" s="716"/>
      <c r="AK22" s="716"/>
      <c r="AL22" s="681">
        <v>64.7</v>
      </c>
      <c r="AM22" s="682"/>
      <c r="AN22" s="682"/>
      <c r="AO22" s="717"/>
      <c r="AP22" s="772" t="s">
        <v>278</v>
      </c>
      <c r="AQ22" s="780"/>
      <c r="AR22" s="780"/>
      <c r="AS22" s="780"/>
      <c r="AT22" s="780"/>
      <c r="AU22" s="780"/>
      <c r="AV22" s="780"/>
      <c r="AW22" s="780"/>
      <c r="AX22" s="780"/>
      <c r="AY22" s="780"/>
      <c r="AZ22" s="780"/>
      <c r="BA22" s="780"/>
      <c r="BB22" s="780"/>
      <c r="BC22" s="780"/>
      <c r="BD22" s="780"/>
      <c r="BE22" s="780"/>
      <c r="BF22" s="774"/>
      <c r="BG22" s="678" t="s">
        <v>129</v>
      </c>
      <c r="BH22" s="679"/>
      <c r="BI22" s="679"/>
      <c r="BJ22" s="679"/>
      <c r="BK22" s="679"/>
      <c r="BL22" s="679"/>
      <c r="BM22" s="679"/>
      <c r="BN22" s="680"/>
      <c r="BO22" s="715" t="s">
        <v>129</v>
      </c>
      <c r="BP22" s="715"/>
      <c r="BQ22" s="715"/>
      <c r="BR22" s="715"/>
      <c r="BS22" s="684" t="s">
        <v>129</v>
      </c>
      <c r="BT22" s="679"/>
      <c r="BU22" s="679"/>
      <c r="BV22" s="679"/>
      <c r="BW22" s="679"/>
      <c r="BX22" s="679"/>
      <c r="BY22" s="679"/>
      <c r="BZ22" s="679"/>
      <c r="CA22" s="679"/>
      <c r="CB22" s="722"/>
      <c r="CD22" s="782" t="s">
        <v>279</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2">
      <c r="B23" s="675" t="s">
        <v>280</v>
      </c>
      <c r="C23" s="676"/>
      <c r="D23" s="676"/>
      <c r="E23" s="676"/>
      <c r="F23" s="676"/>
      <c r="G23" s="676"/>
      <c r="H23" s="676"/>
      <c r="I23" s="676"/>
      <c r="J23" s="676"/>
      <c r="K23" s="676"/>
      <c r="L23" s="676"/>
      <c r="M23" s="676"/>
      <c r="N23" s="676"/>
      <c r="O23" s="676"/>
      <c r="P23" s="676"/>
      <c r="Q23" s="677"/>
      <c r="R23" s="678">
        <v>4156303</v>
      </c>
      <c r="S23" s="679"/>
      <c r="T23" s="679"/>
      <c r="U23" s="679"/>
      <c r="V23" s="679"/>
      <c r="W23" s="679"/>
      <c r="X23" s="679"/>
      <c r="Y23" s="680"/>
      <c r="Z23" s="715">
        <v>29.9</v>
      </c>
      <c r="AA23" s="715"/>
      <c r="AB23" s="715"/>
      <c r="AC23" s="715"/>
      <c r="AD23" s="716">
        <v>4156303</v>
      </c>
      <c r="AE23" s="716"/>
      <c r="AF23" s="716"/>
      <c r="AG23" s="716"/>
      <c r="AH23" s="716"/>
      <c r="AI23" s="716"/>
      <c r="AJ23" s="716"/>
      <c r="AK23" s="716"/>
      <c r="AL23" s="681">
        <v>64.7</v>
      </c>
      <c r="AM23" s="682"/>
      <c r="AN23" s="682"/>
      <c r="AO23" s="717"/>
      <c r="AP23" s="772" t="s">
        <v>281</v>
      </c>
      <c r="AQ23" s="780"/>
      <c r="AR23" s="780"/>
      <c r="AS23" s="780"/>
      <c r="AT23" s="780"/>
      <c r="AU23" s="780"/>
      <c r="AV23" s="780"/>
      <c r="AW23" s="780"/>
      <c r="AX23" s="780"/>
      <c r="AY23" s="780"/>
      <c r="AZ23" s="780"/>
      <c r="BA23" s="780"/>
      <c r="BB23" s="780"/>
      <c r="BC23" s="780"/>
      <c r="BD23" s="780"/>
      <c r="BE23" s="780"/>
      <c r="BF23" s="774"/>
      <c r="BG23" s="678" t="s">
        <v>129</v>
      </c>
      <c r="BH23" s="679"/>
      <c r="BI23" s="679"/>
      <c r="BJ23" s="679"/>
      <c r="BK23" s="679"/>
      <c r="BL23" s="679"/>
      <c r="BM23" s="679"/>
      <c r="BN23" s="680"/>
      <c r="BO23" s="715" t="s">
        <v>242</v>
      </c>
      <c r="BP23" s="715"/>
      <c r="BQ23" s="715"/>
      <c r="BR23" s="715"/>
      <c r="BS23" s="684" t="s">
        <v>129</v>
      </c>
      <c r="BT23" s="679"/>
      <c r="BU23" s="679"/>
      <c r="BV23" s="679"/>
      <c r="BW23" s="679"/>
      <c r="BX23" s="679"/>
      <c r="BY23" s="679"/>
      <c r="BZ23" s="679"/>
      <c r="CA23" s="679"/>
      <c r="CB23" s="722"/>
      <c r="CD23" s="782" t="s">
        <v>220</v>
      </c>
      <c r="CE23" s="783"/>
      <c r="CF23" s="783"/>
      <c r="CG23" s="783"/>
      <c r="CH23" s="783"/>
      <c r="CI23" s="783"/>
      <c r="CJ23" s="783"/>
      <c r="CK23" s="783"/>
      <c r="CL23" s="783"/>
      <c r="CM23" s="783"/>
      <c r="CN23" s="783"/>
      <c r="CO23" s="783"/>
      <c r="CP23" s="783"/>
      <c r="CQ23" s="784"/>
      <c r="CR23" s="782" t="s">
        <v>282</v>
      </c>
      <c r="CS23" s="783"/>
      <c r="CT23" s="783"/>
      <c r="CU23" s="783"/>
      <c r="CV23" s="783"/>
      <c r="CW23" s="783"/>
      <c r="CX23" s="783"/>
      <c r="CY23" s="784"/>
      <c r="CZ23" s="782" t="s">
        <v>283</v>
      </c>
      <c r="DA23" s="783"/>
      <c r="DB23" s="783"/>
      <c r="DC23" s="784"/>
      <c r="DD23" s="782" t="s">
        <v>284</v>
      </c>
      <c r="DE23" s="783"/>
      <c r="DF23" s="783"/>
      <c r="DG23" s="783"/>
      <c r="DH23" s="783"/>
      <c r="DI23" s="783"/>
      <c r="DJ23" s="783"/>
      <c r="DK23" s="784"/>
      <c r="DL23" s="791" t="s">
        <v>285</v>
      </c>
      <c r="DM23" s="792"/>
      <c r="DN23" s="792"/>
      <c r="DO23" s="792"/>
      <c r="DP23" s="792"/>
      <c r="DQ23" s="792"/>
      <c r="DR23" s="792"/>
      <c r="DS23" s="792"/>
      <c r="DT23" s="792"/>
      <c r="DU23" s="792"/>
      <c r="DV23" s="793"/>
      <c r="DW23" s="782" t="s">
        <v>286</v>
      </c>
      <c r="DX23" s="783"/>
      <c r="DY23" s="783"/>
      <c r="DZ23" s="783"/>
      <c r="EA23" s="783"/>
      <c r="EB23" s="783"/>
      <c r="EC23" s="784"/>
    </row>
    <row r="24" spans="2:133" ht="11.25" customHeight="1" x14ac:dyDescent="0.2">
      <c r="B24" s="675" t="s">
        <v>287</v>
      </c>
      <c r="C24" s="676"/>
      <c r="D24" s="676"/>
      <c r="E24" s="676"/>
      <c r="F24" s="676"/>
      <c r="G24" s="676"/>
      <c r="H24" s="676"/>
      <c r="I24" s="676"/>
      <c r="J24" s="676"/>
      <c r="K24" s="676"/>
      <c r="L24" s="676"/>
      <c r="M24" s="676"/>
      <c r="N24" s="676"/>
      <c r="O24" s="676"/>
      <c r="P24" s="676"/>
      <c r="Q24" s="677"/>
      <c r="R24" s="678">
        <v>630367</v>
      </c>
      <c r="S24" s="679"/>
      <c r="T24" s="679"/>
      <c r="U24" s="679"/>
      <c r="V24" s="679"/>
      <c r="W24" s="679"/>
      <c r="X24" s="679"/>
      <c r="Y24" s="680"/>
      <c r="Z24" s="715">
        <v>4.5</v>
      </c>
      <c r="AA24" s="715"/>
      <c r="AB24" s="715"/>
      <c r="AC24" s="715"/>
      <c r="AD24" s="716" t="s">
        <v>129</v>
      </c>
      <c r="AE24" s="716"/>
      <c r="AF24" s="716"/>
      <c r="AG24" s="716"/>
      <c r="AH24" s="716"/>
      <c r="AI24" s="716"/>
      <c r="AJ24" s="716"/>
      <c r="AK24" s="716"/>
      <c r="AL24" s="681" t="s">
        <v>129</v>
      </c>
      <c r="AM24" s="682"/>
      <c r="AN24" s="682"/>
      <c r="AO24" s="717"/>
      <c r="AP24" s="772" t="s">
        <v>288</v>
      </c>
      <c r="AQ24" s="780"/>
      <c r="AR24" s="780"/>
      <c r="AS24" s="780"/>
      <c r="AT24" s="780"/>
      <c r="AU24" s="780"/>
      <c r="AV24" s="780"/>
      <c r="AW24" s="780"/>
      <c r="AX24" s="780"/>
      <c r="AY24" s="780"/>
      <c r="AZ24" s="780"/>
      <c r="BA24" s="780"/>
      <c r="BB24" s="780"/>
      <c r="BC24" s="780"/>
      <c r="BD24" s="780"/>
      <c r="BE24" s="780"/>
      <c r="BF24" s="774"/>
      <c r="BG24" s="678" t="s">
        <v>129</v>
      </c>
      <c r="BH24" s="679"/>
      <c r="BI24" s="679"/>
      <c r="BJ24" s="679"/>
      <c r="BK24" s="679"/>
      <c r="BL24" s="679"/>
      <c r="BM24" s="679"/>
      <c r="BN24" s="680"/>
      <c r="BO24" s="715" t="s">
        <v>182</v>
      </c>
      <c r="BP24" s="715"/>
      <c r="BQ24" s="715"/>
      <c r="BR24" s="715"/>
      <c r="BS24" s="684" t="s">
        <v>129</v>
      </c>
      <c r="BT24" s="679"/>
      <c r="BU24" s="679"/>
      <c r="BV24" s="679"/>
      <c r="BW24" s="679"/>
      <c r="BX24" s="679"/>
      <c r="BY24" s="679"/>
      <c r="BZ24" s="679"/>
      <c r="CA24" s="679"/>
      <c r="CB24" s="722"/>
      <c r="CD24" s="736" t="s">
        <v>289</v>
      </c>
      <c r="CE24" s="737"/>
      <c r="CF24" s="737"/>
      <c r="CG24" s="737"/>
      <c r="CH24" s="737"/>
      <c r="CI24" s="737"/>
      <c r="CJ24" s="737"/>
      <c r="CK24" s="737"/>
      <c r="CL24" s="737"/>
      <c r="CM24" s="737"/>
      <c r="CN24" s="737"/>
      <c r="CO24" s="737"/>
      <c r="CP24" s="737"/>
      <c r="CQ24" s="738"/>
      <c r="CR24" s="733">
        <v>5727527</v>
      </c>
      <c r="CS24" s="734"/>
      <c r="CT24" s="734"/>
      <c r="CU24" s="734"/>
      <c r="CV24" s="734"/>
      <c r="CW24" s="734"/>
      <c r="CX24" s="734"/>
      <c r="CY24" s="777"/>
      <c r="CZ24" s="778">
        <v>42.2</v>
      </c>
      <c r="DA24" s="749"/>
      <c r="DB24" s="749"/>
      <c r="DC24" s="781"/>
      <c r="DD24" s="776">
        <v>3602228</v>
      </c>
      <c r="DE24" s="734"/>
      <c r="DF24" s="734"/>
      <c r="DG24" s="734"/>
      <c r="DH24" s="734"/>
      <c r="DI24" s="734"/>
      <c r="DJ24" s="734"/>
      <c r="DK24" s="777"/>
      <c r="DL24" s="776">
        <v>3516681</v>
      </c>
      <c r="DM24" s="734"/>
      <c r="DN24" s="734"/>
      <c r="DO24" s="734"/>
      <c r="DP24" s="734"/>
      <c r="DQ24" s="734"/>
      <c r="DR24" s="734"/>
      <c r="DS24" s="734"/>
      <c r="DT24" s="734"/>
      <c r="DU24" s="734"/>
      <c r="DV24" s="777"/>
      <c r="DW24" s="778">
        <v>53</v>
      </c>
      <c r="DX24" s="749"/>
      <c r="DY24" s="749"/>
      <c r="DZ24" s="749"/>
      <c r="EA24" s="749"/>
      <c r="EB24" s="749"/>
      <c r="EC24" s="779"/>
    </row>
    <row r="25" spans="2:133" ht="11.25" customHeight="1" x14ac:dyDescent="0.2">
      <c r="B25" s="675" t="s">
        <v>290</v>
      </c>
      <c r="C25" s="676"/>
      <c r="D25" s="676"/>
      <c r="E25" s="676"/>
      <c r="F25" s="676"/>
      <c r="G25" s="676"/>
      <c r="H25" s="676"/>
      <c r="I25" s="676"/>
      <c r="J25" s="676"/>
      <c r="K25" s="676"/>
      <c r="L25" s="676"/>
      <c r="M25" s="676"/>
      <c r="N25" s="676"/>
      <c r="O25" s="676"/>
      <c r="P25" s="676"/>
      <c r="Q25" s="677"/>
      <c r="R25" s="678" t="s">
        <v>129</v>
      </c>
      <c r="S25" s="679"/>
      <c r="T25" s="679"/>
      <c r="U25" s="679"/>
      <c r="V25" s="679"/>
      <c r="W25" s="679"/>
      <c r="X25" s="679"/>
      <c r="Y25" s="680"/>
      <c r="Z25" s="715" t="s">
        <v>129</v>
      </c>
      <c r="AA25" s="715"/>
      <c r="AB25" s="715"/>
      <c r="AC25" s="715"/>
      <c r="AD25" s="716" t="s">
        <v>129</v>
      </c>
      <c r="AE25" s="716"/>
      <c r="AF25" s="716"/>
      <c r="AG25" s="716"/>
      <c r="AH25" s="716"/>
      <c r="AI25" s="716"/>
      <c r="AJ25" s="716"/>
      <c r="AK25" s="716"/>
      <c r="AL25" s="681" t="s">
        <v>129</v>
      </c>
      <c r="AM25" s="682"/>
      <c r="AN25" s="682"/>
      <c r="AO25" s="717"/>
      <c r="AP25" s="772" t="s">
        <v>291</v>
      </c>
      <c r="AQ25" s="780"/>
      <c r="AR25" s="780"/>
      <c r="AS25" s="780"/>
      <c r="AT25" s="780"/>
      <c r="AU25" s="780"/>
      <c r="AV25" s="780"/>
      <c r="AW25" s="780"/>
      <c r="AX25" s="780"/>
      <c r="AY25" s="780"/>
      <c r="AZ25" s="780"/>
      <c r="BA25" s="780"/>
      <c r="BB25" s="780"/>
      <c r="BC25" s="780"/>
      <c r="BD25" s="780"/>
      <c r="BE25" s="780"/>
      <c r="BF25" s="774"/>
      <c r="BG25" s="678" t="s">
        <v>129</v>
      </c>
      <c r="BH25" s="679"/>
      <c r="BI25" s="679"/>
      <c r="BJ25" s="679"/>
      <c r="BK25" s="679"/>
      <c r="BL25" s="679"/>
      <c r="BM25" s="679"/>
      <c r="BN25" s="680"/>
      <c r="BO25" s="715" t="s">
        <v>129</v>
      </c>
      <c r="BP25" s="715"/>
      <c r="BQ25" s="715"/>
      <c r="BR25" s="715"/>
      <c r="BS25" s="684" t="s">
        <v>129</v>
      </c>
      <c r="BT25" s="679"/>
      <c r="BU25" s="679"/>
      <c r="BV25" s="679"/>
      <c r="BW25" s="679"/>
      <c r="BX25" s="679"/>
      <c r="BY25" s="679"/>
      <c r="BZ25" s="679"/>
      <c r="CA25" s="679"/>
      <c r="CB25" s="722"/>
      <c r="CD25" s="711" t="s">
        <v>292</v>
      </c>
      <c r="CE25" s="712"/>
      <c r="CF25" s="712"/>
      <c r="CG25" s="712"/>
      <c r="CH25" s="712"/>
      <c r="CI25" s="712"/>
      <c r="CJ25" s="712"/>
      <c r="CK25" s="712"/>
      <c r="CL25" s="712"/>
      <c r="CM25" s="712"/>
      <c r="CN25" s="712"/>
      <c r="CO25" s="712"/>
      <c r="CP25" s="712"/>
      <c r="CQ25" s="713"/>
      <c r="CR25" s="678">
        <v>1883196</v>
      </c>
      <c r="CS25" s="697"/>
      <c r="CT25" s="697"/>
      <c r="CU25" s="697"/>
      <c r="CV25" s="697"/>
      <c r="CW25" s="697"/>
      <c r="CX25" s="697"/>
      <c r="CY25" s="698"/>
      <c r="CZ25" s="681">
        <v>13.9</v>
      </c>
      <c r="DA25" s="699"/>
      <c r="DB25" s="699"/>
      <c r="DC25" s="700"/>
      <c r="DD25" s="684">
        <v>1739414</v>
      </c>
      <c r="DE25" s="697"/>
      <c r="DF25" s="697"/>
      <c r="DG25" s="697"/>
      <c r="DH25" s="697"/>
      <c r="DI25" s="697"/>
      <c r="DJ25" s="697"/>
      <c r="DK25" s="698"/>
      <c r="DL25" s="684">
        <v>1706406</v>
      </c>
      <c r="DM25" s="697"/>
      <c r="DN25" s="697"/>
      <c r="DO25" s="697"/>
      <c r="DP25" s="697"/>
      <c r="DQ25" s="697"/>
      <c r="DR25" s="697"/>
      <c r="DS25" s="697"/>
      <c r="DT25" s="697"/>
      <c r="DU25" s="697"/>
      <c r="DV25" s="698"/>
      <c r="DW25" s="681">
        <v>25.7</v>
      </c>
      <c r="DX25" s="699"/>
      <c r="DY25" s="699"/>
      <c r="DZ25" s="699"/>
      <c r="EA25" s="699"/>
      <c r="EB25" s="699"/>
      <c r="EC25" s="714"/>
    </row>
    <row r="26" spans="2:133" ht="11.25" customHeight="1" x14ac:dyDescent="0.2">
      <c r="B26" s="675" t="s">
        <v>293</v>
      </c>
      <c r="C26" s="676"/>
      <c r="D26" s="676"/>
      <c r="E26" s="676"/>
      <c r="F26" s="676"/>
      <c r="G26" s="676"/>
      <c r="H26" s="676"/>
      <c r="I26" s="676"/>
      <c r="J26" s="676"/>
      <c r="K26" s="676"/>
      <c r="L26" s="676"/>
      <c r="M26" s="676"/>
      <c r="N26" s="676"/>
      <c r="O26" s="676"/>
      <c r="P26" s="676"/>
      <c r="Q26" s="677"/>
      <c r="R26" s="678">
        <v>7011443</v>
      </c>
      <c r="S26" s="679"/>
      <c r="T26" s="679"/>
      <c r="U26" s="679"/>
      <c r="V26" s="679"/>
      <c r="W26" s="679"/>
      <c r="X26" s="679"/>
      <c r="Y26" s="680"/>
      <c r="Z26" s="715">
        <v>50.5</v>
      </c>
      <c r="AA26" s="715"/>
      <c r="AB26" s="715"/>
      <c r="AC26" s="715"/>
      <c r="AD26" s="716">
        <v>6381076</v>
      </c>
      <c r="AE26" s="716"/>
      <c r="AF26" s="716"/>
      <c r="AG26" s="716"/>
      <c r="AH26" s="716"/>
      <c r="AI26" s="716"/>
      <c r="AJ26" s="716"/>
      <c r="AK26" s="716"/>
      <c r="AL26" s="681">
        <v>99.4</v>
      </c>
      <c r="AM26" s="682"/>
      <c r="AN26" s="682"/>
      <c r="AO26" s="717"/>
      <c r="AP26" s="772" t="s">
        <v>294</v>
      </c>
      <c r="AQ26" s="773"/>
      <c r="AR26" s="773"/>
      <c r="AS26" s="773"/>
      <c r="AT26" s="773"/>
      <c r="AU26" s="773"/>
      <c r="AV26" s="773"/>
      <c r="AW26" s="773"/>
      <c r="AX26" s="773"/>
      <c r="AY26" s="773"/>
      <c r="AZ26" s="773"/>
      <c r="BA26" s="773"/>
      <c r="BB26" s="773"/>
      <c r="BC26" s="773"/>
      <c r="BD26" s="773"/>
      <c r="BE26" s="773"/>
      <c r="BF26" s="774"/>
      <c r="BG26" s="678" t="s">
        <v>129</v>
      </c>
      <c r="BH26" s="679"/>
      <c r="BI26" s="679"/>
      <c r="BJ26" s="679"/>
      <c r="BK26" s="679"/>
      <c r="BL26" s="679"/>
      <c r="BM26" s="679"/>
      <c r="BN26" s="680"/>
      <c r="BO26" s="715" t="s">
        <v>129</v>
      </c>
      <c r="BP26" s="715"/>
      <c r="BQ26" s="715"/>
      <c r="BR26" s="715"/>
      <c r="BS26" s="684" t="s">
        <v>129</v>
      </c>
      <c r="BT26" s="679"/>
      <c r="BU26" s="679"/>
      <c r="BV26" s="679"/>
      <c r="BW26" s="679"/>
      <c r="BX26" s="679"/>
      <c r="BY26" s="679"/>
      <c r="BZ26" s="679"/>
      <c r="CA26" s="679"/>
      <c r="CB26" s="722"/>
      <c r="CD26" s="711" t="s">
        <v>295</v>
      </c>
      <c r="CE26" s="712"/>
      <c r="CF26" s="712"/>
      <c r="CG26" s="712"/>
      <c r="CH26" s="712"/>
      <c r="CI26" s="712"/>
      <c r="CJ26" s="712"/>
      <c r="CK26" s="712"/>
      <c r="CL26" s="712"/>
      <c r="CM26" s="712"/>
      <c r="CN26" s="712"/>
      <c r="CO26" s="712"/>
      <c r="CP26" s="712"/>
      <c r="CQ26" s="713"/>
      <c r="CR26" s="678">
        <v>1235644</v>
      </c>
      <c r="CS26" s="679"/>
      <c r="CT26" s="679"/>
      <c r="CU26" s="679"/>
      <c r="CV26" s="679"/>
      <c r="CW26" s="679"/>
      <c r="CX26" s="679"/>
      <c r="CY26" s="680"/>
      <c r="CZ26" s="681">
        <v>9.1</v>
      </c>
      <c r="DA26" s="699"/>
      <c r="DB26" s="699"/>
      <c r="DC26" s="700"/>
      <c r="DD26" s="684">
        <v>1119704</v>
      </c>
      <c r="DE26" s="679"/>
      <c r="DF26" s="679"/>
      <c r="DG26" s="679"/>
      <c r="DH26" s="679"/>
      <c r="DI26" s="679"/>
      <c r="DJ26" s="679"/>
      <c r="DK26" s="680"/>
      <c r="DL26" s="684" t="s">
        <v>129</v>
      </c>
      <c r="DM26" s="679"/>
      <c r="DN26" s="679"/>
      <c r="DO26" s="679"/>
      <c r="DP26" s="679"/>
      <c r="DQ26" s="679"/>
      <c r="DR26" s="679"/>
      <c r="DS26" s="679"/>
      <c r="DT26" s="679"/>
      <c r="DU26" s="679"/>
      <c r="DV26" s="680"/>
      <c r="DW26" s="681" t="s">
        <v>129</v>
      </c>
      <c r="DX26" s="699"/>
      <c r="DY26" s="699"/>
      <c r="DZ26" s="699"/>
      <c r="EA26" s="699"/>
      <c r="EB26" s="699"/>
      <c r="EC26" s="714"/>
    </row>
    <row r="27" spans="2:133" ht="11.25" customHeight="1" x14ac:dyDescent="0.2">
      <c r="B27" s="675" t="s">
        <v>296</v>
      </c>
      <c r="C27" s="676"/>
      <c r="D27" s="676"/>
      <c r="E27" s="676"/>
      <c r="F27" s="676"/>
      <c r="G27" s="676"/>
      <c r="H27" s="676"/>
      <c r="I27" s="676"/>
      <c r="J27" s="676"/>
      <c r="K27" s="676"/>
      <c r="L27" s="676"/>
      <c r="M27" s="676"/>
      <c r="N27" s="676"/>
      <c r="O27" s="676"/>
      <c r="P27" s="676"/>
      <c r="Q27" s="677"/>
      <c r="R27" s="678">
        <v>2113</v>
      </c>
      <c r="S27" s="679"/>
      <c r="T27" s="679"/>
      <c r="U27" s="679"/>
      <c r="V27" s="679"/>
      <c r="W27" s="679"/>
      <c r="X27" s="679"/>
      <c r="Y27" s="680"/>
      <c r="Z27" s="715">
        <v>0</v>
      </c>
      <c r="AA27" s="715"/>
      <c r="AB27" s="715"/>
      <c r="AC27" s="715"/>
      <c r="AD27" s="716">
        <v>2113</v>
      </c>
      <c r="AE27" s="716"/>
      <c r="AF27" s="716"/>
      <c r="AG27" s="716"/>
      <c r="AH27" s="716"/>
      <c r="AI27" s="716"/>
      <c r="AJ27" s="716"/>
      <c r="AK27" s="716"/>
      <c r="AL27" s="681">
        <v>0</v>
      </c>
      <c r="AM27" s="682"/>
      <c r="AN27" s="682"/>
      <c r="AO27" s="717"/>
      <c r="AP27" s="675" t="s">
        <v>297</v>
      </c>
      <c r="AQ27" s="676"/>
      <c r="AR27" s="676"/>
      <c r="AS27" s="676"/>
      <c r="AT27" s="676"/>
      <c r="AU27" s="676"/>
      <c r="AV27" s="676"/>
      <c r="AW27" s="676"/>
      <c r="AX27" s="676"/>
      <c r="AY27" s="676"/>
      <c r="AZ27" s="676"/>
      <c r="BA27" s="676"/>
      <c r="BB27" s="676"/>
      <c r="BC27" s="676"/>
      <c r="BD27" s="676"/>
      <c r="BE27" s="676"/>
      <c r="BF27" s="677"/>
      <c r="BG27" s="678">
        <v>1719518</v>
      </c>
      <c r="BH27" s="679"/>
      <c r="BI27" s="679"/>
      <c r="BJ27" s="679"/>
      <c r="BK27" s="679"/>
      <c r="BL27" s="679"/>
      <c r="BM27" s="679"/>
      <c r="BN27" s="680"/>
      <c r="BO27" s="715">
        <v>100</v>
      </c>
      <c r="BP27" s="715"/>
      <c r="BQ27" s="715"/>
      <c r="BR27" s="715"/>
      <c r="BS27" s="684">
        <v>102898</v>
      </c>
      <c r="BT27" s="679"/>
      <c r="BU27" s="679"/>
      <c r="BV27" s="679"/>
      <c r="BW27" s="679"/>
      <c r="BX27" s="679"/>
      <c r="BY27" s="679"/>
      <c r="BZ27" s="679"/>
      <c r="CA27" s="679"/>
      <c r="CB27" s="722"/>
      <c r="CD27" s="711" t="s">
        <v>298</v>
      </c>
      <c r="CE27" s="712"/>
      <c r="CF27" s="712"/>
      <c r="CG27" s="712"/>
      <c r="CH27" s="712"/>
      <c r="CI27" s="712"/>
      <c r="CJ27" s="712"/>
      <c r="CK27" s="712"/>
      <c r="CL27" s="712"/>
      <c r="CM27" s="712"/>
      <c r="CN27" s="712"/>
      <c r="CO27" s="712"/>
      <c r="CP27" s="712"/>
      <c r="CQ27" s="713"/>
      <c r="CR27" s="678">
        <v>2940380</v>
      </c>
      <c r="CS27" s="697"/>
      <c r="CT27" s="697"/>
      <c r="CU27" s="697"/>
      <c r="CV27" s="697"/>
      <c r="CW27" s="697"/>
      <c r="CX27" s="697"/>
      <c r="CY27" s="698"/>
      <c r="CZ27" s="681">
        <v>21.6</v>
      </c>
      <c r="DA27" s="699"/>
      <c r="DB27" s="699"/>
      <c r="DC27" s="700"/>
      <c r="DD27" s="684">
        <v>982334</v>
      </c>
      <c r="DE27" s="697"/>
      <c r="DF27" s="697"/>
      <c r="DG27" s="697"/>
      <c r="DH27" s="697"/>
      <c r="DI27" s="697"/>
      <c r="DJ27" s="697"/>
      <c r="DK27" s="698"/>
      <c r="DL27" s="684">
        <v>929795</v>
      </c>
      <c r="DM27" s="697"/>
      <c r="DN27" s="697"/>
      <c r="DO27" s="697"/>
      <c r="DP27" s="697"/>
      <c r="DQ27" s="697"/>
      <c r="DR27" s="697"/>
      <c r="DS27" s="697"/>
      <c r="DT27" s="697"/>
      <c r="DU27" s="697"/>
      <c r="DV27" s="698"/>
      <c r="DW27" s="681">
        <v>14</v>
      </c>
      <c r="DX27" s="699"/>
      <c r="DY27" s="699"/>
      <c r="DZ27" s="699"/>
      <c r="EA27" s="699"/>
      <c r="EB27" s="699"/>
      <c r="EC27" s="714"/>
    </row>
    <row r="28" spans="2:133" ht="11.25" customHeight="1" x14ac:dyDescent="0.2">
      <c r="B28" s="675" t="s">
        <v>299</v>
      </c>
      <c r="C28" s="676"/>
      <c r="D28" s="676"/>
      <c r="E28" s="676"/>
      <c r="F28" s="676"/>
      <c r="G28" s="676"/>
      <c r="H28" s="676"/>
      <c r="I28" s="676"/>
      <c r="J28" s="676"/>
      <c r="K28" s="676"/>
      <c r="L28" s="676"/>
      <c r="M28" s="676"/>
      <c r="N28" s="676"/>
      <c r="O28" s="676"/>
      <c r="P28" s="676"/>
      <c r="Q28" s="677"/>
      <c r="R28" s="678">
        <v>134277</v>
      </c>
      <c r="S28" s="679"/>
      <c r="T28" s="679"/>
      <c r="U28" s="679"/>
      <c r="V28" s="679"/>
      <c r="W28" s="679"/>
      <c r="X28" s="679"/>
      <c r="Y28" s="680"/>
      <c r="Z28" s="715">
        <v>1</v>
      </c>
      <c r="AA28" s="715"/>
      <c r="AB28" s="715"/>
      <c r="AC28" s="715"/>
      <c r="AD28" s="716">
        <v>7288</v>
      </c>
      <c r="AE28" s="716"/>
      <c r="AF28" s="716"/>
      <c r="AG28" s="716"/>
      <c r="AH28" s="716"/>
      <c r="AI28" s="716"/>
      <c r="AJ28" s="716"/>
      <c r="AK28" s="716"/>
      <c r="AL28" s="681">
        <v>0.1</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300</v>
      </c>
      <c r="CE28" s="712"/>
      <c r="CF28" s="712"/>
      <c r="CG28" s="712"/>
      <c r="CH28" s="712"/>
      <c r="CI28" s="712"/>
      <c r="CJ28" s="712"/>
      <c r="CK28" s="712"/>
      <c r="CL28" s="712"/>
      <c r="CM28" s="712"/>
      <c r="CN28" s="712"/>
      <c r="CO28" s="712"/>
      <c r="CP28" s="712"/>
      <c r="CQ28" s="713"/>
      <c r="CR28" s="678">
        <v>903951</v>
      </c>
      <c r="CS28" s="679"/>
      <c r="CT28" s="679"/>
      <c r="CU28" s="679"/>
      <c r="CV28" s="679"/>
      <c r="CW28" s="679"/>
      <c r="CX28" s="679"/>
      <c r="CY28" s="680"/>
      <c r="CZ28" s="681">
        <v>6.7</v>
      </c>
      <c r="DA28" s="699"/>
      <c r="DB28" s="699"/>
      <c r="DC28" s="700"/>
      <c r="DD28" s="684">
        <v>880480</v>
      </c>
      <c r="DE28" s="679"/>
      <c r="DF28" s="679"/>
      <c r="DG28" s="679"/>
      <c r="DH28" s="679"/>
      <c r="DI28" s="679"/>
      <c r="DJ28" s="679"/>
      <c r="DK28" s="680"/>
      <c r="DL28" s="684">
        <v>880480</v>
      </c>
      <c r="DM28" s="679"/>
      <c r="DN28" s="679"/>
      <c r="DO28" s="679"/>
      <c r="DP28" s="679"/>
      <c r="DQ28" s="679"/>
      <c r="DR28" s="679"/>
      <c r="DS28" s="679"/>
      <c r="DT28" s="679"/>
      <c r="DU28" s="679"/>
      <c r="DV28" s="680"/>
      <c r="DW28" s="681">
        <v>13.3</v>
      </c>
      <c r="DX28" s="699"/>
      <c r="DY28" s="699"/>
      <c r="DZ28" s="699"/>
      <c r="EA28" s="699"/>
      <c r="EB28" s="699"/>
      <c r="EC28" s="714"/>
    </row>
    <row r="29" spans="2:133" ht="11.25" customHeight="1" x14ac:dyDescent="0.2">
      <c r="B29" s="675" t="s">
        <v>301</v>
      </c>
      <c r="C29" s="676"/>
      <c r="D29" s="676"/>
      <c r="E29" s="676"/>
      <c r="F29" s="676"/>
      <c r="G29" s="676"/>
      <c r="H29" s="676"/>
      <c r="I29" s="676"/>
      <c r="J29" s="676"/>
      <c r="K29" s="676"/>
      <c r="L29" s="676"/>
      <c r="M29" s="676"/>
      <c r="N29" s="676"/>
      <c r="O29" s="676"/>
      <c r="P29" s="676"/>
      <c r="Q29" s="677"/>
      <c r="R29" s="678">
        <v>114231</v>
      </c>
      <c r="S29" s="679"/>
      <c r="T29" s="679"/>
      <c r="U29" s="679"/>
      <c r="V29" s="679"/>
      <c r="W29" s="679"/>
      <c r="X29" s="679"/>
      <c r="Y29" s="680"/>
      <c r="Z29" s="715">
        <v>0.8</v>
      </c>
      <c r="AA29" s="715"/>
      <c r="AB29" s="715"/>
      <c r="AC29" s="715"/>
      <c r="AD29" s="716">
        <v>5078</v>
      </c>
      <c r="AE29" s="716"/>
      <c r="AF29" s="716"/>
      <c r="AG29" s="716"/>
      <c r="AH29" s="716"/>
      <c r="AI29" s="716"/>
      <c r="AJ29" s="716"/>
      <c r="AK29" s="716"/>
      <c r="AL29" s="681">
        <v>0.1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302</v>
      </c>
      <c r="CE29" s="764"/>
      <c r="CF29" s="711" t="s">
        <v>303</v>
      </c>
      <c r="CG29" s="712"/>
      <c r="CH29" s="712"/>
      <c r="CI29" s="712"/>
      <c r="CJ29" s="712"/>
      <c r="CK29" s="712"/>
      <c r="CL29" s="712"/>
      <c r="CM29" s="712"/>
      <c r="CN29" s="712"/>
      <c r="CO29" s="712"/>
      <c r="CP29" s="712"/>
      <c r="CQ29" s="713"/>
      <c r="CR29" s="678">
        <v>903951</v>
      </c>
      <c r="CS29" s="697"/>
      <c r="CT29" s="697"/>
      <c r="CU29" s="697"/>
      <c r="CV29" s="697"/>
      <c r="CW29" s="697"/>
      <c r="CX29" s="697"/>
      <c r="CY29" s="698"/>
      <c r="CZ29" s="681">
        <v>6.7</v>
      </c>
      <c r="DA29" s="699"/>
      <c r="DB29" s="699"/>
      <c r="DC29" s="700"/>
      <c r="DD29" s="684">
        <v>880480</v>
      </c>
      <c r="DE29" s="697"/>
      <c r="DF29" s="697"/>
      <c r="DG29" s="697"/>
      <c r="DH29" s="697"/>
      <c r="DI29" s="697"/>
      <c r="DJ29" s="697"/>
      <c r="DK29" s="698"/>
      <c r="DL29" s="684">
        <v>880480</v>
      </c>
      <c r="DM29" s="697"/>
      <c r="DN29" s="697"/>
      <c r="DO29" s="697"/>
      <c r="DP29" s="697"/>
      <c r="DQ29" s="697"/>
      <c r="DR29" s="697"/>
      <c r="DS29" s="697"/>
      <c r="DT29" s="697"/>
      <c r="DU29" s="697"/>
      <c r="DV29" s="698"/>
      <c r="DW29" s="681">
        <v>13.3</v>
      </c>
      <c r="DX29" s="699"/>
      <c r="DY29" s="699"/>
      <c r="DZ29" s="699"/>
      <c r="EA29" s="699"/>
      <c r="EB29" s="699"/>
      <c r="EC29" s="714"/>
    </row>
    <row r="30" spans="2:133" ht="11.25" customHeight="1" x14ac:dyDescent="0.2">
      <c r="B30" s="675" t="s">
        <v>304</v>
      </c>
      <c r="C30" s="676"/>
      <c r="D30" s="676"/>
      <c r="E30" s="676"/>
      <c r="F30" s="676"/>
      <c r="G30" s="676"/>
      <c r="H30" s="676"/>
      <c r="I30" s="676"/>
      <c r="J30" s="676"/>
      <c r="K30" s="676"/>
      <c r="L30" s="676"/>
      <c r="M30" s="676"/>
      <c r="N30" s="676"/>
      <c r="O30" s="676"/>
      <c r="P30" s="676"/>
      <c r="Q30" s="677"/>
      <c r="R30" s="678">
        <v>35020</v>
      </c>
      <c r="S30" s="679"/>
      <c r="T30" s="679"/>
      <c r="U30" s="679"/>
      <c r="V30" s="679"/>
      <c r="W30" s="679"/>
      <c r="X30" s="679"/>
      <c r="Y30" s="680"/>
      <c r="Z30" s="715">
        <v>0.3</v>
      </c>
      <c r="AA30" s="715"/>
      <c r="AB30" s="715"/>
      <c r="AC30" s="715"/>
      <c r="AD30" s="716" t="s">
        <v>129</v>
      </c>
      <c r="AE30" s="716"/>
      <c r="AF30" s="716"/>
      <c r="AG30" s="716"/>
      <c r="AH30" s="716"/>
      <c r="AI30" s="716"/>
      <c r="AJ30" s="716"/>
      <c r="AK30" s="716"/>
      <c r="AL30" s="681" t="s">
        <v>242</v>
      </c>
      <c r="AM30" s="682"/>
      <c r="AN30" s="682"/>
      <c r="AO30" s="717"/>
      <c r="AP30" s="739" t="s">
        <v>220</v>
      </c>
      <c r="AQ30" s="740"/>
      <c r="AR30" s="740"/>
      <c r="AS30" s="740"/>
      <c r="AT30" s="740"/>
      <c r="AU30" s="740"/>
      <c r="AV30" s="740"/>
      <c r="AW30" s="740"/>
      <c r="AX30" s="740"/>
      <c r="AY30" s="740"/>
      <c r="AZ30" s="740"/>
      <c r="BA30" s="740"/>
      <c r="BB30" s="740"/>
      <c r="BC30" s="740"/>
      <c r="BD30" s="740"/>
      <c r="BE30" s="740"/>
      <c r="BF30" s="741"/>
      <c r="BG30" s="739" t="s">
        <v>305</v>
      </c>
      <c r="BH30" s="752"/>
      <c r="BI30" s="752"/>
      <c r="BJ30" s="752"/>
      <c r="BK30" s="752"/>
      <c r="BL30" s="752"/>
      <c r="BM30" s="752"/>
      <c r="BN30" s="752"/>
      <c r="BO30" s="752"/>
      <c r="BP30" s="752"/>
      <c r="BQ30" s="753"/>
      <c r="BR30" s="739" t="s">
        <v>306</v>
      </c>
      <c r="BS30" s="752"/>
      <c r="BT30" s="752"/>
      <c r="BU30" s="752"/>
      <c r="BV30" s="752"/>
      <c r="BW30" s="752"/>
      <c r="BX30" s="752"/>
      <c r="BY30" s="752"/>
      <c r="BZ30" s="752"/>
      <c r="CA30" s="752"/>
      <c r="CB30" s="753"/>
      <c r="CD30" s="765"/>
      <c r="CE30" s="766"/>
      <c r="CF30" s="711" t="s">
        <v>307</v>
      </c>
      <c r="CG30" s="712"/>
      <c r="CH30" s="712"/>
      <c r="CI30" s="712"/>
      <c r="CJ30" s="712"/>
      <c r="CK30" s="712"/>
      <c r="CL30" s="712"/>
      <c r="CM30" s="712"/>
      <c r="CN30" s="712"/>
      <c r="CO30" s="712"/>
      <c r="CP30" s="712"/>
      <c r="CQ30" s="713"/>
      <c r="CR30" s="678">
        <v>850766</v>
      </c>
      <c r="CS30" s="679"/>
      <c r="CT30" s="679"/>
      <c r="CU30" s="679"/>
      <c r="CV30" s="679"/>
      <c r="CW30" s="679"/>
      <c r="CX30" s="679"/>
      <c r="CY30" s="680"/>
      <c r="CZ30" s="681">
        <v>6.3</v>
      </c>
      <c r="DA30" s="699"/>
      <c r="DB30" s="699"/>
      <c r="DC30" s="700"/>
      <c r="DD30" s="684">
        <v>827295</v>
      </c>
      <c r="DE30" s="679"/>
      <c r="DF30" s="679"/>
      <c r="DG30" s="679"/>
      <c r="DH30" s="679"/>
      <c r="DI30" s="679"/>
      <c r="DJ30" s="679"/>
      <c r="DK30" s="680"/>
      <c r="DL30" s="684">
        <v>827295</v>
      </c>
      <c r="DM30" s="679"/>
      <c r="DN30" s="679"/>
      <c r="DO30" s="679"/>
      <c r="DP30" s="679"/>
      <c r="DQ30" s="679"/>
      <c r="DR30" s="679"/>
      <c r="DS30" s="679"/>
      <c r="DT30" s="679"/>
      <c r="DU30" s="679"/>
      <c r="DV30" s="680"/>
      <c r="DW30" s="681">
        <v>12.5</v>
      </c>
      <c r="DX30" s="699"/>
      <c r="DY30" s="699"/>
      <c r="DZ30" s="699"/>
      <c r="EA30" s="699"/>
      <c r="EB30" s="699"/>
      <c r="EC30" s="714"/>
    </row>
    <row r="31" spans="2:133" ht="11.25" customHeight="1" x14ac:dyDescent="0.2">
      <c r="B31" s="675" t="s">
        <v>308</v>
      </c>
      <c r="C31" s="676"/>
      <c r="D31" s="676"/>
      <c r="E31" s="676"/>
      <c r="F31" s="676"/>
      <c r="G31" s="676"/>
      <c r="H31" s="676"/>
      <c r="I31" s="676"/>
      <c r="J31" s="676"/>
      <c r="K31" s="676"/>
      <c r="L31" s="676"/>
      <c r="M31" s="676"/>
      <c r="N31" s="676"/>
      <c r="O31" s="676"/>
      <c r="P31" s="676"/>
      <c r="Q31" s="677"/>
      <c r="R31" s="678">
        <v>2421266</v>
      </c>
      <c r="S31" s="679"/>
      <c r="T31" s="679"/>
      <c r="U31" s="679"/>
      <c r="V31" s="679"/>
      <c r="W31" s="679"/>
      <c r="X31" s="679"/>
      <c r="Y31" s="680"/>
      <c r="Z31" s="715">
        <v>17.399999999999999</v>
      </c>
      <c r="AA31" s="715"/>
      <c r="AB31" s="715"/>
      <c r="AC31" s="715"/>
      <c r="AD31" s="716" t="s">
        <v>129</v>
      </c>
      <c r="AE31" s="716"/>
      <c r="AF31" s="716"/>
      <c r="AG31" s="716"/>
      <c r="AH31" s="716"/>
      <c r="AI31" s="716"/>
      <c r="AJ31" s="716"/>
      <c r="AK31" s="716"/>
      <c r="AL31" s="681" t="s">
        <v>129</v>
      </c>
      <c r="AM31" s="682"/>
      <c r="AN31" s="682"/>
      <c r="AO31" s="717"/>
      <c r="AP31" s="754" t="s">
        <v>309</v>
      </c>
      <c r="AQ31" s="755"/>
      <c r="AR31" s="755"/>
      <c r="AS31" s="755"/>
      <c r="AT31" s="760" t="s">
        <v>310</v>
      </c>
      <c r="AU31" s="231"/>
      <c r="AV31" s="231"/>
      <c r="AW31" s="231"/>
      <c r="AX31" s="744" t="s">
        <v>185</v>
      </c>
      <c r="AY31" s="745"/>
      <c r="AZ31" s="745"/>
      <c r="BA31" s="745"/>
      <c r="BB31" s="745"/>
      <c r="BC31" s="745"/>
      <c r="BD31" s="745"/>
      <c r="BE31" s="745"/>
      <c r="BF31" s="746"/>
      <c r="BG31" s="747">
        <v>98.1</v>
      </c>
      <c r="BH31" s="748"/>
      <c r="BI31" s="748"/>
      <c r="BJ31" s="748"/>
      <c r="BK31" s="748"/>
      <c r="BL31" s="748"/>
      <c r="BM31" s="749">
        <v>92.5</v>
      </c>
      <c r="BN31" s="748"/>
      <c r="BO31" s="748"/>
      <c r="BP31" s="748"/>
      <c r="BQ31" s="750"/>
      <c r="BR31" s="747">
        <v>98.1</v>
      </c>
      <c r="BS31" s="748"/>
      <c r="BT31" s="748"/>
      <c r="BU31" s="748"/>
      <c r="BV31" s="748"/>
      <c r="BW31" s="748"/>
      <c r="BX31" s="749">
        <v>92</v>
      </c>
      <c r="BY31" s="748"/>
      <c r="BZ31" s="748"/>
      <c r="CA31" s="748"/>
      <c r="CB31" s="750"/>
      <c r="CD31" s="765"/>
      <c r="CE31" s="766"/>
      <c r="CF31" s="711" t="s">
        <v>311</v>
      </c>
      <c r="CG31" s="712"/>
      <c r="CH31" s="712"/>
      <c r="CI31" s="712"/>
      <c r="CJ31" s="712"/>
      <c r="CK31" s="712"/>
      <c r="CL31" s="712"/>
      <c r="CM31" s="712"/>
      <c r="CN31" s="712"/>
      <c r="CO31" s="712"/>
      <c r="CP31" s="712"/>
      <c r="CQ31" s="713"/>
      <c r="CR31" s="678">
        <v>53185</v>
      </c>
      <c r="CS31" s="697"/>
      <c r="CT31" s="697"/>
      <c r="CU31" s="697"/>
      <c r="CV31" s="697"/>
      <c r="CW31" s="697"/>
      <c r="CX31" s="697"/>
      <c r="CY31" s="698"/>
      <c r="CZ31" s="681">
        <v>0.4</v>
      </c>
      <c r="DA31" s="699"/>
      <c r="DB31" s="699"/>
      <c r="DC31" s="700"/>
      <c r="DD31" s="684">
        <v>53185</v>
      </c>
      <c r="DE31" s="697"/>
      <c r="DF31" s="697"/>
      <c r="DG31" s="697"/>
      <c r="DH31" s="697"/>
      <c r="DI31" s="697"/>
      <c r="DJ31" s="697"/>
      <c r="DK31" s="698"/>
      <c r="DL31" s="684">
        <v>53185</v>
      </c>
      <c r="DM31" s="697"/>
      <c r="DN31" s="697"/>
      <c r="DO31" s="697"/>
      <c r="DP31" s="697"/>
      <c r="DQ31" s="697"/>
      <c r="DR31" s="697"/>
      <c r="DS31" s="697"/>
      <c r="DT31" s="697"/>
      <c r="DU31" s="697"/>
      <c r="DV31" s="698"/>
      <c r="DW31" s="681">
        <v>0.8</v>
      </c>
      <c r="DX31" s="699"/>
      <c r="DY31" s="699"/>
      <c r="DZ31" s="699"/>
      <c r="EA31" s="699"/>
      <c r="EB31" s="699"/>
      <c r="EC31" s="714"/>
    </row>
    <row r="32" spans="2:133" ht="11.25" customHeight="1" x14ac:dyDescent="0.2">
      <c r="B32" s="769" t="s">
        <v>312</v>
      </c>
      <c r="C32" s="770"/>
      <c r="D32" s="770"/>
      <c r="E32" s="770"/>
      <c r="F32" s="770"/>
      <c r="G32" s="770"/>
      <c r="H32" s="770"/>
      <c r="I32" s="770"/>
      <c r="J32" s="770"/>
      <c r="K32" s="770"/>
      <c r="L32" s="770"/>
      <c r="M32" s="770"/>
      <c r="N32" s="770"/>
      <c r="O32" s="770"/>
      <c r="P32" s="770"/>
      <c r="Q32" s="771"/>
      <c r="R32" s="678">
        <v>19799</v>
      </c>
      <c r="S32" s="679"/>
      <c r="T32" s="679"/>
      <c r="U32" s="679"/>
      <c r="V32" s="679"/>
      <c r="W32" s="679"/>
      <c r="X32" s="679"/>
      <c r="Y32" s="680"/>
      <c r="Z32" s="715">
        <v>0.1</v>
      </c>
      <c r="AA32" s="715"/>
      <c r="AB32" s="715"/>
      <c r="AC32" s="715"/>
      <c r="AD32" s="716">
        <v>19799</v>
      </c>
      <c r="AE32" s="716"/>
      <c r="AF32" s="716"/>
      <c r="AG32" s="716"/>
      <c r="AH32" s="716"/>
      <c r="AI32" s="716"/>
      <c r="AJ32" s="716"/>
      <c r="AK32" s="716"/>
      <c r="AL32" s="681">
        <v>0.3</v>
      </c>
      <c r="AM32" s="682"/>
      <c r="AN32" s="682"/>
      <c r="AO32" s="717"/>
      <c r="AP32" s="756"/>
      <c r="AQ32" s="757"/>
      <c r="AR32" s="757"/>
      <c r="AS32" s="757"/>
      <c r="AT32" s="761"/>
      <c r="AU32" s="230" t="s">
        <v>313</v>
      </c>
      <c r="AV32" s="230"/>
      <c r="AW32" s="230"/>
      <c r="AX32" s="675" t="s">
        <v>314</v>
      </c>
      <c r="AY32" s="676"/>
      <c r="AZ32" s="676"/>
      <c r="BA32" s="676"/>
      <c r="BB32" s="676"/>
      <c r="BC32" s="676"/>
      <c r="BD32" s="676"/>
      <c r="BE32" s="676"/>
      <c r="BF32" s="677"/>
      <c r="BG32" s="751">
        <v>98.8</v>
      </c>
      <c r="BH32" s="697"/>
      <c r="BI32" s="697"/>
      <c r="BJ32" s="697"/>
      <c r="BK32" s="697"/>
      <c r="BL32" s="697"/>
      <c r="BM32" s="682">
        <v>96.4</v>
      </c>
      <c r="BN32" s="743"/>
      <c r="BO32" s="743"/>
      <c r="BP32" s="743"/>
      <c r="BQ32" s="721"/>
      <c r="BR32" s="751">
        <v>98.8</v>
      </c>
      <c r="BS32" s="697"/>
      <c r="BT32" s="697"/>
      <c r="BU32" s="697"/>
      <c r="BV32" s="697"/>
      <c r="BW32" s="697"/>
      <c r="BX32" s="682">
        <v>96</v>
      </c>
      <c r="BY32" s="743"/>
      <c r="BZ32" s="743"/>
      <c r="CA32" s="743"/>
      <c r="CB32" s="721"/>
      <c r="CD32" s="767"/>
      <c r="CE32" s="768"/>
      <c r="CF32" s="711" t="s">
        <v>315</v>
      </c>
      <c r="CG32" s="712"/>
      <c r="CH32" s="712"/>
      <c r="CI32" s="712"/>
      <c r="CJ32" s="712"/>
      <c r="CK32" s="712"/>
      <c r="CL32" s="712"/>
      <c r="CM32" s="712"/>
      <c r="CN32" s="712"/>
      <c r="CO32" s="712"/>
      <c r="CP32" s="712"/>
      <c r="CQ32" s="713"/>
      <c r="CR32" s="678" t="s">
        <v>129</v>
      </c>
      <c r="CS32" s="679"/>
      <c r="CT32" s="679"/>
      <c r="CU32" s="679"/>
      <c r="CV32" s="679"/>
      <c r="CW32" s="679"/>
      <c r="CX32" s="679"/>
      <c r="CY32" s="680"/>
      <c r="CZ32" s="681" t="s">
        <v>129</v>
      </c>
      <c r="DA32" s="699"/>
      <c r="DB32" s="699"/>
      <c r="DC32" s="700"/>
      <c r="DD32" s="684" t="s">
        <v>129</v>
      </c>
      <c r="DE32" s="679"/>
      <c r="DF32" s="679"/>
      <c r="DG32" s="679"/>
      <c r="DH32" s="679"/>
      <c r="DI32" s="679"/>
      <c r="DJ32" s="679"/>
      <c r="DK32" s="680"/>
      <c r="DL32" s="684" t="s">
        <v>129</v>
      </c>
      <c r="DM32" s="679"/>
      <c r="DN32" s="679"/>
      <c r="DO32" s="679"/>
      <c r="DP32" s="679"/>
      <c r="DQ32" s="679"/>
      <c r="DR32" s="679"/>
      <c r="DS32" s="679"/>
      <c r="DT32" s="679"/>
      <c r="DU32" s="679"/>
      <c r="DV32" s="680"/>
      <c r="DW32" s="681" t="s">
        <v>129</v>
      </c>
      <c r="DX32" s="699"/>
      <c r="DY32" s="699"/>
      <c r="DZ32" s="699"/>
      <c r="EA32" s="699"/>
      <c r="EB32" s="699"/>
      <c r="EC32" s="714"/>
    </row>
    <row r="33" spans="2:133" ht="11.25" customHeight="1" x14ac:dyDescent="0.2">
      <c r="B33" s="675" t="s">
        <v>316</v>
      </c>
      <c r="C33" s="676"/>
      <c r="D33" s="676"/>
      <c r="E33" s="676"/>
      <c r="F33" s="676"/>
      <c r="G33" s="676"/>
      <c r="H33" s="676"/>
      <c r="I33" s="676"/>
      <c r="J33" s="676"/>
      <c r="K33" s="676"/>
      <c r="L33" s="676"/>
      <c r="M33" s="676"/>
      <c r="N33" s="676"/>
      <c r="O33" s="676"/>
      <c r="P33" s="676"/>
      <c r="Q33" s="677"/>
      <c r="R33" s="678">
        <v>1155086</v>
      </c>
      <c r="S33" s="679"/>
      <c r="T33" s="679"/>
      <c r="U33" s="679"/>
      <c r="V33" s="679"/>
      <c r="W33" s="679"/>
      <c r="X33" s="679"/>
      <c r="Y33" s="680"/>
      <c r="Z33" s="715">
        <v>8.3000000000000007</v>
      </c>
      <c r="AA33" s="715"/>
      <c r="AB33" s="715"/>
      <c r="AC33" s="715"/>
      <c r="AD33" s="716" t="s">
        <v>129</v>
      </c>
      <c r="AE33" s="716"/>
      <c r="AF33" s="716"/>
      <c r="AG33" s="716"/>
      <c r="AH33" s="716"/>
      <c r="AI33" s="716"/>
      <c r="AJ33" s="716"/>
      <c r="AK33" s="716"/>
      <c r="AL33" s="681" t="s">
        <v>129</v>
      </c>
      <c r="AM33" s="682"/>
      <c r="AN33" s="682"/>
      <c r="AO33" s="717"/>
      <c r="AP33" s="758"/>
      <c r="AQ33" s="759"/>
      <c r="AR33" s="759"/>
      <c r="AS33" s="759"/>
      <c r="AT33" s="762"/>
      <c r="AU33" s="232"/>
      <c r="AV33" s="232"/>
      <c r="AW33" s="232"/>
      <c r="AX33" s="659" t="s">
        <v>317</v>
      </c>
      <c r="AY33" s="660"/>
      <c r="AZ33" s="660"/>
      <c r="BA33" s="660"/>
      <c r="BB33" s="660"/>
      <c r="BC33" s="660"/>
      <c r="BD33" s="660"/>
      <c r="BE33" s="660"/>
      <c r="BF33" s="661"/>
      <c r="BG33" s="742">
        <v>97.4</v>
      </c>
      <c r="BH33" s="663"/>
      <c r="BI33" s="663"/>
      <c r="BJ33" s="663"/>
      <c r="BK33" s="663"/>
      <c r="BL33" s="663"/>
      <c r="BM33" s="706">
        <v>88.8</v>
      </c>
      <c r="BN33" s="663"/>
      <c r="BO33" s="663"/>
      <c r="BP33" s="663"/>
      <c r="BQ33" s="727"/>
      <c r="BR33" s="742">
        <v>97.3</v>
      </c>
      <c r="BS33" s="663"/>
      <c r="BT33" s="663"/>
      <c r="BU33" s="663"/>
      <c r="BV33" s="663"/>
      <c r="BW33" s="663"/>
      <c r="BX33" s="706">
        <v>88.3</v>
      </c>
      <c r="BY33" s="663"/>
      <c r="BZ33" s="663"/>
      <c r="CA33" s="663"/>
      <c r="CB33" s="727"/>
      <c r="CD33" s="711" t="s">
        <v>318</v>
      </c>
      <c r="CE33" s="712"/>
      <c r="CF33" s="712"/>
      <c r="CG33" s="712"/>
      <c r="CH33" s="712"/>
      <c r="CI33" s="712"/>
      <c r="CJ33" s="712"/>
      <c r="CK33" s="712"/>
      <c r="CL33" s="712"/>
      <c r="CM33" s="712"/>
      <c r="CN33" s="712"/>
      <c r="CO33" s="712"/>
      <c r="CP33" s="712"/>
      <c r="CQ33" s="713"/>
      <c r="CR33" s="678">
        <v>4851696</v>
      </c>
      <c r="CS33" s="697"/>
      <c r="CT33" s="697"/>
      <c r="CU33" s="697"/>
      <c r="CV33" s="697"/>
      <c r="CW33" s="697"/>
      <c r="CX33" s="697"/>
      <c r="CY33" s="698"/>
      <c r="CZ33" s="681">
        <v>35.700000000000003</v>
      </c>
      <c r="DA33" s="699"/>
      <c r="DB33" s="699"/>
      <c r="DC33" s="700"/>
      <c r="DD33" s="684">
        <v>3668151</v>
      </c>
      <c r="DE33" s="697"/>
      <c r="DF33" s="697"/>
      <c r="DG33" s="697"/>
      <c r="DH33" s="697"/>
      <c r="DI33" s="697"/>
      <c r="DJ33" s="697"/>
      <c r="DK33" s="698"/>
      <c r="DL33" s="684">
        <v>2610597</v>
      </c>
      <c r="DM33" s="697"/>
      <c r="DN33" s="697"/>
      <c r="DO33" s="697"/>
      <c r="DP33" s="697"/>
      <c r="DQ33" s="697"/>
      <c r="DR33" s="697"/>
      <c r="DS33" s="697"/>
      <c r="DT33" s="697"/>
      <c r="DU33" s="697"/>
      <c r="DV33" s="698"/>
      <c r="DW33" s="681">
        <v>39.4</v>
      </c>
      <c r="DX33" s="699"/>
      <c r="DY33" s="699"/>
      <c r="DZ33" s="699"/>
      <c r="EA33" s="699"/>
      <c r="EB33" s="699"/>
      <c r="EC33" s="714"/>
    </row>
    <row r="34" spans="2:133" ht="11.25" customHeight="1" x14ac:dyDescent="0.2">
      <c r="B34" s="675" t="s">
        <v>319</v>
      </c>
      <c r="C34" s="676"/>
      <c r="D34" s="676"/>
      <c r="E34" s="676"/>
      <c r="F34" s="676"/>
      <c r="G34" s="676"/>
      <c r="H34" s="676"/>
      <c r="I34" s="676"/>
      <c r="J34" s="676"/>
      <c r="K34" s="676"/>
      <c r="L34" s="676"/>
      <c r="M34" s="676"/>
      <c r="N34" s="676"/>
      <c r="O34" s="676"/>
      <c r="P34" s="676"/>
      <c r="Q34" s="677"/>
      <c r="R34" s="678">
        <v>29214</v>
      </c>
      <c r="S34" s="679"/>
      <c r="T34" s="679"/>
      <c r="U34" s="679"/>
      <c r="V34" s="679"/>
      <c r="W34" s="679"/>
      <c r="X34" s="679"/>
      <c r="Y34" s="680"/>
      <c r="Z34" s="715">
        <v>0.2</v>
      </c>
      <c r="AA34" s="715"/>
      <c r="AB34" s="715"/>
      <c r="AC34" s="715"/>
      <c r="AD34" s="716">
        <v>4693</v>
      </c>
      <c r="AE34" s="716"/>
      <c r="AF34" s="716"/>
      <c r="AG34" s="716"/>
      <c r="AH34" s="716"/>
      <c r="AI34" s="716"/>
      <c r="AJ34" s="716"/>
      <c r="AK34" s="716"/>
      <c r="AL34" s="681">
        <v>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320</v>
      </c>
      <c r="CE34" s="712"/>
      <c r="CF34" s="712"/>
      <c r="CG34" s="712"/>
      <c r="CH34" s="712"/>
      <c r="CI34" s="712"/>
      <c r="CJ34" s="712"/>
      <c r="CK34" s="712"/>
      <c r="CL34" s="712"/>
      <c r="CM34" s="712"/>
      <c r="CN34" s="712"/>
      <c r="CO34" s="712"/>
      <c r="CP34" s="712"/>
      <c r="CQ34" s="713"/>
      <c r="CR34" s="678">
        <v>1775340</v>
      </c>
      <c r="CS34" s="679"/>
      <c r="CT34" s="679"/>
      <c r="CU34" s="679"/>
      <c r="CV34" s="679"/>
      <c r="CW34" s="679"/>
      <c r="CX34" s="679"/>
      <c r="CY34" s="680"/>
      <c r="CZ34" s="681">
        <v>13.1</v>
      </c>
      <c r="DA34" s="699"/>
      <c r="DB34" s="699"/>
      <c r="DC34" s="700"/>
      <c r="DD34" s="684">
        <v>1308907</v>
      </c>
      <c r="DE34" s="679"/>
      <c r="DF34" s="679"/>
      <c r="DG34" s="679"/>
      <c r="DH34" s="679"/>
      <c r="DI34" s="679"/>
      <c r="DJ34" s="679"/>
      <c r="DK34" s="680"/>
      <c r="DL34" s="684">
        <v>966702</v>
      </c>
      <c r="DM34" s="679"/>
      <c r="DN34" s="679"/>
      <c r="DO34" s="679"/>
      <c r="DP34" s="679"/>
      <c r="DQ34" s="679"/>
      <c r="DR34" s="679"/>
      <c r="DS34" s="679"/>
      <c r="DT34" s="679"/>
      <c r="DU34" s="679"/>
      <c r="DV34" s="680"/>
      <c r="DW34" s="681">
        <v>14.6</v>
      </c>
      <c r="DX34" s="699"/>
      <c r="DY34" s="699"/>
      <c r="DZ34" s="699"/>
      <c r="EA34" s="699"/>
      <c r="EB34" s="699"/>
      <c r="EC34" s="714"/>
    </row>
    <row r="35" spans="2:133" ht="11.25" customHeight="1" x14ac:dyDescent="0.2">
      <c r="B35" s="675" t="s">
        <v>321</v>
      </c>
      <c r="C35" s="676"/>
      <c r="D35" s="676"/>
      <c r="E35" s="676"/>
      <c r="F35" s="676"/>
      <c r="G35" s="676"/>
      <c r="H35" s="676"/>
      <c r="I35" s="676"/>
      <c r="J35" s="676"/>
      <c r="K35" s="676"/>
      <c r="L35" s="676"/>
      <c r="M35" s="676"/>
      <c r="N35" s="676"/>
      <c r="O35" s="676"/>
      <c r="P35" s="676"/>
      <c r="Q35" s="677"/>
      <c r="R35" s="678">
        <v>76301</v>
      </c>
      <c r="S35" s="679"/>
      <c r="T35" s="679"/>
      <c r="U35" s="679"/>
      <c r="V35" s="679"/>
      <c r="W35" s="679"/>
      <c r="X35" s="679"/>
      <c r="Y35" s="680"/>
      <c r="Z35" s="715">
        <v>0.5</v>
      </c>
      <c r="AA35" s="715"/>
      <c r="AB35" s="715"/>
      <c r="AC35" s="715"/>
      <c r="AD35" s="716" t="s">
        <v>129</v>
      </c>
      <c r="AE35" s="716"/>
      <c r="AF35" s="716"/>
      <c r="AG35" s="716"/>
      <c r="AH35" s="716"/>
      <c r="AI35" s="716"/>
      <c r="AJ35" s="716"/>
      <c r="AK35" s="716"/>
      <c r="AL35" s="681" t="s">
        <v>129</v>
      </c>
      <c r="AM35" s="682"/>
      <c r="AN35" s="682"/>
      <c r="AO35" s="717"/>
      <c r="AP35" s="235"/>
      <c r="AQ35" s="739" t="s">
        <v>322</v>
      </c>
      <c r="AR35" s="740"/>
      <c r="AS35" s="740"/>
      <c r="AT35" s="740"/>
      <c r="AU35" s="740"/>
      <c r="AV35" s="740"/>
      <c r="AW35" s="740"/>
      <c r="AX35" s="740"/>
      <c r="AY35" s="740"/>
      <c r="AZ35" s="740"/>
      <c r="BA35" s="740"/>
      <c r="BB35" s="740"/>
      <c r="BC35" s="740"/>
      <c r="BD35" s="740"/>
      <c r="BE35" s="740"/>
      <c r="BF35" s="741"/>
      <c r="BG35" s="739" t="s">
        <v>323</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324</v>
      </c>
      <c r="CE35" s="712"/>
      <c r="CF35" s="712"/>
      <c r="CG35" s="712"/>
      <c r="CH35" s="712"/>
      <c r="CI35" s="712"/>
      <c r="CJ35" s="712"/>
      <c r="CK35" s="712"/>
      <c r="CL35" s="712"/>
      <c r="CM35" s="712"/>
      <c r="CN35" s="712"/>
      <c r="CO35" s="712"/>
      <c r="CP35" s="712"/>
      <c r="CQ35" s="713"/>
      <c r="CR35" s="678">
        <v>77499</v>
      </c>
      <c r="CS35" s="697"/>
      <c r="CT35" s="697"/>
      <c r="CU35" s="697"/>
      <c r="CV35" s="697"/>
      <c r="CW35" s="697"/>
      <c r="CX35" s="697"/>
      <c r="CY35" s="698"/>
      <c r="CZ35" s="681">
        <v>0.6</v>
      </c>
      <c r="DA35" s="699"/>
      <c r="DB35" s="699"/>
      <c r="DC35" s="700"/>
      <c r="DD35" s="684">
        <v>70062</v>
      </c>
      <c r="DE35" s="697"/>
      <c r="DF35" s="697"/>
      <c r="DG35" s="697"/>
      <c r="DH35" s="697"/>
      <c r="DI35" s="697"/>
      <c r="DJ35" s="697"/>
      <c r="DK35" s="698"/>
      <c r="DL35" s="684">
        <v>64917</v>
      </c>
      <c r="DM35" s="697"/>
      <c r="DN35" s="697"/>
      <c r="DO35" s="697"/>
      <c r="DP35" s="697"/>
      <c r="DQ35" s="697"/>
      <c r="DR35" s="697"/>
      <c r="DS35" s="697"/>
      <c r="DT35" s="697"/>
      <c r="DU35" s="697"/>
      <c r="DV35" s="698"/>
      <c r="DW35" s="681">
        <v>1</v>
      </c>
      <c r="DX35" s="699"/>
      <c r="DY35" s="699"/>
      <c r="DZ35" s="699"/>
      <c r="EA35" s="699"/>
      <c r="EB35" s="699"/>
      <c r="EC35" s="714"/>
    </row>
    <row r="36" spans="2:133" ht="11.25" customHeight="1" x14ac:dyDescent="0.2">
      <c r="B36" s="675" t="s">
        <v>325</v>
      </c>
      <c r="C36" s="676"/>
      <c r="D36" s="676"/>
      <c r="E36" s="676"/>
      <c r="F36" s="676"/>
      <c r="G36" s="676"/>
      <c r="H36" s="676"/>
      <c r="I36" s="676"/>
      <c r="J36" s="676"/>
      <c r="K36" s="676"/>
      <c r="L36" s="676"/>
      <c r="M36" s="676"/>
      <c r="N36" s="676"/>
      <c r="O36" s="676"/>
      <c r="P36" s="676"/>
      <c r="Q36" s="677"/>
      <c r="R36" s="678">
        <v>669879</v>
      </c>
      <c r="S36" s="679"/>
      <c r="T36" s="679"/>
      <c r="U36" s="679"/>
      <c r="V36" s="679"/>
      <c r="W36" s="679"/>
      <c r="X36" s="679"/>
      <c r="Y36" s="680"/>
      <c r="Z36" s="715">
        <v>4.8</v>
      </c>
      <c r="AA36" s="715"/>
      <c r="AB36" s="715"/>
      <c r="AC36" s="715"/>
      <c r="AD36" s="716" t="s">
        <v>129</v>
      </c>
      <c r="AE36" s="716"/>
      <c r="AF36" s="716"/>
      <c r="AG36" s="716"/>
      <c r="AH36" s="716"/>
      <c r="AI36" s="716"/>
      <c r="AJ36" s="716"/>
      <c r="AK36" s="716"/>
      <c r="AL36" s="681" t="s">
        <v>242</v>
      </c>
      <c r="AM36" s="682"/>
      <c r="AN36" s="682"/>
      <c r="AO36" s="717"/>
      <c r="AP36" s="235"/>
      <c r="AQ36" s="730" t="s">
        <v>326</v>
      </c>
      <c r="AR36" s="731"/>
      <c r="AS36" s="731"/>
      <c r="AT36" s="731"/>
      <c r="AU36" s="731"/>
      <c r="AV36" s="731"/>
      <c r="AW36" s="731"/>
      <c r="AX36" s="731"/>
      <c r="AY36" s="732"/>
      <c r="AZ36" s="733">
        <v>1732098</v>
      </c>
      <c r="BA36" s="734"/>
      <c r="BB36" s="734"/>
      <c r="BC36" s="734"/>
      <c r="BD36" s="734"/>
      <c r="BE36" s="734"/>
      <c r="BF36" s="735"/>
      <c r="BG36" s="736" t="s">
        <v>327</v>
      </c>
      <c r="BH36" s="737"/>
      <c r="BI36" s="737"/>
      <c r="BJ36" s="737"/>
      <c r="BK36" s="737"/>
      <c r="BL36" s="737"/>
      <c r="BM36" s="737"/>
      <c r="BN36" s="737"/>
      <c r="BO36" s="737"/>
      <c r="BP36" s="737"/>
      <c r="BQ36" s="737"/>
      <c r="BR36" s="737"/>
      <c r="BS36" s="737"/>
      <c r="BT36" s="737"/>
      <c r="BU36" s="738"/>
      <c r="BV36" s="733">
        <v>58775</v>
      </c>
      <c r="BW36" s="734"/>
      <c r="BX36" s="734"/>
      <c r="BY36" s="734"/>
      <c r="BZ36" s="734"/>
      <c r="CA36" s="734"/>
      <c r="CB36" s="735"/>
      <c r="CD36" s="711" t="s">
        <v>328</v>
      </c>
      <c r="CE36" s="712"/>
      <c r="CF36" s="712"/>
      <c r="CG36" s="712"/>
      <c r="CH36" s="712"/>
      <c r="CI36" s="712"/>
      <c r="CJ36" s="712"/>
      <c r="CK36" s="712"/>
      <c r="CL36" s="712"/>
      <c r="CM36" s="712"/>
      <c r="CN36" s="712"/>
      <c r="CO36" s="712"/>
      <c r="CP36" s="712"/>
      <c r="CQ36" s="713"/>
      <c r="CR36" s="678">
        <v>1291366</v>
      </c>
      <c r="CS36" s="679"/>
      <c r="CT36" s="679"/>
      <c r="CU36" s="679"/>
      <c r="CV36" s="679"/>
      <c r="CW36" s="679"/>
      <c r="CX36" s="679"/>
      <c r="CY36" s="680"/>
      <c r="CZ36" s="681">
        <v>9.5</v>
      </c>
      <c r="DA36" s="699"/>
      <c r="DB36" s="699"/>
      <c r="DC36" s="700"/>
      <c r="DD36" s="684">
        <v>1003741</v>
      </c>
      <c r="DE36" s="679"/>
      <c r="DF36" s="679"/>
      <c r="DG36" s="679"/>
      <c r="DH36" s="679"/>
      <c r="DI36" s="679"/>
      <c r="DJ36" s="679"/>
      <c r="DK36" s="680"/>
      <c r="DL36" s="684">
        <v>566332</v>
      </c>
      <c r="DM36" s="679"/>
      <c r="DN36" s="679"/>
      <c r="DO36" s="679"/>
      <c r="DP36" s="679"/>
      <c r="DQ36" s="679"/>
      <c r="DR36" s="679"/>
      <c r="DS36" s="679"/>
      <c r="DT36" s="679"/>
      <c r="DU36" s="679"/>
      <c r="DV36" s="680"/>
      <c r="DW36" s="681">
        <v>8.5</v>
      </c>
      <c r="DX36" s="699"/>
      <c r="DY36" s="699"/>
      <c r="DZ36" s="699"/>
      <c r="EA36" s="699"/>
      <c r="EB36" s="699"/>
      <c r="EC36" s="714"/>
    </row>
    <row r="37" spans="2:133" ht="11.25" customHeight="1" x14ac:dyDescent="0.2">
      <c r="B37" s="675" t="s">
        <v>329</v>
      </c>
      <c r="C37" s="676"/>
      <c r="D37" s="676"/>
      <c r="E37" s="676"/>
      <c r="F37" s="676"/>
      <c r="G37" s="676"/>
      <c r="H37" s="676"/>
      <c r="I37" s="676"/>
      <c r="J37" s="676"/>
      <c r="K37" s="676"/>
      <c r="L37" s="676"/>
      <c r="M37" s="676"/>
      <c r="N37" s="676"/>
      <c r="O37" s="676"/>
      <c r="P37" s="676"/>
      <c r="Q37" s="677"/>
      <c r="R37" s="678">
        <v>381356</v>
      </c>
      <c r="S37" s="679"/>
      <c r="T37" s="679"/>
      <c r="U37" s="679"/>
      <c r="V37" s="679"/>
      <c r="W37" s="679"/>
      <c r="X37" s="679"/>
      <c r="Y37" s="680"/>
      <c r="Z37" s="715">
        <v>2.7</v>
      </c>
      <c r="AA37" s="715"/>
      <c r="AB37" s="715"/>
      <c r="AC37" s="715"/>
      <c r="AD37" s="716" t="s">
        <v>129</v>
      </c>
      <c r="AE37" s="716"/>
      <c r="AF37" s="716"/>
      <c r="AG37" s="716"/>
      <c r="AH37" s="716"/>
      <c r="AI37" s="716"/>
      <c r="AJ37" s="716"/>
      <c r="AK37" s="716"/>
      <c r="AL37" s="681" t="s">
        <v>129</v>
      </c>
      <c r="AM37" s="682"/>
      <c r="AN37" s="682"/>
      <c r="AO37" s="717"/>
      <c r="AQ37" s="718" t="s">
        <v>330</v>
      </c>
      <c r="AR37" s="719"/>
      <c r="AS37" s="719"/>
      <c r="AT37" s="719"/>
      <c r="AU37" s="719"/>
      <c r="AV37" s="719"/>
      <c r="AW37" s="719"/>
      <c r="AX37" s="719"/>
      <c r="AY37" s="720"/>
      <c r="AZ37" s="678">
        <v>245000</v>
      </c>
      <c r="BA37" s="679"/>
      <c r="BB37" s="679"/>
      <c r="BC37" s="679"/>
      <c r="BD37" s="697"/>
      <c r="BE37" s="697"/>
      <c r="BF37" s="721"/>
      <c r="BG37" s="711" t="s">
        <v>331</v>
      </c>
      <c r="BH37" s="712"/>
      <c r="BI37" s="712"/>
      <c r="BJ37" s="712"/>
      <c r="BK37" s="712"/>
      <c r="BL37" s="712"/>
      <c r="BM37" s="712"/>
      <c r="BN37" s="712"/>
      <c r="BO37" s="712"/>
      <c r="BP37" s="712"/>
      <c r="BQ37" s="712"/>
      <c r="BR37" s="712"/>
      <c r="BS37" s="712"/>
      <c r="BT37" s="712"/>
      <c r="BU37" s="713"/>
      <c r="BV37" s="678">
        <v>10543</v>
      </c>
      <c r="BW37" s="679"/>
      <c r="BX37" s="679"/>
      <c r="BY37" s="679"/>
      <c r="BZ37" s="679"/>
      <c r="CA37" s="679"/>
      <c r="CB37" s="722"/>
      <c r="CD37" s="711" t="s">
        <v>332</v>
      </c>
      <c r="CE37" s="712"/>
      <c r="CF37" s="712"/>
      <c r="CG37" s="712"/>
      <c r="CH37" s="712"/>
      <c r="CI37" s="712"/>
      <c r="CJ37" s="712"/>
      <c r="CK37" s="712"/>
      <c r="CL37" s="712"/>
      <c r="CM37" s="712"/>
      <c r="CN37" s="712"/>
      <c r="CO37" s="712"/>
      <c r="CP37" s="712"/>
      <c r="CQ37" s="713"/>
      <c r="CR37" s="678">
        <v>44478</v>
      </c>
      <c r="CS37" s="697"/>
      <c r="CT37" s="697"/>
      <c r="CU37" s="697"/>
      <c r="CV37" s="697"/>
      <c r="CW37" s="697"/>
      <c r="CX37" s="697"/>
      <c r="CY37" s="698"/>
      <c r="CZ37" s="681">
        <v>0.3</v>
      </c>
      <c r="DA37" s="699"/>
      <c r="DB37" s="699"/>
      <c r="DC37" s="700"/>
      <c r="DD37" s="684">
        <v>44478</v>
      </c>
      <c r="DE37" s="697"/>
      <c r="DF37" s="697"/>
      <c r="DG37" s="697"/>
      <c r="DH37" s="697"/>
      <c r="DI37" s="697"/>
      <c r="DJ37" s="697"/>
      <c r="DK37" s="698"/>
      <c r="DL37" s="684">
        <v>43497</v>
      </c>
      <c r="DM37" s="697"/>
      <c r="DN37" s="697"/>
      <c r="DO37" s="697"/>
      <c r="DP37" s="697"/>
      <c r="DQ37" s="697"/>
      <c r="DR37" s="697"/>
      <c r="DS37" s="697"/>
      <c r="DT37" s="697"/>
      <c r="DU37" s="697"/>
      <c r="DV37" s="698"/>
      <c r="DW37" s="681">
        <v>0.7</v>
      </c>
      <c r="DX37" s="699"/>
      <c r="DY37" s="699"/>
      <c r="DZ37" s="699"/>
      <c r="EA37" s="699"/>
      <c r="EB37" s="699"/>
      <c r="EC37" s="714"/>
    </row>
    <row r="38" spans="2:133" ht="11.25" customHeight="1" x14ac:dyDescent="0.2">
      <c r="B38" s="675" t="s">
        <v>333</v>
      </c>
      <c r="C38" s="676"/>
      <c r="D38" s="676"/>
      <c r="E38" s="676"/>
      <c r="F38" s="676"/>
      <c r="G38" s="676"/>
      <c r="H38" s="676"/>
      <c r="I38" s="676"/>
      <c r="J38" s="676"/>
      <c r="K38" s="676"/>
      <c r="L38" s="676"/>
      <c r="M38" s="676"/>
      <c r="N38" s="676"/>
      <c r="O38" s="676"/>
      <c r="P38" s="676"/>
      <c r="Q38" s="677"/>
      <c r="R38" s="678">
        <v>304251</v>
      </c>
      <c r="S38" s="679"/>
      <c r="T38" s="679"/>
      <c r="U38" s="679"/>
      <c r="V38" s="679"/>
      <c r="W38" s="679"/>
      <c r="X38" s="679"/>
      <c r="Y38" s="680"/>
      <c r="Z38" s="715">
        <v>2.2000000000000002</v>
      </c>
      <c r="AA38" s="715"/>
      <c r="AB38" s="715"/>
      <c r="AC38" s="715"/>
      <c r="AD38" s="716">
        <v>104</v>
      </c>
      <c r="AE38" s="716"/>
      <c r="AF38" s="716"/>
      <c r="AG38" s="716"/>
      <c r="AH38" s="716"/>
      <c r="AI38" s="716"/>
      <c r="AJ38" s="716"/>
      <c r="AK38" s="716"/>
      <c r="AL38" s="681">
        <v>0</v>
      </c>
      <c r="AM38" s="682"/>
      <c r="AN38" s="682"/>
      <c r="AO38" s="717"/>
      <c r="AQ38" s="718" t="s">
        <v>334</v>
      </c>
      <c r="AR38" s="719"/>
      <c r="AS38" s="719"/>
      <c r="AT38" s="719"/>
      <c r="AU38" s="719"/>
      <c r="AV38" s="719"/>
      <c r="AW38" s="719"/>
      <c r="AX38" s="719"/>
      <c r="AY38" s="720"/>
      <c r="AZ38" s="678">
        <v>164136</v>
      </c>
      <c r="BA38" s="679"/>
      <c r="BB38" s="679"/>
      <c r="BC38" s="679"/>
      <c r="BD38" s="697"/>
      <c r="BE38" s="697"/>
      <c r="BF38" s="721"/>
      <c r="BG38" s="711" t="s">
        <v>335</v>
      </c>
      <c r="BH38" s="712"/>
      <c r="BI38" s="712"/>
      <c r="BJ38" s="712"/>
      <c r="BK38" s="712"/>
      <c r="BL38" s="712"/>
      <c r="BM38" s="712"/>
      <c r="BN38" s="712"/>
      <c r="BO38" s="712"/>
      <c r="BP38" s="712"/>
      <c r="BQ38" s="712"/>
      <c r="BR38" s="712"/>
      <c r="BS38" s="712"/>
      <c r="BT38" s="712"/>
      <c r="BU38" s="713"/>
      <c r="BV38" s="678">
        <v>3094</v>
      </c>
      <c r="BW38" s="679"/>
      <c r="BX38" s="679"/>
      <c r="BY38" s="679"/>
      <c r="BZ38" s="679"/>
      <c r="CA38" s="679"/>
      <c r="CB38" s="722"/>
      <c r="CD38" s="711" t="s">
        <v>336</v>
      </c>
      <c r="CE38" s="712"/>
      <c r="CF38" s="712"/>
      <c r="CG38" s="712"/>
      <c r="CH38" s="712"/>
      <c r="CI38" s="712"/>
      <c r="CJ38" s="712"/>
      <c r="CK38" s="712"/>
      <c r="CL38" s="712"/>
      <c r="CM38" s="712"/>
      <c r="CN38" s="712"/>
      <c r="CO38" s="712"/>
      <c r="CP38" s="712"/>
      <c r="CQ38" s="713"/>
      <c r="CR38" s="678">
        <v>1322962</v>
      </c>
      <c r="CS38" s="679"/>
      <c r="CT38" s="679"/>
      <c r="CU38" s="679"/>
      <c r="CV38" s="679"/>
      <c r="CW38" s="679"/>
      <c r="CX38" s="679"/>
      <c r="CY38" s="680"/>
      <c r="CZ38" s="681">
        <v>9.6999999999999993</v>
      </c>
      <c r="DA38" s="699"/>
      <c r="DB38" s="699"/>
      <c r="DC38" s="700"/>
      <c r="DD38" s="684">
        <v>1103032</v>
      </c>
      <c r="DE38" s="679"/>
      <c r="DF38" s="679"/>
      <c r="DG38" s="679"/>
      <c r="DH38" s="679"/>
      <c r="DI38" s="679"/>
      <c r="DJ38" s="679"/>
      <c r="DK38" s="680"/>
      <c r="DL38" s="684">
        <v>1012646</v>
      </c>
      <c r="DM38" s="679"/>
      <c r="DN38" s="679"/>
      <c r="DO38" s="679"/>
      <c r="DP38" s="679"/>
      <c r="DQ38" s="679"/>
      <c r="DR38" s="679"/>
      <c r="DS38" s="679"/>
      <c r="DT38" s="679"/>
      <c r="DU38" s="679"/>
      <c r="DV38" s="680"/>
      <c r="DW38" s="681">
        <v>15.3</v>
      </c>
      <c r="DX38" s="699"/>
      <c r="DY38" s="699"/>
      <c r="DZ38" s="699"/>
      <c r="EA38" s="699"/>
      <c r="EB38" s="699"/>
      <c r="EC38" s="714"/>
    </row>
    <row r="39" spans="2:133" ht="11.25" customHeight="1" x14ac:dyDescent="0.2">
      <c r="B39" s="675" t="s">
        <v>337</v>
      </c>
      <c r="C39" s="676"/>
      <c r="D39" s="676"/>
      <c r="E39" s="676"/>
      <c r="F39" s="676"/>
      <c r="G39" s="676"/>
      <c r="H39" s="676"/>
      <c r="I39" s="676"/>
      <c r="J39" s="676"/>
      <c r="K39" s="676"/>
      <c r="L39" s="676"/>
      <c r="M39" s="676"/>
      <c r="N39" s="676"/>
      <c r="O39" s="676"/>
      <c r="P39" s="676"/>
      <c r="Q39" s="677"/>
      <c r="R39" s="678">
        <v>1536508</v>
      </c>
      <c r="S39" s="679"/>
      <c r="T39" s="679"/>
      <c r="U39" s="679"/>
      <c r="V39" s="679"/>
      <c r="W39" s="679"/>
      <c r="X39" s="679"/>
      <c r="Y39" s="680"/>
      <c r="Z39" s="715">
        <v>11.1</v>
      </c>
      <c r="AA39" s="715"/>
      <c r="AB39" s="715"/>
      <c r="AC39" s="715"/>
      <c r="AD39" s="716" t="s">
        <v>182</v>
      </c>
      <c r="AE39" s="716"/>
      <c r="AF39" s="716"/>
      <c r="AG39" s="716"/>
      <c r="AH39" s="716"/>
      <c r="AI39" s="716"/>
      <c r="AJ39" s="716"/>
      <c r="AK39" s="716"/>
      <c r="AL39" s="681" t="s">
        <v>242</v>
      </c>
      <c r="AM39" s="682"/>
      <c r="AN39" s="682"/>
      <c r="AO39" s="717"/>
      <c r="AQ39" s="718" t="s">
        <v>338</v>
      </c>
      <c r="AR39" s="719"/>
      <c r="AS39" s="719"/>
      <c r="AT39" s="719"/>
      <c r="AU39" s="719"/>
      <c r="AV39" s="719"/>
      <c r="AW39" s="719"/>
      <c r="AX39" s="719"/>
      <c r="AY39" s="720"/>
      <c r="AZ39" s="678">
        <v>96399</v>
      </c>
      <c r="BA39" s="679"/>
      <c r="BB39" s="679"/>
      <c r="BC39" s="679"/>
      <c r="BD39" s="697"/>
      <c r="BE39" s="697"/>
      <c r="BF39" s="721"/>
      <c r="BG39" s="711" t="s">
        <v>339</v>
      </c>
      <c r="BH39" s="712"/>
      <c r="BI39" s="712"/>
      <c r="BJ39" s="712"/>
      <c r="BK39" s="712"/>
      <c r="BL39" s="712"/>
      <c r="BM39" s="712"/>
      <c r="BN39" s="712"/>
      <c r="BO39" s="712"/>
      <c r="BP39" s="712"/>
      <c r="BQ39" s="712"/>
      <c r="BR39" s="712"/>
      <c r="BS39" s="712"/>
      <c r="BT39" s="712"/>
      <c r="BU39" s="713"/>
      <c r="BV39" s="678">
        <v>5096</v>
      </c>
      <c r="BW39" s="679"/>
      <c r="BX39" s="679"/>
      <c r="BY39" s="679"/>
      <c r="BZ39" s="679"/>
      <c r="CA39" s="679"/>
      <c r="CB39" s="722"/>
      <c r="CD39" s="711" t="s">
        <v>340</v>
      </c>
      <c r="CE39" s="712"/>
      <c r="CF39" s="712"/>
      <c r="CG39" s="712"/>
      <c r="CH39" s="712"/>
      <c r="CI39" s="712"/>
      <c r="CJ39" s="712"/>
      <c r="CK39" s="712"/>
      <c r="CL39" s="712"/>
      <c r="CM39" s="712"/>
      <c r="CN39" s="712"/>
      <c r="CO39" s="712"/>
      <c r="CP39" s="712"/>
      <c r="CQ39" s="713"/>
      <c r="CR39" s="678">
        <v>260529</v>
      </c>
      <c r="CS39" s="697"/>
      <c r="CT39" s="697"/>
      <c r="CU39" s="697"/>
      <c r="CV39" s="697"/>
      <c r="CW39" s="697"/>
      <c r="CX39" s="697"/>
      <c r="CY39" s="698"/>
      <c r="CZ39" s="681">
        <v>1.9</v>
      </c>
      <c r="DA39" s="699"/>
      <c r="DB39" s="699"/>
      <c r="DC39" s="700"/>
      <c r="DD39" s="684">
        <v>181309</v>
      </c>
      <c r="DE39" s="697"/>
      <c r="DF39" s="697"/>
      <c r="DG39" s="697"/>
      <c r="DH39" s="697"/>
      <c r="DI39" s="697"/>
      <c r="DJ39" s="697"/>
      <c r="DK39" s="698"/>
      <c r="DL39" s="684" t="s">
        <v>129</v>
      </c>
      <c r="DM39" s="697"/>
      <c r="DN39" s="697"/>
      <c r="DO39" s="697"/>
      <c r="DP39" s="697"/>
      <c r="DQ39" s="697"/>
      <c r="DR39" s="697"/>
      <c r="DS39" s="697"/>
      <c r="DT39" s="697"/>
      <c r="DU39" s="697"/>
      <c r="DV39" s="698"/>
      <c r="DW39" s="681" t="s">
        <v>129</v>
      </c>
      <c r="DX39" s="699"/>
      <c r="DY39" s="699"/>
      <c r="DZ39" s="699"/>
      <c r="EA39" s="699"/>
      <c r="EB39" s="699"/>
      <c r="EC39" s="714"/>
    </row>
    <row r="40" spans="2:133" ht="11.25" customHeight="1" x14ac:dyDescent="0.2">
      <c r="B40" s="675" t="s">
        <v>341</v>
      </c>
      <c r="C40" s="676"/>
      <c r="D40" s="676"/>
      <c r="E40" s="676"/>
      <c r="F40" s="676"/>
      <c r="G40" s="676"/>
      <c r="H40" s="676"/>
      <c r="I40" s="676"/>
      <c r="J40" s="676"/>
      <c r="K40" s="676"/>
      <c r="L40" s="676"/>
      <c r="M40" s="676"/>
      <c r="N40" s="676"/>
      <c r="O40" s="676"/>
      <c r="P40" s="676"/>
      <c r="Q40" s="677"/>
      <c r="R40" s="678" t="s">
        <v>129</v>
      </c>
      <c r="S40" s="679"/>
      <c r="T40" s="679"/>
      <c r="U40" s="679"/>
      <c r="V40" s="679"/>
      <c r="W40" s="679"/>
      <c r="X40" s="679"/>
      <c r="Y40" s="680"/>
      <c r="Z40" s="715" t="s">
        <v>129</v>
      </c>
      <c r="AA40" s="715"/>
      <c r="AB40" s="715"/>
      <c r="AC40" s="715"/>
      <c r="AD40" s="716" t="s">
        <v>129</v>
      </c>
      <c r="AE40" s="716"/>
      <c r="AF40" s="716"/>
      <c r="AG40" s="716"/>
      <c r="AH40" s="716"/>
      <c r="AI40" s="716"/>
      <c r="AJ40" s="716"/>
      <c r="AK40" s="716"/>
      <c r="AL40" s="681" t="s">
        <v>129</v>
      </c>
      <c r="AM40" s="682"/>
      <c r="AN40" s="682"/>
      <c r="AO40" s="717"/>
      <c r="AQ40" s="718" t="s">
        <v>342</v>
      </c>
      <c r="AR40" s="719"/>
      <c r="AS40" s="719"/>
      <c r="AT40" s="719"/>
      <c r="AU40" s="719"/>
      <c r="AV40" s="719"/>
      <c r="AW40" s="719"/>
      <c r="AX40" s="719"/>
      <c r="AY40" s="720"/>
      <c r="AZ40" s="678" t="s">
        <v>129</v>
      </c>
      <c r="BA40" s="679"/>
      <c r="BB40" s="679"/>
      <c r="BC40" s="679"/>
      <c r="BD40" s="697"/>
      <c r="BE40" s="697"/>
      <c r="BF40" s="721"/>
      <c r="BG40" s="723" t="s">
        <v>343</v>
      </c>
      <c r="BH40" s="724"/>
      <c r="BI40" s="724"/>
      <c r="BJ40" s="724"/>
      <c r="BK40" s="724"/>
      <c r="BL40" s="236"/>
      <c r="BM40" s="712" t="s">
        <v>344</v>
      </c>
      <c r="BN40" s="712"/>
      <c r="BO40" s="712"/>
      <c r="BP40" s="712"/>
      <c r="BQ40" s="712"/>
      <c r="BR40" s="712"/>
      <c r="BS40" s="712"/>
      <c r="BT40" s="712"/>
      <c r="BU40" s="713"/>
      <c r="BV40" s="678">
        <v>98</v>
      </c>
      <c r="BW40" s="679"/>
      <c r="BX40" s="679"/>
      <c r="BY40" s="679"/>
      <c r="BZ40" s="679"/>
      <c r="CA40" s="679"/>
      <c r="CB40" s="722"/>
      <c r="CD40" s="711" t="s">
        <v>345</v>
      </c>
      <c r="CE40" s="712"/>
      <c r="CF40" s="712"/>
      <c r="CG40" s="712"/>
      <c r="CH40" s="712"/>
      <c r="CI40" s="712"/>
      <c r="CJ40" s="712"/>
      <c r="CK40" s="712"/>
      <c r="CL40" s="712"/>
      <c r="CM40" s="712"/>
      <c r="CN40" s="712"/>
      <c r="CO40" s="712"/>
      <c r="CP40" s="712"/>
      <c r="CQ40" s="713"/>
      <c r="CR40" s="678">
        <v>124000</v>
      </c>
      <c r="CS40" s="679"/>
      <c r="CT40" s="679"/>
      <c r="CU40" s="679"/>
      <c r="CV40" s="679"/>
      <c r="CW40" s="679"/>
      <c r="CX40" s="679"/>
      <c r="CY40" s="680"/>
      <c r="CZ40" s="681">
        <v>0.9</v>
      </c>
      <c r="DA40" s="699"/>
      <c r="DB40" s="699"/>
      <c r="DC40" s="700"/>
      <c r="DD40" s="684">
        <v>1100</v>
      </c>
      <c r="DE40" s="679"/>
      <c r="DF40" s="679"/>
      <c r="DG40" s="679"/>
      <c r="DH40" s="679"/>
      <c r="DI40" s="679"/>
      <c r="DJ40" s="679"/>
      <c r="DK40" s="680"/>
      <c r="DL40" s="684" t="s">
        <v>129</v>
      </c>
      <c r="DM40" s="679"/>
      <c r="DN40" s="679"/>
      <c r="DO40" s="679"/>
      <c r="DP40" s="679"/>
      <c r="DQ40" s="679"/>
      <c r="DR40" s="679"/>
      <c r="DS40" s="679"/>
      <c r="DT40" s="679"/>
      <c r="DU40" s="679"/>
      <c r="DV40" s="680"/>
      <c r="DW40" s="681" t="s">
        <v>129</v>
      </c>
      <c r="DX40" s="699"/>
      <c r="DY40" s="699"/>
      <c r="DZ40" s="699"/>
      <c r="EA40" s="699"/>
      <c r="EB40" s="699"/>
      <c r="EC40" s="714"/>
    </row>
    <row r="41" spans="2:133" ht="11.25" customHeight="1" x14ac:dyDescent="0.2">
      <c r="B41" s="675" t="s">
        <v>346</v>
      </c>
      <c r="C41" s="676"/>
      <c r="D41" s="676"/>
      <c r="E41" s="676"/>
      <c r="F41" s="676"/>
      <c r="G41" s="676"/>
      <c r="H41" s="676"/>
      <c r="I41" s="676"/>
      <c r="J41" s="676"/>
      <c r="K41" s="676"/>
      <c r="L41" s="676"/>
      <c r="M41" s="676"/>
      <c r="N41" s="676"/>
      <c r="O41" s="676"/>
      <c r="P41" s="676"/>
      <c r="Q41" s="677"/>
      <c r="R41" s="678">
        <v>209102</v>
      </c>
      <c r="S41" s="679"/>
      <c r="T41" s="679"/>
      <c r="U41" s="679"/>
      <c r="V41" s="679"/>
      <c r="W41" s="679"/>
      <c r="X41" s="679"/>
      <c r="Y41" s="680"/>
      <c r="Z41" s="715">
        <v>1.5</v>
      </c>
      <c r="AA41" s="715"/>
      <c r="AB41" s="715"/>
      <c r="AC41" s="715"/>
      <c r="AD41" s="716" t="s">
        <v>129</v>
      </c>
      <c r="AE41" s="716"/>
      <c r="AF41" s="716"/>
      <c r="AG41" s="716"/>
      <c r="AH41" s="716"/>
      <c r="AI41" s="716"/>
      <c r="AJ41" s="716"/>
      <c r="AK41" s="716"/>
      <c r="AL41" s="681" t="s">
        <v>242</v>
      </c>
      <c r="AM41" s="682"/>
      <c r="AN41" s="682"/>
      <c r="AO41" s="717"/>
      <c r="AQ41" s="718" t="s">
        <v>347</v>
      </c>
      <c r="AR41" s="719"/>
      <c r="AS41" s="719"/>
      <c r="AT41" s="719"/>
      <c r="AU41" s="719"/>
      <c r="AV41" s="719"/>
      <c r="AW41" s="719"/>
      <c r="AX41" s="719"/>
      <c r="AY41" s="720"/>
      <c r="AZ41" s="678">
        <v>303503</v>
      </c>
      <c r="BA41" s="679"/>
      <c r="BB41" s="679"/>
      <c r="BC41" s="679"/>
      <c r="BD41" s="697"/>
      <c r="BE41" s="697"/>
      <c r="BF41" s="721"/>
      <c r="BG41" s="723"/>
      <c r="BH41" s="724"/>
      <c r="BI41" s="724"/>
      <c r="BJ41" s="724"/>
      <c r="BK41" s="724"/>
      <c r="BL41" s="236"/>
      <c r="BM41" s="712" t="s">
        <v>348</v>
      </c>
      <c r="BN41" s="712"/>
      <c r="BO41" s="712"/>
      <c r="BP41" s="712"/>
      <c r="BQ41" s="712"/>
      <c r="BR41" s="712"/>
      <c r="BS41" s="712"/>
      <c r="BT41" s="712"/>
      <c r="BU41" s="713"/>
      <c r="BV41" s="678" t="s">
        <v>129</v>
      </c>
      <c r="BW41" s="679"/>
      <c r="BX41" s="679"/>
      <c r="BY41" s="679"/>
      <c r="BZ41" s="679"/>
      <c r="CA41" s="679"/>
      <c r="CB41" s="722"/>
      <c r="CD41" s="711" t="s">
        <v>349</v>
      </c>
      <c r="CE41" s="712"/>
      <c r="CF41" s="712"/>
      <c r="CG41" s="712"/>
      <c r="CH41" s="712"/>
      <c r="CI41" s="712"/>
      <c r="CJ41" s="712"/>
      <c r="CK41" s="712"/>
      <c r="CL41" s="712"/>
      <c r="CM41" s="712"/>
      <c r="CN41" s="712"/>
      <c r="CO41" s="712"/>
      <c r="CP41" s="712"/>
      <c r="CQ41" s="713"/>
      <c r="CR41" s="678" t="s">
        <v>129</v>
      </c>
      <c r="CS41" s="697"/>
      <c r="CT41" s="697"/>
      <c r="CU41" s="697"/>
      <c r="CV41" s="697"/>
      <c r="CW41" s="697"/>
      <c r="CX41" s="697"/>
      <c r="CY41" s="698"/>
      <c r="CZ41" s="681" t="s">
        <v>129</v>
      </c>
      <c r="DA41" s="699"/>
      <c r="DB41" s="699"/>
      <c r="DC41" s="700"/>
      <c r="DD41" s="684" t="s">
        <v>129</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2">
      <c r="B42" s="659" t="s">
        <v>350</v>
      </c>
      <c r="C42" s="660"/>
      <c r="D42" s="660"/>
      <c r="E42" s="660"/>
      <c r="F42" s="660"/>
      <c r="G42" s="660"/>
      <c r="H42" s="660"/>
      <c r="I42" s="660"/>
      <c r="J42" s="660"/>
      <c r="K42" s="660"/>
      <c r="L42" s="660"/>
      <c r="M42" s="660"/>
      <c r="N42" s="660"/>
      <c r="O42" s="660"/>
      <c r="P42" s="660"/>
      <c r="Q42" s="661"/>
      <c r="R42" s="662">
        <v>13890744</v>
      </c>
      <c r="S42" s="701"/>
      <c r="T42" s="701"/>
      <c r="U42" s="701"/>
      <c r="V42" s="701"/>
      <c r="W42" s="701"/>
      <c r="X42" s="701"/>
      <c r="Y42" s="703"/>
      <c r="Z42" s="704">
        <v>100</v>
      </c>
      <c r="AA42" s="704"/>
      <c r="AB42" s="704"/>
      <c r="AC42" s="704"/>
      <c r="AD42" s="705">
        <v>6420151</v>
      </c>
      <c r="AE42" s="705"/>
      <c r="AF42" s="705"/>
      <c r="AG42" s="705"/>
      <c r="AH42" s="705"/>
      <c r="AI42" s="705"/>
      <c r="AJ42" s="705"/>
      <c r="AK42" s="705"/>
      <c r="AL42" s="665">
        <v>100</v>
      </c>
      <c r="AM42" s="706"/>
      <c r="AN42" s="706"/>
      <c r="AO42" s="707"/>
      <c r="AQ42" s="708" t="s">
        <v>351</v>
      </c>
      <c r="AR42" s="709"/>
      <c r="AS42" s="709"/>
      <c r="AT42" s="709"/>
      <c r="AU42" s="709"/>
      <c r="AV42" s="709"/>
      <c r="AW42" s="709"/>
      <c r="AX42" s="709"/>
      <c r="AY42" s="710"/>
      <c r="AZ42" s="662">
        <v>923060</v>
      </c>
      <c r="BA42" s="701"/>
      <c r="BB42" s="701"/>
      <c r="BC42" s="701"/>
      <c r="BD42" s="663"/>
      <c r="BE42" s="663"/>
      <c r="BF42" s="727"/>
      <c r="BG42" s="725"/>
      <c r="BH42" s="726"/>
      <c r="BI42" s="726"/>
      <c r="BJ42" s="726"/>
      <c r="BK42" s="726"/>
      <c r="BL42" s="237"/>
      <c r="BM42" s="728" t="s">
        <v>352</v>
      </c>
      <c r="BN42" s="728"/>
      <c r="BO42" s="728"/>
      <c r="BP42" s="728"/>
      <c r="BQ42" s="728"/>
      <c r="BR42" s="728"/>
      <c r="BS42" s="728"/>
      <c r="BT42" s="728"/>
      <c r="BU42" s="729"/>
      <c r="BV42" s="662">
        <v>384</v>
      </c>
      <c r="BW42" s="701"/>
      <c r="BX42" s="701"/>
      <c r="BY42" s="701"/>
      <c r="BZ42" s="701"/>
      <c r="CA42" s="701"/>
      <c r="CB42" s="702"/>
      <c r="CD42" s="675" t="s">
        <v>353</v>
      </c>
      <c r="CE42" s="676"/>
      <c r="CF42" s="676"/>
      <c r="CG42" s="676"/>
      <c r="CH42" s="676"/>
      <c r="CI42" s="676"/>
      <c r="CJ42" s="676"/>
      <c r="CK42" s="676"/>
      <c r="CL42" s="676"/>
      <c r="CM42" s="676"/>
      <c r="CN42" s="676"/>
      <c r="CO42" s="676"/>
      <c r="CP42" s="676"/>
      <c r="CQ42" s="677"/>
      <c r="CR42" s="678">
        <v>3007794</v>
      </c>
      <c r="CS42" s="679"/>
      <c r="CT42" s="679"/>
      <c r="CU42" s="679"/>
      <c r="CV42" s="679"/>
      <c r="CW42" s="679"/>
      <c r="CX42" s="679"/>
      <c r="CY42" s="680"/>
      <c r="CZ42" s="681">
        <v>22.1</v>
      </c>
      <c r="DA42" s="682"/>
      <c r="DB42" s="682"/>
      <c r="DC42" s="683"/>
      <c r="DD42" s="684">
        <v>494892</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2">
      <c r="BV43" s="238"/>
      <c r="BW43" s="238"/>
      <c r="BX43" s="238"/>
      <c r="BY43" s="238"/>
      <c r="BZ43" s="238"/>
      <c r="CA43" s="238"/>
      <c r="CB43" s="238"/>
      <c r="CD43" s="675" t="s">
        <v>354</v>
      </c>
      <c r="CE43" s="676"/>
      <c r="CF43" s="676"/>
      <c r="CG43" s="676"/>
      <c r="CH43" s="676"/>
      <c r="CI43" s="676"/>
      <c r="CJ43" s="676"/>
      <c r="CK43" s="676"/>
      <c r="CL43" s="676"/>
      <c r="CM43" s="676"/>
      <c r="CN43" s="676"/>
      <c r="CO43" s="676"/>
      <c r="CP43" s="676"/>
      <c r="CQ43" s="677"/>
      <c r="CR43" s="678">
        <v>141080</v>
      </c>
      <c r="CS43" s="697"/>
      <c r="CT43" s="697"/>
      <c r="CU43" s="697"/>
      <c r="CV43" s="697"/>
      <c r="CW43" s="697"/>
      <c r="CX43" s="697"/>
      <c r="CY43" s="698"/>
      <c r="CZ43" s="681">
        <v>1</v>
      </c>
      <c r="DA43" s="699"/>
      <c r="DB43" s="699"/>
      <c r="DC43" s="700"/>
      <c r="DD43" s="684">
        <v>134128</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2">
      <c r="CD44" s="691" t="s">
        <v>302</v>
      </c>
      <c r="CE44" s="692"/>
      <c r="CF44" s="675" t="s">
        <v>355</v>
      </c>
      <c r="CG44" s="676"/>
      <c r="CH44" s="676"/>
      <c r="CI44" s="676"/>
      <c r="CJ44" s="676"/>
      <c r="CK44" s="676"/>
      <c r="CL44" s="676"/>
      <c r="CM44" s="676"/>
      <c r="CN44" s="676"/>
      <c r="CO44" s="676"/>
      <c r="CP44" s="676"/>
      <c r="CQ44" s="677"/>
      <c r="CR44" s="678">
        <v>2622818</v>
      </c>
      <c r="CS44" s="679"/>
      <c r="CT44" s="679"/>
      <c r="CU44" s="679"/>
      <c r="CV44" s="679"/>
      <c r="CW44" s="679"/>
      <c r="CX44" s="679"/>
      <c r="CY44" s="680"/>
      <c r="CZ44" s="681">
        <v>19.3</v>
      </c>
      <c r="DA44" s="682"/>
      <c r="DB44" s="682"/>
      <c r="DC44" s="683"/>
      <c r="DD44" s="684">
        <v>400081</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2">
      <c r="CD45" s="693"/>
      <c r="CE45" s="694"/>
      <c r="CF45" s="675" t="s">
        <v>356</v>
      </c>
      <c r="CG45" s="676"/>
      <c r="CH45" s="676"/>
      <c r="CI45" s="676"/>
      <c r="CJ45" s="676"/>
      <c r="CK45" s="676"/>
      <c r="CL45" s="676"/>
      <c r="CM45" s="676"/>
      <c r="CN45" s="676"/>
      <c r="CO45" s="676"/>
      <c r="CP45" s="676"/>
      <c r="CQ45" s="677"/>
      <c r="CR45" s="678">
        <v>1939077</v>
      </c>
      <c r="CS45" s="697"/>
      <c r="CT45" s="697"/>
      <c r="CU45" s="697"/>
      <c r="CV45" s="697"/>
      <c r="CW45" s="697"/>
      <c r="CX45" s="697"/>
      <c r="CY45" s="698"/>
      <c r="CZ45" s="681">
        <v>14.3</v>
      </c>
      <c r="DA45" s="699"/>
      <c r="DB45" s="699"/>
      <c r="DC45" s="700"/>
      <c r="DD45" s="684">
        <v>179886</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2">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358</v>
      </c>
      <c r="CG46" s="676"/>
      <c r="CH46" s="676"/>
      <c r="CI46" s="676"/>
      <c r="CJ46" s="676"/>
      <c r="CK46" s="676"/>
      <c r="CL46" s="676"/>
      <c r="CM46" s="676"/>
      <c r="CN46" s="676"/>
      <c r="CO46" s="676"/>
      <c r="CP46" s="676"/>
      <c r="CQ46" s="677"/>
      <c r="CR46" s="678">
        <v>613456</v>
      </c>
      <c r="CS46" s="679"/>
      <c r="CT46" s="679"/>
      <c r="CU46" s="679"/>
      <c r="CV46" s="679"/>
      <c r="CW46" s="679"/>
      <c r="CX46" s="679"/>
      <c r="CY46" s="680"/>
      <c r="CZ46" s="681">
        <v>4.5</v>
      </c>
      <c r="DA46" s="682"/>
      <c r="DB46" s="682"/>
      <c r="DC46" s="683"/>
      <c r="DD46" s="684">
        <v>217810</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2">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360</v>
      </c>
      <c r="CG47" s="676"/>
      <c r="CH47" s="676"/>
      <c r="CI47" s="676"/>
      <c r="CJ47" s="676"/>
      <c r="CK47" s="676"/>
      <c r="CL47" s="676"/>
      <c r="CM47" s="676"/>
      <c r="CN47" s="676"/>
      <c r="CO47" s="676"/>
      <c r="CP47" s="676"/>
      <c r="CQ47" s="677"/>
      <c r="CR47" s="678">
        <v>384976</v>
      </c>
      <c r="CS47" s="697"/>
      <c r="CT47" s="697"/>
      <c r="CU47" s="697"/>
      <c r="CV47" s="697"/>
      <c r="CW47" s="697"/>
      <c r="CX47" s="697"/>
      <c r="CY47" s="698"/>
      <c r="CZ47" s="681">
        <v>2.8</v>
      </c>
      <c r="DA47" s="699"/>
      <c r="DB47" s="699"/>
      <c r="DC47" s="700"/>
      <c r="DD47" s="684">
        <v>94811</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ht="10.8" x14ac:dyDescent="0.2">
      <c r="B48" s="241" t="s">
        <v>361</v>
      </c>
      <c r="CD48" s="695"/>
      <c r="CE48" s="696"/>
      <c r="CF48" s="675" t="s">
        <v>362</v>
      </c>
      <c r="CG48" s="676"/>
      <c r="CH48" s="676"/>
      <c r="CI48" s="676"/>
      <c r="CJ48" s="676"/>
      <c r="CK48" s="676"/>
      <c r="CL48" s="676"/>
      <c r="CM48" s="676"/>
      <c r="CN48" s="676"/>
      <c r="CO48" s="676"/>
      <c r="CP48" s="676"/>
      <c r="CQ48" s="677"/>
      <c r="CR48" s="678" t="s">
        <v>242</v>
      </c>
      <c r="CS48" s="679"/>
      <c r="CT48" s="679"/>
      <c r="CU48" s="679"/>
      <c r="CV48" s="679"/>
      <c r="CW48" s="679"/>
      <c r="CX48" s="679"/>
      <c r="CY48" s="680"/>
      <c r="CZ48" s="681" t="s">
        <v>129</v>
      </c>
      <c r="DA48" s="682"/>
      <c r="DB48" s="682"/>
      <c r="DC48" s="683"/>
      <c r="DD48" s="684" t="s">
        <v>242</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2">
      <c r="CD49" s="659" t="s">
        <v>363</v>
      </c>
      <c r="CE49" s="660"/>
      <c r="CF49" s="660"/>
      <c r="CG49" s="660"/>
      <c r="CH49" s="660"/>
      <c r="CI49" s="660"/>
      <c r="CJ49" s="660"/>
      <c r="CK49" s="660"/>
      <c r="CL49" s="660"/>
      <c r="CM49" s="660"/>
      <c r="CN49" s="660"/>
      <c r="CO49" s="660"/>
      <c r="CP49" s="660"/>
      <c r="CQ49" s="661"/>
      <c r="CR49" s="662">
        <v>13587017</v>
      </c>
      <c r="CS49" s="663"/>
      <c r="CT49" s="663"/>
      <c r="CU49" s="663"/>
      <c r="CV49" s="663"/>
      <c r="CW49" s="663"/>
      <c r="CX49" s="663"/>
      <c r="CY49" s="664"/>
      <c r="CZ49" s="665">
        <v>100</v>
      </c>
      <c r="DA49" s="666"/>
      <c r="DB49" s="666"/>
      <c r="DC49" s="667"/>
      <c r="DD49" s="668">
        <v>7765271</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3IXbFqmC7mLG6wlWrpeLSgpeABkUx0gvxQ39rZbJjEiiH4dLTlcCV8uuT1Nny6RSeU4CVdLn7bhXXi438evEZg==" saltValue="ltN5uzxH5stZkuYJnRruP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EA135"/>
  <sheetViews>
    <sheetView zoomScale="55" zoomScaleNormal="55" zoomScaleSheetLayoutView="70" workbookViewId="0"/>
  </sheetViews>
  <sheetFormatPr defaultColWidth="0" defaultRowHeight="13.2" zeroHeight="1" x14ac:dyDescent="0.2"/>
  <cols>
    <col min="1" max="130" width="2.6640625" style="290" customWidth="1"/>
    <col min="131" max="131" width="1.554687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365</v>
      </c>
      <c r="DK2" s="1204"/>
      <c r="DL2" s="1204"/>
      <c r="DM2" s="1204"/>
      <c r="DN2" s="1204"/>
      <c r="DO2" s="1205"/>
      <c r="DP2" s="250"/>
      <c r="DQ2" s="1203" t="s">
        <v>366</v>
      </c>
      <c r="DR2" s="1204"/>
      <c r="DS2" s="1204"/>
      <c r="DT2" s="1204"/>
      <c r="DU2" s="1204"/>
      <c r="DV2" s="1204"/>
      <c r="DW2" s="1204"/>
      <c r="DX2" s="1204"/>
      <c r="DY2" s="1204"/>
      <c r="DZ2" s="1205"/>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1156" t="s">
        <v>367</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1088" t="s">
        <v>369</v>
      </c>
      <c r="B5" s="1089"/>
      <c r="C5" s="1089"/>
      <c r="D5" s="1089"/>
      <c r="E5" s="1089"/>
      <c r="F5" s="1089"/>
      <c r="G5" s="1089"/>
      <c r="H5" s="1089"/>
      <c r="I5" s="1089"/>
      <c r="J5" s="1089"/>
      <c r="K5" s="1089"/>
      <c r="L5" s="1089"/>
      <c r="M5" s="1089"/>
      <c r="N5" s="1089"/>
      <c r="O5" s="1089"/>
      <c r="P5" s="1090"/>
      <c r="Q5" s="1094" t="s">
        <v>370</v>
      </c>
      <c r="R5" s="1095"/>
      <c r="S5" s="1095"/>
      <c r="T5" s="1095"/>
      <c r="U5" s="1096"/>
      <c r="V5" s="1094" t="s">
        <v>371</v>
      </c>
      <c r="W5" s="1095"/>
      <c r="X5" s="1095"/>
      <c r="Y5" s="1095"/>
      <c r="Z5" s="1096"/>
      <c r="AA5" s="1094" t="s">
        <v>372</v>
      </c>
      <c r="AB5" s="1095"/>
      <c r="AC5" s="1095"/>
      <c r="AD5" s="1095"/>
      <c r="AE5" s="1095"/>
      <c r="AF5" s="1206" t="s">
        <v>373</v>
      </c>
      <c r="AG5" s="1095"/>
      <c r="AH5" s="1095"/>
      <c r="AI5" s="1095"/>
      <c r="AJ5" s="1110"/>
      <c r="AK5" s="1095" t="s">
        <v>374</v>
      </c>
      <c r="AL5" s="1095"/>
      <c r="AM5" s="1095"/>
      <c r="AN5" s="1095"/>
      <c r="AO5" s="1096"/>
      <c r="AP5" s="1094" t="s">
        <v>375</v>
      </c>
      <c r="AQ5" s="1095"/>
      <c r="AR5" s="1095"/>
      <c r="AS5" s="1095"/>
      <c r="AT5" s="1096"/>
      <c r="AU5" s="1094" t="s">
        <v>376</v>
      </c>
      <c r="AV5" s="1095"/>
      <c r="AW5" s="1095"/>
      <c r="AX5" s="1095"/>
      <c r="AY5" s="1110"/>
      <c r="AZ5" s="257"/>
      <c r="BA5" s="257"/>
      <c r="BB5" s="257"/>
      <c r="BC5" s="257"/>
      <c r="BD5" s="257"/>
      <c r="BE5" s="258"/>
      <c r="BF5" s="258"/>
      <c r="BG5" s="258"/>
      <c r="BH5" s="258"/>
      <c r="BI5" s="258"/>
      <c r="BJ5" s="258"/>
      <c r="BK5" s="258"/>
      <c r="BL5" s="258"/>
      <c r="BM5" s="258"/>
      <c r="BN5" s="258"/>
      <c r="BO5" s="258"/>
      <c r="BP5" s="258"/>
      <c r="BQ5" s="1088" t="s">
        <v>377</v>
      </c>
      <c r="BR5" s="1089"/>
      <c r="BS5" s="1089"/>
      <c r="BT5" s="1089"/>
      <c r="BU5" s="1089"/>
      <c r="BV5" s="1089"/>
      <c r="BW5" s="1089"/>
      <c r="BX5" s="1089"/>
      <c r="BY5" s="1089"/>
      <c r="BZ5" s="1089"/>
      <c r="CA5" s="1089"/>
      <c r="CB5" s="1089"/>
      <c r="CC5" s="1089"/>
      <c r="CD5" s="1089"/>
      <c r="CE5" s="1089"/>
      <c r="CF5" s="1089"/>
      <c r="CG5" s="1090"/>
      <c r="CH5" s="1094" t="s">
        <v>378</v>
      </c>
      <c r="CI5" s="1095"/>
      <c r="CJ5" s="1095"/>
      <c r="CK5" s="1095"/>
      <c r="CL5" s="1096"/>
      <c r="CM5" s="1094" t="s">
        <v>379</v>
      </c>
      <c r="CN5" s="1095"/>
      <c r="CO5" s="1095"/>
      <c r="CP5" s="1095"/>
      <c r="CQ5" s="1096"/>
      <c r="CR5" s="1094" t="s">
        <v>380</v>
      </c>
      <c r="CS5" s="1095"/>
      <c r="CT5" s="1095"/>
      <c r="CU5" s="1095"/>
      <c r="CV5" s="1096"/>
      <c r="CW5" s="1094" t="s">
        <v>381</v>
      </c>
      <c r="CX5" s="1095"/>
      <c r="CY5" s="1095"/>
      <c r="CZ5" s="1095"/>
      <c r="DA5" s="1096"/>
      <c r="DB5" s="1094" t="s">
        <v>382</v>
      </c>
      <c r="DC5" s="1095"/>
      <c r="DD5" s="1095"/>
      <c r="DE5" s="1095"/>
      <c r="DF5" s="1096"/>
      <c r="DG5" s="1191" t="s">
        <v>383</v>
      </c>
      <c r="DH5" s="1192"/>
      <c r="DI5" s="1192"/>
      <c r="DJ5" s="1192"/>
      <c r="DK5" s="1193"/>
      <c r="DL5" s="1191" t="s">
        <v>384</v>
      </c>
      <c r="DM5" s="1192"/>
      <c r="DN5" s="1192"/>
      <c r="DO5" s="1192"/>
      <c r="DP5" s="1193"/>
      <c r="DQ5" s="1094" t="s">
        <v>385</v>
      </c>
      <c r="DR5" s="1095"/>
      <c r="DS5" s="1095"/>
      <c r="DT5" s="1095"/>
      <c r="DU5" s="1096"/>
      <c r="DV5" s="1094" t="s">
        <v>376</v>
      </c>
      <c r="DW5" s="1095"/>
      <c r="DX5" s="1095"/>
      <c r="DY5" s="1095"/>
      <c r="DZ5" s="1110"/>
      <c r="EA5" s="255"/>
    </row>
    <row r="6" spans="1:131" s="256" customFormat="1" ht="26.25" customHeight="1" thickBot="1" x14ac:dyDescent="0.25">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2">
      <c r="A7" s="259">
        <v>1</v>
      </c>
      <c r="B7" s="1143" t="s">
        <v>386</v>
      </c>
      <c r="C7" s="1144"/>
      <c r="D7" s="1144"/>
      <c r="E7" s="1144"/>
      <c r="F7" s="1144"/>
      <c r="G7" s="1144"/>
      <c r="H7" s="1144"/>
      <c r="I7" s="1144"/>
      <c r="J7" s="1144"/>
      <c r="K7" s="1144"/>
      <c r="L7" s="1144"/>
      <c r="M7" s="1144"/>
      <c r="N7" s="1144"/>
      <c r="O7" s="1144"/>
      <c r="P7" s="1145"/>
      <c r="Q7" s="1197">
        <v>13851</v>
      </c>
      <c r="R7" s="1198"/>
      <c r="S7" s="1198"/>
      <c r="T7" s="1198"/>
      <c r="U7" s="1198"/>
      <c r="V7" s="1198">
        <v>13549</v>
      </c>
      <c r="W7" s="1198"/>
      <c r="X7" s="1198"/>
      <c r="Y7" s="1198"/>
      <c r="Z7" s="1198"/>
      <c r="AA7" s="1198">
        <v>302</v>
      </c>
      <c r="AB7" s="1198"/>
      <c r="AC7" s="1198"/>
      <c r="AD7" s="1198"/>
      <c r="AE7" s="1199"/>
      <c r="AF7" s="1200">
        <v>295</v>
      </c>
      <c r="AG7" s="1201"/>
      <c r="AH7" s="1201"/>
      <c r="AI7" s="1201"/>
      <c r="AJ7" s="1202"/>
      <c r="AK7" s="1184">
        <v>27</v>
      </c>
      <c r="AL7" s="1185"/>
      <c r="AM7" s="1185"/>
      <c r="AN7" s="1185"/>
      <c r="AO7" s="1185"/>
      <c r="AP7" s="1185">
        <v>10650</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580</v>
      </c>
      <c r="BT7" s="1189"/>
      <c r="BU7" s="1189"/>
      <c r="BV7" s="1189"/>
      <c r="BW7" s="1189"/>
      <c r="BX7" s="1189"/>
      <c r="BY7" s="1189"/>
      <c r="BZ7" s="1189"/>
      <c r="CA7" s="1189"/>
      <c r="CB7" s="1189"/>
      <c r="CC7" s="1189"/>
      <c r="CD7" s="1189"/>
      <c r="CE7" s="1189"/>
      <c r="CF7" s="1189"/>
      <c r="CG7" s="1190"/>
      <c r="CH7" s="1181">
        <v>45</v>
      </c>
      <c r="CI7" s="1182"/>
      <c r="CJ7" s="1182"/>
      <c r="CK7" s="1182"/>
      <c r="CL7" s="1183"/>
      <c r="CM7" s="1181">
        <v>244</v>
      </c>
      <c r="CN7" s="1182"/>
      <c r="CO7" s="1182"/>
      <c r="CP7" s="1182"/>
      <c r="CQ7" s="1183"/>
      <c r="CR7" s="1181" t="s">
        <v>590</v>
      </c>
      <c r="CS7" s="1182"/>
      <c r="CT7" s="1182"/>
      <c r="CU7" s="1182"/>
      <c r="CV7" s="1183"/>
      <c r="CW7" s="1181" t="s">
        <v>590</v>
      </c>
      <c r="CX7" s="1182"/>
      <c r="CY7" s="1182"/>
      <c r="CZ7" s="1182"/>
      <c r="DA7" s="1183"/>
      <c r="DB7" s="1181">
        <v>30</v>
      </c>
      <c r="DC7" s="1182"/>
      <c r="DD7" s="1182"/>
      <c r="DE7" s="1182"/>
      <c r="DF7" s="1183"/>
      <c r="DG7" s="1181" t="s">
        <v>590</v>
      </c>
      <c r="DH7" s="1182"/>
      <c r="DI7" s="1182"/>
      <c r="DJ7" s="1182"/>
      <c r="DK7" s="1183"/>
      <c r="DL7" s="1181" t="s">
        <v>590</v>
      </c>
      <c r="DM7" s="1182"/>
      <c r="DN7" s="1182"/>
      <c r="DO7" s="1182"/>
      <c r="DP7" s="1183"/>
      <c r="DQ7" s="1181">
        <v>3</v>
      </c>
      <c r="DR7" s="1182"/>
      <c r="DS7" s="1182"/>
      <c r="DT7" s="1182"/>
      <c r="DU7" s="1183"/>
      <c r="DV7" s="1208"/>
      <c r="DW7" s="1209"/>
      <c r="DX7" s="1209"/>
      <c r="DY7" s="1209"/>
      <c r="DZ7" s="1210"/>
      <c r="EA7" s="255"/>
    </row>
    <row r="8" spans="1:131" s="256" customFormat="1" ht="26.25" customHeight="1" x14ac:dyDescent="0.2">
      <c r="A8" s="262">
        <v>2</v>
      </c>
      <c r="B8" s="1130" t="s">
        <v>387</v>
      </c>
      <c r="C8" s="1131"/>
      <c r="D8" s="1131"/>
      <c r="E8" s="1131"/>
      <c r="F8" s="1131"/>
      <c r="G8" s="1131"/>
      <c r="H8" s="1131"/>
      <c r="I8" s="1131"/>
      <c r="J8" s="1131"/>
      <c r="K8" s="1131"/>
      <c r="L8" s="1131"/>
      <c r="M8" s="1131"/>
      <c r="N8" s="1131"/>
      <c r="O8" s="1131"/>
      <c r="P8" s="1132"/>
      <c r="Q8" s="1136">
        <v>61</v>
      </c>
      <c r="R8" s="1137"/>
      <c r="S8" s="1137"/>
      <c r="T8" s="1137"/>
      <c r="U8" s="1137"/>
      <c r="V8" s="1137">
        <v>59</v>
      </c>
      <c r="W8" s="1137"/>
      <c r="X8" s="1137"/>
      <c r="Y8" s="1137"/>
      <c r="Z8" s="1137"/>
      <c r="AA8" s="1137">
        <v>2</v>
      </c>
      <c r="AB8" s="1137"/>
      <c r="AC8" s="1137"/>
      <c r="AD8" s="1137"/>
      <c r="AE8" s="1138"/>
      <c r="AF8" s="1112">
        <v>2</v>
      </c>
      <c r="AG8" s="1113"/>
      <c r="AH8" s="1113"/>
      <c r="AI8" s="1113"/>
      <c r="AJ8" s="1114"/>
      <c r="AK8" s="1179">
        <v>21</v>
      </c>
      <c r="AL8" s="1180"/>
      <c r="AM8" s="1180"/>
      <c r="AN8" s="1180"/>
      <c r="AO8" s="1180"/>
      <c r="AP8" s="1180">
        <v>0</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2">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2">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2">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2">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2">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2">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2">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2">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2">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2">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2">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2">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5">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2">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388</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5">
      <c r="A23" s="265" t="s">
        <v>389</v>
      </c>
      <c r="B23" s="1037" t="s">
        <v>390</v>
      </c>
      <c r="C23" s="1038"/>
      <c r="D23" s="1038"/>
      <c r="E23" s="1038"/>
      <c r="F23" s="1038"/>
      <c r="G23" s="1038"/>
      <c r="H23" s="1038"/>
      <c r="I23" s="1038"/>
      <c r="J23" s="1038"/>
      <c r="K23" s="1038"/>
      <c r="L23" s="1038"/>
      <c r="M23" s="1038"/>
      <c r="N23" s="1038"/>
      <c r="O23" s="1038"/>
      <c r="P23" s="1039"/>
      <c r="Q23" s="1161">
        <v>13891</v>
      </c>
      <c r="R23" s="1162"/>
      <c r="S23" s="1162"/>
      <c r="T23" s="1162"/>
      <c r="U23" s="1162"/>
      <c r="V23" s="1162">
        <v>13587</v>
      </c>
      <c r="W23" s="1162"/>
      <c r="X23" s="1162"/>
      <c r="Y23" s="1162"/>
      <c r="Z23" s="1162"/>
      <c r="AA23" s="1162">
        <v>304</v>
      </c>
      <c r="AB23" s="1162"/>
      <c r="AC23" s="1162"/>
      <c r="AD23" s="1162"/>
      <c r="AE23" s="1163"/>
      <c r="AF23" s="1164">
        <v>297</v>
      </c>
      <c r="AG23" s="1162"/>
      <c r="AH23" s="1162"/>
      <c r="AI23" s="1162"/>
      <c r="AJ23" s="1165"/>
      <c r="AK23" s="1166"/>
      <c r="AL23" s="1167"/>
      <c r="AM23" s="1167"/>
      <c r="AN23" s="1167"/>
      <c r="AO23" s="1167"/>
      <c r="AP23" s="1162">
        <v>10650</v>
      </c>
      <c r="AQ23" s="1162"/>
      <c r="AR23" s="1162"/>
      <c r="AS23" s="1162"/>
      <c r="AT23" s="1162"/>
      <c r="AU23" s="1168"/>
      <c r="AV23" s="1168"/>
      <c r="AW23" s="1168"/>
      <c r="AX23" s="1168"/>
      <c r="AY23" s="1169"/>
      <c r="AZ23" s="1158" t="s">
        <v>129</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2">
      <c r="A24" s="1157" t="s">
        <v>391</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5">
      <c r="A25" s="1156" t="s">
        <v>392</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2">
      <c r="A26" s="1088" t="s">
        <v>369</v>
      </c>
      <c r="B26" s="1089"/>
      <c r="C26" s="1089"/>
      <c r="D26" s="1089"/>
      <c r="E26" s="1089"/>
      <c r="F26" s="1089"/>
      <c r="G26" s="1089"/>
      <c r="H26" s="1089"/>
      <c r="I26" s="1089"/>
      <c r="J26" s="1089"/>
      <c r="K26" s="1089"/>
      <c r="L26" s="1089"/>
      <c r="M26" s="1089"/>
      <c r="N26" s="1089"/>
      <c r="O26" s="1089"/>
      <c r="P26" s="1090"/>
      <c r="Q26" s="1094" t="s">
        <v>393</v>
      </c>
      <c r="R26" s="1095"/>
      <c r="S26" s="1095"/>
      <c r="T26" s="1095"/>
      <c r="U26" s="1096"/>
      <c r="V26" s="1094" t="s">
        <v>394</v>
      </c>
      <c r="W26" s="1095"/>
      <c r="X26" s="1095"/>
      <c r="Y26" s="1095"/>
      <c r="Z26" s="1096"/>
      <c r="AA26" s="1094" t="s">
        <v>395</v>
      </c>
      <c r="AB26" s="1095"/>
      <c r="AC26" s="1095"/>
      <c r="AD26" s="1095"/>
      <c r="AE26" s="1095"/>
      <c r="AF26" s="1152" t="s">
        <v>396</v>
      </c>
      <c r="AG26" s="1101"/>
      <c r="AH26" s="1101"/>
      <c r="AI26" s="1101"/>
      <c r="AJ26" s="1153"/>
      <c r="AK26" s="1095" t="s">
        <v>397</v>
      </c>
      <c r="AL26" s="1095"/>
      <c r="AM26" s="1095"/>
      <c r="AN26" s="1095"/>
      <c r="AO26" s="1096"/>
      <c r="AP26" s="1094" t="s">
        <v>398</v>
      </c>
      <c r="AQ26" s="1095"/>
      <c r="AR26" s="1095"/>
      <c r="AS26" s="1095"/>
      <c r="AT26" s="1096"/>
      <c r="AU26" s="1094" t="s">
        <v>399</v>
      </c>
      <c r="AV26" s="1095"/>
      <c r="AW26" s="1095"/>
      <c r="AX26" s="1095"/>
      <c r="AY26" s="1096"/>
      <c r="AZ26" s="1094" t="s">
        <v>400</v>
      </c>
      <c r="BA26" s="1095"/>
      <c r="BB26" s="1095"/>
      <c r="BC26" s="1095"/>
      <c r="BD26" s="1096"/>
      <c r="BE26" s="1094" t="s">
        <v>376</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5">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2">
      <c r="A28" s="267">
        <v>1</v>
      </c>
      <c r="B28" s="1143" t="s">
        <v>401</v>
      </c>
      <c r="C28" s="1144"/>
      <c r="D28" s="1144"/>
      <c r="E28" s="1144"/>
      <c r="F28" s="1144"/>
      <c r="G28" s="1144"/>
      <c r="H28" s="1144"/>
      <c r="I28" s="1144"/>
      <c r="J28" s="1144"/>
      <c r="K28" s="1144"/>
      <c r="L28" s="1144"/>
      <c r="M28" s="1144"/>
      <c r="N28" s="1144"/>
      <c r="O28" s="1144"/>
      <c r="P28" s="1145"/>
      <c r="Q28" s="1146">
        <v>2944</v>
      </c>
      <c r="R28" s="1147"/>
      <c r="S28" s="1147"/>
      <c r="T28" s="1147"/>
      <c r="U28" s="1147"/>
      <c r="V28" s="1147">
        <v>2886</v>
      </c>
      <c r="W28" s="1147"/>
      <c r="X28" s="1147"/>
      <c r="Y28" s="1147"/>
      <c r="Z28" s="1147"/>
      <c r="AA28" s="1147">
        <v>59</v>
      </c>
      <c r="AB28" s="1147"/>
      <c r="AC28" s="1147"/>
      <c r="AD28" s="1147"/>
      <c r="AE28" s="1148"/>
      <c r="AF28" s="1149">
        <v>59</v>
      </c>
      <c r="AG28" s="1147"/>
      <c r="AH28" s="1147"/>
      <c r="AI28" s="1147"/>
      <c r="AJ28" s="1150"/>
      <c r="AK28" s="1151">
        <v>304</v>
      </c>
      <c r="AL28" s="1139"/>
      <c r="AM28" s="1139"/>
      <c r="AN28" s="1139"/>
      <c r="AO28" s="1139"/>
      <c r="AP28" s="1139" t="s">
        <v>590</v>
      </c>
      <c r="AQ28" s="1139"/>
      <c r="AR28" s="1139"/>
      <c r="AS28" s="1139"/>
      <c r="AT28" s="1139"/>
      <c r="AU28" s="1139" t="s">
        <v>590</v>
      </c>
      <c r="AV28" s="1139"/>
      <c r="AW28" s="1139"/>
      <c r="AX28" s="1139"/>
      <c r="AY28" s="1139"/>
      <c r="AZ28" s="1140" t="s">
        <v>590</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2">
      <c r="A29" s="267">
        <v>2</v>
      </c>
      <c r="B29" s="1130" t="s">
        <v>402</v>
      </c>
      <c r="C29" s="1131"/>
      <c r="D29" s="1131"/>
      <c r="E29" s="1131"/>
      <c r="F29" s="1131"/>
      <c r="G29" s="1131"/>
      <c r="H29" s="1131"/>
      <c r="I29" s="1131"/>
      <c r="J29" s="1131"/>
      <c r="K29" s="1131"/>
      <c r="L29" s="1131"/>
      <c r="M29" s="1131"/>
      <c r="N29" s="1131"/>
      <c r="O29" s="1131"/>
      <c r="P29" s="1132"/>
      <c r="Q29" s="1136">
        <v>666</v>
      </c>
      <c r="R29" s="1137"/>
      <c r="S29" s="1137"/>
      <c r="T29" s="1137"/>
      <c r="U29" s="1137"/>
      <c r="V29" s="1137">
        <v>665</v>
      </c>
      <c r="W29" s="1137"/>
      <c r="X29" s="1137"/>
      <c r="Y29" s="1137"/>
      <c r="Z29" s="1137"/>
      <c r="AA29" s="1137">
        <v>1</v>
      </c>
      <c r="AB29" s="1137"/>
      <c r="AC29" s="1137"/>
      <c r="AD29" s="1137"/>
      <c r="AE29" s="1138"/>
      <c r="AF29" s="1112">
        <v>1</v>
      </c>
      <c r="AG29" s="1113"/>
      <c r="AH29" s="1113"/>
      <c r="AI29" s="1113"/>
      <c r="AJ29" s="1114"/>
      <c r="AK29" s="1073">
        <v>493</v>
      </c>
      <c r="AL29" s="1064"/>
      <c r="AM29" s="1064"/>
      <c r="AN29" s="1064"/>
      <c r="AO29" s="1064"/>
      <c r="AP29" s="1064" t="s">
        <v>590</v>
      </c>
      <c r="AQ29" s="1064"/>
      <c r="AR29" s="1064"/>
      <c r="AS29" s="1064"/>
      <c r="AT29" s="1064"/>
      <c r="AU29" s="1064" t="s">
        <v>590</v>
      </c>
      <c r="AV29" s="1064"/>
      <c r="AW29" s="1064"/>
      <c r="AX29" s="1064"/>
      <c r="AY29" s="1064"/>
      <c r="AZ29" s="1135" t="s">
        <v>590</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2">
      <c r="A30" s="267">
        <v>3</v>
      </c>
      <c r="B30" s="1130" t="s">
        <v>403</v>
      </c>
      <c r="C30" s="1131"/>
      <c r="D30" s="1131"/>
      <c r="E30" s="1131"/>
      <c r="F30" s="1131"/>
      <c r="G30" s="1131"/>
      <c r="H30" s="1131"/>
      <c r="I30" s="1131"/>
      <c r="J30" s="1131"/>
      <c r="K30" s="1131"/>
      <c r="L30" s="1131"/>
      <c r="M30" s="1131"/>
      <c r="N30" s="1131"/>
      <c r="O30" s="1131"/>
      <c r="P30" s="1132"/>
      <c r="Q30" s="1136">
        <v>2697</v>
      </c>
      <c r="R30" s="1137"/>
      <c r="S30" s="1137"/>
      <c r="T30" s="1137"/>
      <c r="U30" s="1137"/>
      <c r="V30" s="1137">
        <v>2620</v>
      </c>
      <c r="W30" s="1137"/>
      <c r="X30" s="1137"/>
      <c r="Y30" s="1137"/>
      <c r="Z30" s="1137"/>
      <c r="AA30" s="1137">
        <v>77</v>
      </c>
      <c r="AB30" s="1137"/>
      <c r="AC30" s="1137"/>
      <c r="AD30" s="1137"/>
      <c r="AE30" s="1138"/>
      <c r="AF30" s="1112">
        <v>77</v>
      </c>
      <c r="AG30" s="1113"/>
      <c r="AH30" s="1113"/>
      <c r="AI30" s="1113"/>
      <c r="AJ30" s="1114"/>
      <c r="AK30" s="1073">
        <v>433</v>
      </c>
      <c r="AL30" s="1064"/>
      <c r="AM30" s="1064"/>
      <c r="AN30" s="1064"/>
      <c r="AO30" s="1064"/>
      <c r="AP30" s="1064" t="s">
        <v>590</v>
      </c>
      <c r="AQ30" s="1064"/>
      <c r="AR30" s="1064"/>
      <c r="AS30" s="1064"/>
      <c r="AT30" s="1064"/>
      <c r="AU30" s="1064" t="s">
        <v>590</v>
      </c>
      <c r="AV30" s="1064"/>
      <c r="AW30" s="1064"/>
      <c r="AX30" s="1064"/>
      <c r="AY30" s="1064"/>
      <c r="AZ30" s="1135" t="s">
        <v>590</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2">
      <c r="A31" s="267">
        <v>4</v>
      </c>
      <c r="B31" s="1130" t="s">
        <v>404</v>
      </c>
      <c r="C31" s="1131"/>
      <c r="D31" s="1131"/>
      <c r="E31" s="1131"/>
      <c r="F31" s="1131"/>
      <c r="G31" s="1131"/>
      <c r="H31" s="1131"/>
      <c r="I31" s="1131"/>
      <c r="J31" s="1131"/>
      <c r="K31" s="1131"/>
      <c r="L31" s="1131"/>
      <c r="M31" s="1131"/>
      <c r="N31" s="1131"/>
      <c r="O31" s="1131"/>
      <c r="P31" s="1132"/>
      <c r="Q31" s="1136">
        <v>532</v>
      </c>
      <c r="R31" s="1137"/>
      <c r="S31" s="1137"/>
      <c r="T31" s="1137"/>
      <c r="U31" s="1137"/>
      <c r="V31" s="1137">
        <v>478</v>
      </c>
      <c r="W31" s="1137"/>
      <c r="X31" s="1137"/>
      <c r="Y31" s="1137"/>
      <c r="Z31" s="1137"/>
      <c r="AA31" s="1137">
        <v>55</v>
      </c>
      <c r="AB31" s="1137"/>
      <c r="AC31" s="1137"/>
      <c r="AD31" s="1137"/>
      <c r="AE31" s="1138"/>
      <c r="AF31" s="1112">
        <v>466</v>
      </c>
      <c r="AG31" s="1113"/>
      <c r="AH31" s="1113"/>
      <c r="AI31" s="1113"/>
      <c r="AJ31" s="1114"/>
      <c r="AK31" s="1073">
        <v>164</v>
      </c>
      <c r="AL31" s="1064"/>
      <c r="AM31" s="1064"/>
      <c r="AN31" s="1064"/>
      <c r="AO31" s="1064"/>
      <c r="AP31" s="1064">
        <v>1831</v>
      </c>
      <c r="AQ31" s="1064"/>
      <c r="AR31" s="1064"/>
      <c r="AS31" s="1064"/>
      <c r="AT31" s="1064"/>
      <c r="AU31" s="1064">
        <v>652</v>
      </c>
      <c r="AV31" s="1064"/>
      <c r="AW31" s="1064"/>
      <c r="AX31" s="1064"/>
      <c r="AY31" s="1064"/>
      <c r="AZ31" s="1135" t="s">
        <v>590</v>
      </c>
      <c r="BA31" s="1135"/>
      <c r="BB31" s="1135"/>
      <c r="BC31" s="1135"/>
      <c r="BD31" s="1135"/>
      <c r="BE31" s="1125" t="s">
        <v>405</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2">
      <c r="A32" s="267">
        <v>5</v>
      </c>
      <c r="B32" s="1130" t="s">
        <v>150</v>
      </c>
      <c r="C32" s="1131"/>
      <c r="D32" s="1131"/>
      <c r="E32" s="1131"/>
      <c r="F32" s="1131"/>
      <c r="G32" s="1131"/>
      <c r="H32" s="1131"/>
      <c r="I32" s="1131"/>
      <c r="J32" s="1131"/>
      <c r="K32" s="1131"/>
      <c r="L32" s="1131"/>
      <c r="M32" s="1131"/>
      <c r="N32" s="1131"/>
      <c r="O32" s="1131"/>
      <c r="P32" s="1132"/>
      <c r="Q32" s="1136">
        <v>1775</v>
      </c>
      <c r="R32" s="1137"/>
      <c r="S32" s="1137"/>
      <c r="T32" s="1137"/>
      <c r="U32" s="1137"/>
      <c r="V32" s="1137">
        <v>1888</v>
      </c>
      <c r="W32" s="1137"/>
      <c r="X32" s="1137"/>
      <c r="Y32" s="1137"/>
      <c r="Z32" s="1137"/>
      <c r="AA32" s="1137">
        <v>-113</v>
      </c>
      <c r="AB32" s="1137"/>
      <c r="AC32" s="1137"/>
      <c r="AD32" s="1137"/>
      <c r="AE32" s="1138"/>
      <c r="AF32" s="1112">
        <v>-241</v>
      </c>
      <c r="AG32" s="1113"/>
      <c r="AH32" s="1113"/>
      <c r="AI32" s="1113"/>
      <c r="AJ32" s="1114"/>
      <c r="AK32" s="1073">
        <v>245</v>
      </c>
      <c r="AL32" s="1064"/>
      <c r="AM32" s="1064"/>
      <c r="AN32" s="1064"/>
      <c r="AO32" s="1064"/>
      <c r="AP32" s="1064">
        <v>1970</v>
      </c>
      <c r="AQ32" s="1064"/>
      <c r="AR32" s="1064"/>
      <c r="AS32" s="1064"/>
      <c r="AT32" s="1064"/>
      <c r="AU32" s="1064">
        <v>1309</v>
      </c>
      <c r="AV32" s="1064"/>
      <c r="AW32" s="1064"/>
      <c r="AX32" s="1064"/>
      <c r="AY32" s="1064"/>
      <c r="AZ32" s="1135">
        <v>15.6</v>
      </c>
      <c r="BA32" s="1135"/>
      <c r="BB32" s="1135"/>
      <c r="BC32" s="1135"/>
      <c r="BD32" s="1135"/>
      <c r="BE32" s="1125" t="s">
        <v>405</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2">
      <c r="A33" s="267">
        <v>6</v>
      </c>
      <c r="B33" s="1130" t="s">
        <v>406</v>
      </c>
      <c r="C33" s="1131"/>
      <c r="D33" s="1131"/>
      <c r="E33" s="1131"/>
      <c r="F33" s="1131"/>
      <c r="G33" s="1131"/>
      <c r="H33" s="1131"/>
      <c r="I33" s="1131"/>
      <c r="J33" s="1131"/>
      <c r="K33" s="1131"/>
      <c r="L33" s="1131"/>
      <c r="M33" s="1131"/>
      <c r="N33" s="1131"/>
      <c r="O33" s="1131"/>
      <c r="P33" s="1132"/>
      <c r="Q33" s="1136">
        <v>40</v>
      </c>
      <c r="R33" s="1137"/>
      <c r="S33" s="1137"/>
      <c r="T33" s="1137"/>
      <c r="U33" s="1137"/>
      <c r="V33" s="1137">
        <v>39</v>
      </c>
      <c r="W33" s="1137"/>
      <c r="X33" s="1137"/>
      <c r="Y33" s="1137"/>
      <c r="Z33" s="1137"/>
      <c r="AA33" s="1137">
        <v>0</v>
      </c>
      <c r="AB33" s="1137"/>
      <c r="AC33" s="1137"/>
      <c r="AD33" s="1137"/>
      <c r="AE33" s="1138"/>
      <c r="AF33" s="1112">
        <v>0</v>
      </c>
      <c r="AG33" s="1113"/>
      <c r="AH33" s="1113"/>
      <c r="AI33" s="1113"/>
      <c r="AJ33" s="1114"/>
      <c r="AK33" s="1073">
        <v>33</v>
      </c>
      <c r="AL33" s="1064"/>
      <c r="AM33" s="1064"/>
      <c r="AN33" s="1064"/>
      <c r="AO33" s="1064"/>
      <c r="AP33" s="1064">
        <v>120</v>
      </c>
      <c r="AQ33" s="1064"/>
      <c r="AR33" s="1064"/>
      <c r="AS33" s="1064"/>
      <c r="AT33" s="1064"/>
      <c r="AU33" s="1064">
        <v>120</v>
      </c>
      <c r="AV33" s="1064"/>
      <c r="AW33" s="1064"/>
      <c r="AX33" s="1064"/>
      <c r="AY33" s="1064"/>
      <c r="AZ33" s="1135" t="s">
        <v>590</v>
      </c>
      <c r="BA33" s="1135"/>
      <c r="BB33" s="1135"/>
      <c r="BC33" s="1135"/>
      <c r="BD33" s="1135"/>
      <c r="BE33" s="1125" t="s">
        <v>407</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2">
      <c r="A34" s="267">
        <v>7</v>
      </c>
      <c r="B34" s="1130" t="s">
        <v>408</v>
      </c>
      <c r="C34" s="1131"/>
      <c r="D34" s="1131"/>
      <c r="E34" s="1131"/>
      <c r="F34" s="1131"/>
      <c r="G34" s="1131"/>
      <c r="H34" s="1131"/>
      <c r="I34" s="1131"/>
      <c r="J34" s="1131"/>
      <c r="K34" s="1131"/>
      <c r="L34" s="1131"/>
      <c r="M34" s="1131"/>
      <c r="N34" s="1131"/>
      <c r="O34" s="1131"/>
      <c r="P34" s="1132"/>
      <c r="Q34" s="1136">
        <v>100</v>
      </c>
      <c r="R34" s="1137"/>
      <c r="S34" s="1137"/>
      <c r="T34" s="1137"/>
      <c r="U34" s="1137"/>
      <c r="V34" s="1137">
        <v>98</v>
      </c>
      <c r="W34" s="1137"/>
      <c r="X34" s="1137"/>
      <c r="Y34" s="1137"/>
      <c r="Z34" s="1137"/>
      <c r="AA34" s="1137">
        <v>2</v>
      </c>
      <c r="AB34" s="1137"/>
      <c r="AC34" s="1137"/>
      <c r="AD34" s="1137"/>
      <c r="AE34" s="1138"/>
      <c r="AF34" s="1112">
        <v>2</v>
      </c>
      <c r="AG34" s="1113"/>
      <c r="AH34" s="1113"/>
      <c r="AI34" s="1113"/>
      <c r="AJ34" s="1114"/>
      <c r="AK34" s="1073">
        <v>61</v>
      </c>
      <c r="AL34" s="1064"/>
      <c r="AM34" s="1064"/>
      <c r="AN34" s="1064"/>
      <c r="AO34" s="1064"/>
      <c r="AP34" s="1064">
        <v>696</v>
      </c>
      <c r="AQ34" s="1064"/>
      <c r="AR34" s="1064"/>
      <c r="AS34" s="1064"/>
      <c r="AT34" s="1064"/>
      <c r="AU34" s="1064">
        <v>696</v>
      </c>
      <c r="AV34" s="1064"/>
      <c r="AW34" s="1064"/>
      <c r="AX34" s="1064"/>
      <c r="AY34" s="1064"/>
      <c r="AZ34" s="1135" t="s">
        <v>590</v>
      </c>
      <c r="BA34" s="1135"/>
      <c r="BB34" s="1135"/>
      <c r="BC34" s="1135"/>
      <c r="BD34" s="1135"/>
      <c r="BE34" s="1125" t="s">
        <v>409</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2">
      <c r="A35" s="267">
        <v>8</v>
      </c>
      <c r="B35" s="1130" t="s">
        <v>410</v>
      </c>
      <c r="C35" s="1131"/>
      <c r="D35" s="1131"/>
      <c r="E35" s="1131"/>
      <c r="F35" s="1131"/>
      <c r="G35" s="1131"/>
      <c r="H35" s="1131"/>
      <c r="I35" s="1131"/>
      <c r="J35" s="1131"/>
      <c r="K35" s="1131"/>
      <c r="L35" s="1131"/>
      <c r="M35" s="1131"/>
      <c r="N35" s="1131"/>
      <c r="O35" s="1131"/>
      <c r="P35" s="1132"/>
      <c r="Q35" s="1136">
        <v>2</v>
      </c>
      <c r="R35" s="1137"/>
      <c r="S35" s="1137"/>
      <c r="T35" s="1137"/>
      <c r="U35" s="1137"/>
      <c r="V35" s="1137">
        <v>2</v>
      </c>
      <c r="W35" s="1137"/>
      <c r="X35" s="1137"/>
      <c r="Y35" s="1137"/>
      <c r="Z35" s="1137"/>
      <c r="AA35" s="1137">
        <v>0</v>
      </c>
      <c r="AB35" s="1137"/>
      <c r="AC35" s="1137"/>
      <c r="AD35" s="1137"/>
      <c r="AE35" s="1138"/>
      <c r="AF35" s="1112">
        <v>0</v>
      </c>
      <c r="AG35" s="1113"/>
      <c r="AH35" s="1113"/>
      <c r="AI35" s="1113"/>
      <c r="AJ35" s="1114"/>
      <c r="AK35" s="1073">
        <v>2</v>
      </c>
      <c r="AL35" s="1064"/>
      <c r="AM35" s="1064"/>
      <c r="AN35" s="1064"/>
      <c r="AO35" s="1064"/>
      <c r="AP35" s="1064">
        <v>8</v>
      </c>
      <c r="AQ35" s="1064"/>
      <c r="AR35" s="1064"/>
      <c r="AS35" s="1064"/>
      <c r="AT35" s="1064"/>
      <c r="AU35" s="1064">
        <v>8</v>
      </c>
      <c r="AV35" s="1064"/>
      <c r="AW35" s="1064"/>
      <c r="AX35" s="1064"/>
      <c r="AY35" s="1064"/>
      <c r="AZ35" s="1135" t="s">
        <v>590</v>
      </c>
      <c r="BA35" s="1135"/>
      <c r="BB35" s="1135"/>
      <c r="BC35" s="1135"/>
      <c r="BD35" s="1135"/>
      <c r="BE35" s="1125" t="s">
        <v>407</v>
      </c>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2">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2">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2">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2">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2">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2">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2">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2">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2">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2">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2">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2">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2">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2">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2">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2">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2">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2">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2">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2">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2">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2">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2">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2">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2">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5">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2">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411</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5">
      <c r="A63" s="265" t="s">
        <v>389</v>
      </c>
      <c r="B63" s="1037" t="s">
        <v>412</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364</v>
      </c>
      <c r="AG63" s="1052"/>
      <c r="AH63" s="1052"/>
      <c r="AI63" s="1052"/>
      <c r="AJ63" s="1123"/>
      <c r="AK63" s="1124"/>
      <c r="AL63" s="1056"/>
      <c r="AM63" s="1056"/>
      <c r="AN63" s="1056"/>
      <c r="AO63" s="1056"/>
      <c r="AP63" s="1052">
        <v>4625</v>
      </c>
      <c r="AQ63" s="1052"/>
      <c r="AR63" s="1052"/>
      <c r="AS63" s="1052"/>
      <c r="AT63" s="1052"/>
      <c r="AU63" s="1052">
        <v>2785</v>
      </c>
      <c r="AV63" s="1052"/>
      <c r="AW63" s="1052"/>
      <c r="AX63" s="1052"/>
      <c r="AY63" s="1052"/>
      <c r="AZ63" s="1118"/>
      <c r="BA63" s="1118"/>
      <c r="BB63" s="1118"/>
      <c r="BC63" s="1118"/>
      <c r="BD63" s="1118"/>
      <c r="BE63" s="1053"/>
      <c r="BF63" s="1053"/>
      <c r="BG63" s="1053"/>
      <c r="BH63" s="1053"/>
      <c r="BI63" s="1054"/>
      <c r="BJ63" s="1119" t="s">
        <v>129</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5">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2">
      <c r="A66" s="1088" t="s">
        <v>414</v>
      </c>
      <c r="B66" s="1089"/>
      <c r="C66" s="1089"/>
      <c r="D66" s="1089"/>
      <c r="E66" s="1089"/>
      <c r="F66" s="1089"/>
      <c r="G66" s="1089"/>
      <c r="H66" s="1089"/>
      <c r="I66" s="1089"/>
      <c r="J66" s="1089"/>
      <c r="K66" s="1089"/>
      <c r="L66" s="1089"/>
      <c r="M66" s="1089"/>
      <c r="N66" s="1089"/>
      <c r="O66" s="1089"/>
      <c r="P66" s="1090"/>
      <c r="Q66" s="1094" t="s">
        <v>393</v>
      </c>
      <c r="R66" s="1095"/>
      <c r="S66" s="1095"/>
      <c r="T66" s="1095"/>
      <c r="U66" s="1096"/>
      <c r="V66" s="1094" t="s">
        <v>415</v>
      </c>
      <c r="W66" s="1095"/>
      <c r="X66" s="1095"/>
      <c r="Y66" s="1095"/>
      <c r="Z66" s="1096"/>
      <c r="AA66" s="1094" t="s">
        <v>395</v>
      </c>
      <c r="AB66" s="1095"/>
      <c r="AC66" s="1095"/>
      <c r="AD66" s="1095"/>
      <c r="AE66" s="1096"/>
      <c r="AF66" s="1100" t="s">
        <v>416</v>
      </c>
      <c r="AG66" s="1101"/>
      <c r="AH66" s="1101"/>
      <c r="AI66" s="1101"/>
      <c r="AJ66" s="1102"/>
      <c r="AK66" s="1094" t="s">
        <v>417</v>
      </c>
      <c r="AL66" s="1089"/>
      <c r="AM66" s="1089"/>
      <c r="AN66" s="1089"/>
      <c r="AO66" s="1090"/>
      <c r="AP66" s="1094" t="s">
        <v>418</v>
      </c>
      <c r="AQ66" s="1095"/>
      <c r="AR66" s="1095"/>
      <c r="AS66" s="1095"/>
      <c r="AT66" s="1096"/>
      <c r="AU66" s="1094" t="s">
        <v>419</v>
      </c>
      <c r="AV66" s="1095"/>
      <c r="AW66" s="1095"/>
      <c r="AX66" s="1095"/>
      <c r="AY66" s="1096"/>
      <c r="AZ66" s="1094" t="s">
        <v>376</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5">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2">
      <c r="A68" s="259">
        <v>1</v>
      </c>
      <c r="B68" s="1078" t="s">
        <v>579</v>
      </c>
      <c r="C68" s="1079"/>
      <c r="D68" s="1079"/>
      <c r="E68" s="1079"/>
      <c r="F68" s="1079"/>
      <c r="G68" s="1079"/>
      <c r="H68" s="1079"/>
      <c r="I68" s="1079"/>
      <c r="J68" s="1079"/>
      <c r="K68" s="1079"/>
      <c r="L68" s="1079"/>
      <c r="M68" s="1079"/>
      <c r="N68" s="1079"/>
      <c r="O68" s="1079"/>
      <c r="P68" s="1080"/>
      <c r="Q68" s="1081">
        <v>209</v>
      </c>
      <c r="R68" s="1075"/>
      <c r="S68" s="1075"/>
      <c r="T68" s="1075"/>
      <c r="U68" s="1075"/>
      <c r="V68" s="1075">
        <v>190</v>
      </c>
      <c r="W68" s="1075"/>
      <c r="X68" s="1075"/>
      <c r="Y68" s="1075"/>
      <c r="Z68" s="1075"/>
      <c r="AA68" s="1075">
        <v>19</v>
      </c>
      <c r="AB68" s="1075"/>
      <c r="AC68" s="1075"/>
      <c r="AD68" s="1075"/>
      <c r="AE68" s="1075"/>
      <c r="AF68" s="1075">
        <v>19</v>
      </c>
      <c r="AG68" s="1075"/>
      <c r="AH68" s="1075"/>
      <c r="AI68" s="1075"/>
      <c r="AJ68" s="1075"/>
      <c r="AK68" s="1075">
        <v>23</v>
      </c>
      <c r="AL68" s="1075"/>
      <c r="AM68" s="1075"/>
      <c r="AN68" s="1075"/>
      <c r="AO68" s="1075"/>
      <c r="AP68" s="1075" t="s">
        <v>590</v>
      </c>
      <c r="AQ68" s="1075"/>
      <c r="AR68" s="1075"/>
      <c r="AS68" s="1075"/>
      <c r="AT68" s="1075"/>
      <c r="AU68" s="1075" t="s">
        <v>590</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2">
      <c r="A69" s="262">
        <v>2</v>
      </c>
      <c r="B69" s="1067" t="s">
        <v>581</v>
      </c>
      <c r="C69" s="1068"/>
      <c r="D69" s="1068"/>
      <c r="E69" s="1068"/>
      <c r="F69" s="1068"/>
      <c r="G69" s="1068"/>
      <c r="H69" s="1068"/>
      <c r="I69" s="1068"/>
      <c r="J69" s="1068"/>
      <c r="K69" s="1068"/>
      <c r="L69" s="1068"/>
      <c r="M69" s="1068"/>
      <c r="N69" s="1068"/>
      <c r="O69" s="1068"/>
      <c r="P69" s="1069"/>
      <c r="Q69" s="1070">
        <v>207</v>
      </c>
      <c r="R69" s="1064"/>
      <c r="S69" s="1064"/>
      <c r="T69" s="1064"/>
      <c r="U69" s="1064"/>
      <c r="V69" s="1064">
        <v>202</v>
      </c>
      <c r="W69" s="1064"/>
      <c r="X69" s="1064"/>
      <c r="Y69" s="1064"/>
      <c r="Z69" s="1064"/>
      <c r="AA69" s="1064">
        <v>5</v>
      </c>
      <c r="AB69" s="1064"/>
      <c r="AC69" s="1064"/>
      <c r="AD69" s="1064"/>
      <c r="AE69" s="1064"/>
      <c r="AF69" s="1064">
        <v>5</v>
      </c>
      <c r="AG69" s="1064"/>
      <c r="AH69" s="1064"/>
      <c r="AI69" s="1064"/>
      <c r="AJ69" s="1064"/>
      <c r="AK69" s="1064">
        <v>5</v>
      </c>
      <c r="AL69" s="1064"/>
      <c r="AM69" s="1064"/>
      <c r="AN69" s="1064"/>
      <c r="AO69" s="1064"/>
      <c r="AP69" s="1064" t="s">
        <v>590</v>
      </c>
      <c r="AQ69" s="1064"/>
      <c r="AR69" s="1064"/>
      <c r="AS69" s="1064"/>
      <c r="AT69" s="1064"/>
      <c r="AU69" s="1064" t="s">
        <v>590</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2">
      <c r="A70" s="262">
        <v>3</v>
      </c>
      <c r="B70" s="1067" t="s">
        <v>584</v>
      </c>
      <c r="C70" s="1068"/>
      <c r="D70" s="1068"/>
      <c r="E70" s="1068"/>
      <c r="F70" s="1068"/>
      <c r="G70" s="1068"/>
      <c r="H70" s="1068"/>
      <c r="I70" s="1068"/>
      <c r="J70" s="1068"/>
      <c r="K70" s="1068"/>
      <c r="L70" s="1068"/>
      <c r="M70" s="1068"/>
      <c r="N70" s="1068"/>
      <c r="O70" s="1068"/>
      <c r="P70" s="1069"/>
      <c r="Q70" s="1070">
        <v>160702</v>
      </c>
      <c r="R70" s="1064"/>
      <c r="S70" s="1064"/>
      <c r="T70" s="1064"/>
      <c r="U70" s="1064"/>
      <c r="V70" s="1064">
        <v>157371</v>
      </c>
      <c r="W70" s="1064"/>
      <c r="X70" s="1064"/>
      <c r="Y70" s="1064"/>
      <c r="Z70" s="1064"/>
      <c r="AA70" s="1064">
        <v>3331</v>
      </c>
      <c r="AB70" s="1064"/>
      <c r="AC70" s="1064"/>
      <c r="AD70" s="1064"/>
      <c r="AE70" s="1064"/>
      <c r="AF70" s="1064">
        <v>3331</v>
      </c>
      <c r="AG70" s="1064"/>
      <c r="AH70" s="1064"/>
      <c r="AI70" s="1064"/>
      <c r="AJ70" s="1064"/>
      <c r="AK70" s="1064">
        <v>295</v>
      </c>
      <c r="AL70" s="1064"/>
      <c r="AM70" s="1064"/>
      <c r="AN70" s="1064"/>
      <c r="AO70" s="1064"/>
      <c r="AP70" s="1064" t="s">
        <v>590</v>
      </c>
      <c r="AQ70" s="1064"/>
      <c r="AR70" s="1064"/>
      <c r="AS70" s="1064"/>
      <c r="AT70" s="1064"/>
      <c r="AU70" s="1064" t="s">
        <v>590</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2">
      <c r="A71" s="262">
        <v>4</v>
      </c>
      <c r="B71" s="1067" t="s">
        <v>582</v>
      </c>
      <c r="C71" s="1068"/>
      <c r="D71" s="1068"/>
      <c r="E71" s="1068"/>
      <c r="F71" s="1068"/>
      <c r="G71" s="1068"/>
      <c r="H71" s="1068"/>
      <c r="I71" s="1068"/>
      <c r="J71" s="1068"/>
      <c r="K71" s="1068"/>
      <c r="L71" s="1068"/>
      <c r="M71" s="1068"/>
      <c r="N71" s="1068"/>
      <c r="O71" s="1068"/>
      <c r="P71" s="1069"/>
      <c r="Q71" s="1070">
        <v>2104</v>
      </c>
      <c r="R71" s="1064"/>
      <c r="S71" s="1064"/>
      <c r="T71" s="1064"/>
      <c r="U71" s="1064"/>
      <c r="V71" s="1064">
        <v>2021</v>
      </c>
      <c r="W71" s="1064"/>
      <c r="X71" s="1064"/>
      <c r="Y71" s="1064"/>
      <c r="Z71" s="1064"/>
      <c r="AA71" s="1064">
        <v>82</v>
      </c>
      <c r="AB71" s="1064"/>
      <c r="AC71" s="1064"/>
      <c r="AD71" s="1064"/>
      <c r="AE71" s="1064"/>
      <c r="AF71" s="1064">
        <v>82</v>
      </c>
      <c r="AG71" s="1064"/>
      <c r="AH71" s="1064"/>
      <c r="AI71" s="1064"/>
      <c r="AJ71" s="1064"/>
      <c r="AK71" s="1064">
        <v>160</v>
      </c>
      <c r="AL71" s="1064"/>
      <c r="AM71" s="1064"/>
      <c r="AN71" s="1064"/>
      <c r="AO71" s="1064"/>
      <c r="AP71" s="1064" t="s">
        <v>590</v>
      </c>
      <c r="AQ71" s="1064"/>
      <c r="AR71" s="1064"/>
      <c r="AS71" s="1064"/>
      <c r="AT71" s="1064"/>
      <c r="AU71" s="1064" t="s">
        <v>590</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2">
      <c r="A72" s="262">
        <v>5</v>
      </c>
      <c r="B72" s="1067" t="s">
        <v>583</v>
      </c>
      <c r="C72" s="1068"/>
      <c r="D72" s="1068"/>
      <c r="E72" s="1068"/>
      <c r="F72" s="1068"/>
      <c r="G72" s="1068"/>
      <c r="H72" s="1068"/>
      <c r="I72" s="1068"/>
      <c r="J72" s="1068"/>
      <c r="K72" s="1068"/>
      <c r="L72" s="1068"/>
      <c r="M72" s="1068"/>
      <c r="N72" s="1068"/>
      <c r="O72" s="1068"/>
      <c r="P72" s="1069"/>
      <c r="Q72" s="1070">
        <v>24</v>
      </c>
      <c r="R72" s="1064"/>
      <c r="S72" s="1064"/>
      <c r="T72" s="1064"/>
      <c r="U72" s="1064"/>
      <c r="V72" s="1064">
        <v>19</v>
      </c>
      <c r="W72" s="1064"/>
      <c r="X72" s="1064"/>
      <c r="Y72" s="1064"/>
      <c r="Z72" s="1064"/>
      <c r="AA72" s="1064">
        <v>5</v>
      </c>
      <c r="AB72" s="1064"/>
      <c r="AC72" s="1064"/>
      <c r="AD72" s="1064"/>
      <c r="AE72" s="1064"/>
      <c r="AF72" s="1064">
        <v>5</v>
      </c>
      <c r="AG72" s="1064"/>
      <c r="AH72" s="1064"/>
      <c r="AI72" s="1064"/>
      <c r="AJ72" s="1064"/>
      <c r="AK72" s="1064">
        <v>0</v>
      </c>
      <c r="AL72" s="1064"/>
      <c r="AM72" s="1064"/>
      <c r="AN72" s="1064"/>
      <c r="AO72" s="1064"/>
      <c r="AP72" s="1064" t="s">
        <v>590</v>
      </c>
      <c r="AQ72" s="1064"/>
      <c r="AR72" s="1064"/>
      <c r="AS72" s="1064"/>
      <c r="AT72" s="1064"/>
      <c r="AU72" s="1064" t="s">
        <v>590</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2">
      <c r="A73" s="262">
        <v>6</v>
      </c>
      <c r="B73" s="1067"/>
      <c r="C73" s="1068"/>
      <c r="D73" s="1068"/>
      <c r="E73" s="1068"/>
      <c r="F73" s="1068"/>
      <c r="G73" s="1068"/>
      <c r="H73" s="1068"/>
      <c r="I73" s="1068"/>
      <c r="J73" s="1068"/>
      <c r="K73" s="1068"/>
      <c r="L73" s="1068"/>
      <c r="M73" s="1068"/>
      <c r="N73" s="1068"/>
      <c r="O73" s="1068"/>
      <c r="P73" s="1069"/>
      <c r="Q73" s="1070"/>
      <c r="R73" s="1064"/>
      <c r="S73" s="1064"/>
      <c r="T73" s="1064"/>
      <c r="U73" s="1064"/>
      <c r="V73" s="1064"/>
      <c r="W73" s="1064"/>
      <c r="X73" s="1064"/>
      <c r="Y73" s="1064"/>
      <c r="Z73" s="1064"/>
      <c r="AA73" s="1064"/>
      <c r="AB73" s="1064"/>
      <c r="AC73" s="1064"/>
      <c r="AD73" s="1064"/>
      <c r="AE73" s="1064"/>
      <c r="AF73" s="1064"/>
      <c r="AG73" s="1064"/>
      <c r="AH73" s="1064"/>
      <c r="AI73" s="1064"/>
      <c r="AJ73" s="1064"/>
      <c r="AK73" s="1064"/>
      <c r="AL73" s="1064"/>
      <c r="AM73" s="1064"/>
      <c r="AN73" s="1064"/>
      <c r="AO73" s="1064"/>
      <c r="AP73" s="1064"/>
      <c r="AQ73" s="1064"/>
      <c r="AR73" s="1064"/>
      <c r="AS73" s="1064"/>
      <c r="AT73" s="1064"/>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2">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2">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2">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2">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2">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2">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2">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2">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2">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2">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2">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2">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2">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2">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5">
      <c r="A88" s="265" t="s">
        <v>389</v>
      </c>
      <c r="B88" s="1037" t="s">
        <v>420</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3442</v>
      </c>
      <c r="AG88" s="1052"/>
      <c r="AH88" s="1052"/>
      <c r="AI88" s="1052"/>
      <c r="AJ88" s="1052"/>
      <c r="AK88" s="1056"/>
      <c r="AL88" s="1056"/>
      <c r="AM88" s="1056"/>
      <c r="AN88" s="1056"/>
      <c r="AO88" s="1056"/>
      <c r="AP88" s="1052"/>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1037" t="s">
        <v>421</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t="s">
        <v>590</v>
      </c>
      <c r="CS102" s="1044"/>
      <c r="CT102" s="1044"/>
      <c r="CU102" s="1044"/>
      <c r="CV102" s="1045"/>
      <c r="CW102" s="1043" t="s">
        <v>590</v>
      </c>
      <c r="CX102" s="1044"/>
      <c r="CY102" s="1044"/>
      <c r="CZ102" s="1044"/>
      <c r="DA102" s="1045"/>
      <c r="DB102" s="1043">
        <v>30</v>
      </c>
      <c r="DC102" s="1044"/>
      <c r="DD102" s="1044"/>
      <c r="DE102" s="1044"/>
      <c r="DF102" s="1045"/>
      <c r="DG102" s="1043" t="s">
        <v>590</v>
      </c>
      <c r="DH102" s="1044"/>
      <c r="DI102" s="1044"/>
      <c r="DJ102" s="1044"/>
      <c r="DK102" s="1045"/>
      <c r="DL102" s="1043" t="s">
        <v>590</v>
      </c>
      <c r="DM102" s="1044"/>
      <c r="DN102" s="1044"/>
      <c r="DO102" s="1044"/>
      <c r="DP102" s="1045"/>
      <c r="DQ102" s="1043">
        <v>3</v>
      </c>
      <c r="DR102" s="1044"/>
      <c r="DS102" s="1044"/>
      <c r="DT102" s="1044"/>
      <c r="DU102" s="1045"/>
      <c r="DV102" s="1026"/>
      <c r="DW102" s="1027"/>
      <c r="DX102" s="1027"/>
      <c r="DY102" s="1027"/>
      <c r="DZ102" s="1028"/>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422</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423</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424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31" t="s">
        <v>426</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427</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2">
      <c r="A109" s="986" t="s">
        <v>428</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429</v>
      </c>
      <c r="AB109" s="987"/>
      <c r="AC109" s="987"/>
      <c r="AD109" s="987"/>
      <c r="AE109" s="988"/>
      <c r="AF109" s="989" t="s">
        <v>306</v>
      </c>
      <c r="AG109" s="987"/>
      <c r="AH109" s="987"/>
      <c r="AI109" s="987"/>
      <c r="AJ109" s="988"/>
      <c r="AK109" s="989" t="s">
        <v>305</v>
      </c>
      <c r="AL109" s="987"/>
      <c r="AM109" s="987"/>
      <c r="AN109" s="987"/>
      <c r="AO109" s="988"/>
      <c r="AP109" s="989" t="s">
        <v>430</v>
      </c>
      <c r="AQ109" s="987"/>
      <c r="AR109" s="987"/>
      <c r="AS109" s="987"/>
      <c r="AT109" s="1018"/>
      <c r="AU109" s="986" t="s">
        <v>428</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429</v>
      </c>
      <c r="BR109" s="987"/>
      <c r="BS109" s="987"/>
      <c r="BT109" s="987"/>
      <c r="BU109" s="988"/>
      <c r="BV109" s="989" t="s">
        <v>306</v>
      </c>
      <c r="BW109" s="987"/>
      <c r="BX109" s="987"/>
      <c r="BY109" s="987"/>
      <c r="BZ109" s="988"/>
      <c r="CA109" s="989" t="s">
        <v>305</v>
      </c>
      <c r="CB109" s="987"/>
      <c r="CC109" s="987"/>
      <c r="CD109" s="987"/>
      <c r="CE109" s="988"/>
      <c r="CF109" s="1025" t="s">
        <v>430</v>
      </c>
      <c r="CG109" s="1025"/>
      <c r="CH109" s="1025"/>
      <c r="CI109" s="1025"/>
      <c r="CJ109" s="1025"/>
      <c r="CK109" s="989" t="s">
        <v>431</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429</v>
      </c>
      <c r="DH109" s="987"/>
      <c r="DI109" s="987"/>
      <c r="DJ109" s="987"/>
      <c r="DK109" s="988"/>
      <c r="DL109" s="989" t="s">
        <v>306</v>
      </c>
      <c r="DM109" s="987"/>
      <c r="DN109" s="987"/>
      <c r="DO109" s="987"/>
      <c r="DP109" s="988"/>
      <c r="DQ109" s="989" t="s">
        <v>305</v>
      </c>
      <c r="DR109" s="987"/>
      <c r="DS109" s="987"/>
      <c r="DT109" s="987"/>
      <c r="DU109" s="988"/>
      <c r="DV109" s="989" t="s">
        <v>430</v>
      </c>
      <c r="DW109" s="987"/>
      <c r="DX109" s="987"/>
      <c r="DY109" s="987"/>
      <c r="DZ109" s="1018"/>
    </row>
    <row r="110" spans="1:131" s="247" customFormat="1" ht="26.25" customHeight="1" x14ac:dyDescent="0.2">
      <c r="A110" s="889" t="s">
        <v>432</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969074</v>
      </c>
      <c r="AB110" s="980"/>
      <c r="AC110" s="980"/>
      <c r="AD110" s="980"/>
      <c r="AE110" s="981"/>
      <c r="AF110" s="982">
        <v>924987</v>
      </c>
      <c r="AG110" s="980"/>
      <c r="AH110" s="980"/>
      <c r="AI110" s="980"/>
      <c r="AJ110" s="981"/>
      <c r="AK110" s="982">
        <v>903951</v>
      </c>
      <c r="AL110" s="980"/>
      <c r="AM110" s="980"/>
      <c r="AN110" s="980"/>
      <c r="AO110" s="981"/>
      <c r="AP110" s="983">
        <v>15.9</v>
      </c>
      <c r="AQ110" s="984"/>
      <c r="AR110" s="984"/>
      <c r="AS110" s="984"/>
      <c r="AT110" s="985"/>
      <c r="AU110" s="1019" t="s">
        <v>73</v>
      </c>
      <c r="AV110" s="1020"/>
      <c r="AW110" s="1020"/>
      <c r="AX110" s="1020"/>
      <c r="AY110" s="1020"/>
      <c r="AZ110" s="945" t="s">
        <v>433</v>
      </c>
      <c r="BA110" s="890"/>
      <c r="BB110" s="890"/>
      <c r="BC110" s="890"/>
      <c r="BD110" s="890"/>
      <c r="BE110" s="890"/>
      <c r="BF110" s="890"/>
      <c r="BG110" s="890"/>
      <c r="BH110" s="890"/>
      <c r="BI110" s="890"/>
      <c r="BJ110" s="890"/>
      <c r="BK110" s="890"/>
      <c r="BL110" s="890"/>
      <c r="BM110" s="890"/>
      <c r="BN110" s="890"/>
      <c r="BO110" s="890"/>
      <c r="BP110" s="891"/>
      <c r="BQ110" s="946">
        <v>9598012</v>
      </c>
      <c r="BR110" s="927"/>
      <c r="BS110" s="927"/>
      <c r="BT110" s="927"/>
      <c r="BU110" s="927"/>
      <c r="BV110" s="927">
        <v>9964218</v>
      </c>
      <c r="BW110" s="927"/>
      <c r="BX110" s="927"/>
      <c r="BY110" s="927"/>
      <c r="BZ110" s="927"/>
      <c r="CA110" s="927">
        <v>10649960</v>
      </c>
      <c r="CB110" s="927"/>
      <c r="CC110" s="927"/>
      <c r="CD110" s="927"/>
      <c r="CE110" s="927"/>
      <c r="CF110" s="951">
        <v>187.7</v>
      </c>
      <c r="CG110" s="952"/>
      <c r="CH110" s="952"/>
      <c r="CI110" s="952"/>
      <c r="CJ110" s="952"/>
      <c r="CK110" s="1015" t="s">
        <v>434</v>
      </c>
      <c r="CL110" s="901"/>
      <c r="CM110" s="976" t="s">
        <v>435</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436</v>
      </c>
      <c r="DH110" s="927"/>
      <c r="DI110" s="927"/>
      <c r="DJ110" s="927"/>
      <c r="DK110" s="927"/>
      <c r="DL110" s="927" t="s">
        <v>437</v>
      </c>
      <c r="DM110" s="927"/>
      <c r="DN110" s="927"/>
      <c r="DO110" s="927"/>
      <c r="DP110" s="927"/>
      <c r="DQ110" s="927" t="s">
        <v>129</v>
      </c>
      <c r="DR110" s="927"/>
      <c r="DS110" s="927"/>
      <c r="DT110" s="927"/>
      <c r="DU110" s="927"/>
      <c r="DV110" s="928" t="s">
        <v>129</v>
      </c>
      <c r="DW110" s="928"/>
      <c r="DX110" s="928"/>
      <c r="DY110" s="928"/>
      <c r="DZ110" s="929"/>
    </row>
    <row r="111" spans="1:131" s="247" customFormat="1" ht="26.25" customHeight="1" x14ac:dyDescent="0.2">
      <c r="A111" s="856" t="s">
        <v>438</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129</v>
      </c>
      <c r="AB111" s="1008"/>
      <c r="AC111" s="1008"/>
      <c r="AD111" s="1008"/>
      <c r="AE111" s="1009"/>
      <c r="AF111" s="1010" t="s">
        <v>129</v>
      </c>
      <c r="AG111" s="1008"/>
      <c r="AH111" s="1008"/>
      <c r="AI111" s="1008"/>
      <c r="AJ111" s="1009"/>
      <c r="AK111" s="1010" t="s">
        <v>436</v>
      </c>
      <c r="AL111" s="1008"/>
      <c r="AM111" s="1008"/>
      <c r="AN111" s="1008"/>
      <c r="AO111" s="1009"/>
      <c r="AP111" s="1011" t="s">
        <v>437</v>
      </c>
      <c r="AQ111" s="1012"/>
      <c r="AR111" s="1012"/>
      <c r="AS111" s="1012"/>
      <c r="AT111" s="1013"/>
      <c r="AU111" s="1021"/>
      <c r="AV111" s="1022"/>
      <c r="AW111" s="1022"/>
      <c r="AX111" s="1022"/>
      <c r="AY111" s="1022"/>
      <c r="AZ111" s="897" t="s">
        <v>439</v>
      </c>
      <c r="BA111" s="832"/>
      <c r="BB111" s="832"/>
      <c r="BC111" s="832"/>
      <c r="BD111" s="832"/>
      <c r="BE111" s="832"/>
      <c r="BF111" s="832"/>
      <c r="BG111" s="832"/>
      <c r="BH111" s="832"/>
      <c r="BI111" s="832"/>
      <c r="BJ111" s="832"/>
      <c r="BK111" s="832"/>
      <c r="BL111" s="832"/>
      <c r="BM111" s="832"/>
      <c r="BN111" s="832"/>
      <c r="BO111" s="832"/>
      <c r="BP111" s="833"/>
      <c r="BQ111" s="898">
        <v>406</v>
      </c>
      <c r="BR111" s="899"/>
      <c r="BS111" s="899"/>
      <c r="BT111" s="899"/>
      <c r="BU111" s="899"/>
      <c r="BV111" s="899" t="s">
        <v>129</v>
      </c>
      <c r="BW111" s="899"/>
      <c r="BX111" s="899"/>
      <c r="BY111" s="899"/>
      <c r="BZ111" s="899"/>
      <c r="CA111" s="899" t="s">
        <v>436</v>
      </c>
      <c r="CB111" s="899"/>
      <c r="CC111" s="899"/>
      <c r="CD111" s="899"/>
      <c r="CE111" s="899"/>
      <c r="CF111" s="960" t="s">
        <v>436</v>
      </c>
      <c r="CG111" s="961"/>
      <c r="CH111" s="961"/>
      <c r="CI111" s="961"/>
      <c r="CJ111" s="961"/>
      <c r="CK111" s="1016"/>
      <c r="CL111" s="903"/>
      <c r="CM111" s="906" t="s">
        <v>440</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129</v>
      </c>
      <c r="DH111" s="899"/>
      <c r="DI111" s="899"/>
      <c r="DJ111" s="899"/>
      <c r="DK111" s="899"/>
      <c r="DL111" s="899" t="s">
        <v>129</v>
      </c>
      <c r="DM111" s="899"/>
      <c r="DN111" s="899"/>
      <c r="DO111" s="899"/>
      <c r="DP111" s="899"/>
      <c r="DQ111" s="899" t="s">
        <v>129</v>
      </c>
      <c r="DR111" s="899"/>
      <c r="DS111" s="899"/>
      <c r="DT111" s="899"/>
      <c r="DU111" s="899"/>
      <c r="DV111" s="876" t="s">
        <v>129</v>
      </c>
      <c r="DW111" s="876"/>
      <c r="DX111" s="876"/>
      <c r="DY111" s="876"/>
      <c r="DZ111" s="877"/>
    </row>
    <row r="112" spans="1:131" s="247" customFormat="1" ht="26.25" customHeight="1" x14ac:dyDescent="0.2">
      <c r="A112" s="1001" t="s">
        <v>441</v>
      </c>
      <c r="B112" s="1002"/>
      <c r="C112" s="832" t="s">
        <v>442</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129</v>
      </c>
      <c r="AB112" s="862"/>
      <c r="AC112" s="862"/>
      <c r="AD112" s="862"/>
      <c r="AE112" s="863"/>
      <c r="AF112" s="864" t="s">
        <v>129</v>
      </c>
      <c r="AG112" s="862"/>
      <c r="AH112" s="862"/>
      <c r="AI112" s="862"/>
      <c r="AJ112" s="863"/>
      <c r="AK112" s="864" t="s">
        <v>129</v>
      </c>
      <c r="AL112" s="862"/>
      <c r="AM112" s="862"/>
      <c r="AN112" s="862"/>
      <c r="AO112" s="863"/>
      <c r="AP112" s="909" t="s">
        <v>129</v>
      </c>
      <c r="AQ112" s="910"/>
      <c r="AR112" s="910"/>
      <c r="AS112" s="910"/>
      <c r="AT112" s="911"/>
      <c r="AU112" s="1021"/>
      <c r="AV112" s="1022"/>
      <c r="AW112" s="1022"/>
      <c r="AX112" s="1022"/>
      <c r="AY112" s="1022"/>
      <c r="AZ112" s="897" t="s">
        <v>443</v>
      </c>
      <c r="BA112" s="832"/>
      <c r="BB112" s="832"/>
      <c r="BC112" s="832"/>
      <c r="BD112" s="832"/>
      <c r="BE112" s="832"/>
      <c r="BF112" s="832"/>
      <c r="BG112" s="832"/>
      <c r="BH112" s="832"/>
      <c r="BI112" s="832"/>
      <c r="BJ112" s="832"/>
      <c r="BK112" s="832"/>
      <c r="BL112" s="832"/>
      <c r="BM112" s="832"/>
      <c r="BN112" s="832"/>
      <c r="BO112" s="832"/>
      <c r="BP112" s="833"/>
      <c r="BQ112" s="898">
        <v>3258290</v>
      </c>
      <c r="BR112" s="899"/>
      <c r="BS112" s="899"/>
      <c r="BT112" s="899"/>
      <c r="BU112" s="899"/>
      <c r="BV112" s="899">
        <v>2689590</v>
      </c>
      <c r="BW112" s="899"/>
      <c r="BX112" s="899"/>
      <c r="BY112" s="899"/>
      <c r="BZ112" s="899"/>
      <c r="CA112" s="899">
        <v>2784627</v>
      </c>
      <c r="CB112" s="899"/>
      <c r="CC112" s="899"/>
      <c r="CD112" s="899"/>
      <c r="CE112" s="899"/>
      <c r="CF112" s="960">
        <v>49.1</v>
      </c>
      <c r="CG112" s="961"/>
      <c r="CH112" s="961"/>
      <c r="CI112" s="961"/>
      <c r="CJ112" s="961"/>
      <c r="CK112" s="1016"/>
      <c r="CL112" s="903"/>
      <c r="CM112" s="906" t="s">
        <v>444</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129</v>
      </c>
      <c r="DH112" s="899"/>
      <c r="DI112" s="899"/>
      <c r="DJ112" s="899"/>
      <c r="DK112" s="899"/>
      <c r="DL112" s="899" t="s">
        <v>436</v>
      </c>
      <c r="DM112" s="899"/>
      <c r="DN112" s="899"/>
      <c r="DO112" s="899"/>
      <c r="DP112" s="899"/>
      <c r="DQ112" s="899" t="s">
        <v>129</v>
      </c>
      <c r="DR112" s="899"/>
      <c r="DS112" s="899"/>
      <c r="DT112" s="899"/>
      <c r="DU112" s="899"/>
      <c r="DV112" s="876" t="s">
        <v>436</v>
      </c>
      <c r="DW112" s="876"/>
      <c r="DX112" s="876"/>
      <c r="DY112" s="876"/>
      <c r="DZ112" s="877"/>
    </row>
    <row r="113" spans="1:130" s="247" customFormat="1" ht="26.25" customHeight="1" x14ac:dyDescent="0.2">
      <c r="A113" s="1003"/>
      <c r="B113" s="1004"/>
      <c r="C113" s="832" t="s">
        <v>445</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257158</v>
      </c>
      <c r="AB113" s="1008"/>
      <c r="AC113" s="1008"/>
      <c r="AD113" s="1008"/>
      <c r="AE113" s="1009"/>
      <c r="AF113" s="1010">
        <v>289070</v>
      </c>
      <c r="AG113" s="1008"/>
      <c r="AH113" s="1008"/>
      <c r="AI113" s="1008"/>
      <c r="AJ113" s="1009"/>
      <c r="AK113" s="1010">
        <v>292842</v>
      </c>
      <c r="AL113" s="1008"/>
      <c r="AM113" s="1008"/>
      <c r="AN113" s="1008"/>
      <c r="AO113" s="1009"/>
      <c r="AP113" s="1011">
        <v>5.2</v>
      </c>
      <c r="AQ113" s="1012"/>
      <c r="AR113" s="1012"/>
      <c r="AS113" s="1012"/>
      <c r="AT113" s="1013"/>
      <c r="AU113" s="1021"/>
      <c r="AV113" s="1022"/>
      <c r="AW113" s="1022"/>
      <c r="AX113" s="1022"/>
      <c r="AY113" s="1022"/>
      <c r="AZ113" s="897" t="s">
        <v>446</v>
      </c>
      <c r="BA113" s="832"/>
      <c r="BB113" s="832"/>
      <c r="BC113" s="832"/>
      <c r="BD113" s="832"/>
      <c r="BE113" s="832"/>
      <c r="BF113" s="832"/>
      <c r="BG113" s="832"/>
      <c r="BH113" s="832"/>
      <c r="BI113" s="832"/>
      <c r="BJ113" s="832"/>
      <c r="BK113" s="832"/>
      <c r="BL113" s="832"/>
      <c r="BM113" s="832"/>
      <c r="BN113" s="832"/>
      <c r="BO113" s="832"/>
      <c r="BP113" s="833"/>
      <c r="BQ113" s="898" t="s">
        <v>129</v>
      </c>
      <c r="BR113" s="899"/>
      <c r="BS113" s="899"/>
      <c r="BT113" s="899"/>
      <c r="BU113" s="899"/>
      <c r="BV113" s="899" t="s">
        <v>436</v>
      </c>
      <c r="BW113" s="899"/>
      <c r="BX113" s="899"/>
      <c r="BY113" s="899"/>
      <c r="BZ113" s="899"/>
      <c r="CA113" s="899" t="s">
        <v>129</v>
      </c>
      <c r="CB113" s="899"/>
      <c r="CC113" s="899"/>
      <c r="CD113" s="899"/>
      <c r="CE113" s="899"/>
      <c r="CF113" s="960" t="s">
        <v>436</v>
      </c>
      <c r="CG113" s="961"/>
      <c r="CH113" s="961"/>
      <c r="CI113" s="961"/>
      <c r="CJ113" s="961"/>
      <c r="CK113" s="1016"/>
      <c r="CL113" s="903"/>
      <c r="CM113" s="906" t="s">
        <v>447</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129</v>
      </c>
      <c r="DH113" s="862"/>
      <c r="DI113" s="862"/>
      <c r="DJ113" s="862"/>
      <c r="DK113" s="863"/>
      <c r="DL113" s="864" t="s">
        <v>436</v>
      </c>
      <c r="DM113" s="862"/>
      <c r="DN113" s="862"/>
      <c r="DO113" s="862"/>
      <c r="DP113" s="863"/>
      <c r="DQ113" s="864" t="s">
        <v>437</v>
      </c>
      <c r="DR113" s="862"/>
      <c r="DS113" s="862"/>
      <c r="DT113" s="862"/>
      <c r="DU113" s="863"/>
      <c r="DV113" s="909" t="s">
        <v>129</v>
      </c>
      <c r="DW113" s="910"/>
      <c r="DX113" s="910"/>
      <c r="DY113" s="910"/>
      <c r="DZ113" s="911"/>
    </row>
    <row r="114" spans="1:130" s="247" customFormat="1" ht="26.25" customHeight="1" x14ac:dyDescent="0.2">
      <c r="A114" s="1003"/>
      <c r="B114" s="1004"/>
      <c r="C114" s="832" t="s">
        <v>448</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14126</v>
      </c>
      <c r="AB114" s="862"/>
      <c r="AC114" s="862"/>
      <c r="AD114" s="862"/>
      <c r="AE114" s="863"/>
      <c r="AF114" s="864" t="s">
        <v>436</v>
      </c>
      <c r="AG114" s="862"/>
      <c r="AH114" s="862"/>
      <c r="AI114" s="862"/>
      <c r="AJ114" s="863"/>
      <c r="AK114" s="864" t="s">
        <v>129</v>
      </c>
      <c r="AL114" s="862"/>
      <c r="AM114" s="862"/>
      <c r="AN114" s="862"/>
      <c r="AO114" s="863"/>
      <c r="AP114" s="909" t="s">
        <v>129</v>
      </c>
      <c r="AQ114" s="910"/>
      <c r="AR114" s="910"/>
      <c r="AS114" s="910"/>
      <c r="AT114" s="911"/>
      <c r="AU114" s="1021"/>
      <c r="AV114" s="1022"/>
      <c r="AW114" s="1022"/>
      <c r="AX114" s="1022"/>
      <c r="AY114" s="1022"/>
      <c r="AZ114" s="897" t="s">
        <v>449</v>
      </c>
      <c r="BA114" s="832"/>
      <c r="BB114" s="832"/>
      <c r="BC114" s="832"/>
      <c r="BD114" s="832"/>
      <c r="BE114" s="832"/>
      <c r="BF114" s="832"/>
      <c r="BG114" s="832"/>
      <c r="BH114" s="832"/>
      <c r="BI114" s="832"/>
      <c r="BJ114" s="832"/>
      <c r="BK114" s="832"/>
      <c r="BL114" s="832"/>
      <c r="BM114" s="832"/>
      <c r="BN114" s="832"/>
      <c r="BO114" s="832"/>
      <c r="BP114" s="833"/>
      <c r="BQ114" s="898">
        <v>1681172</v>
      </c>
      <c r="BR114" s="899"/>
      <c r="BS114" s="899"/>
      <c r="BT114" s="899"/>
      <c r="BU114" s="899"/>
      <c r="BV114" s="899">
        <v>1593765</v>
      </c>
      <c r="BW114" s="899"/>
      <c r="BX114" s="899"/>
      <c r="BY114" s="899"/>
      <c r="BZ114" s="899"/>
      <c r="CA114" s="899">
        <v>1606488</v>
      </c>
      <c r="CB114" s="899"/>
      <c r="CC114" s="899"/>
      <c r="CD114" s="899"/>
      <c r="CE114" s="899"/>
      <c r="CF114" s="960">
        <v>28.3</v>
      </c>
      <c r="CG114" s="961"/>
      <c r="CH114" s="961"/>
      <c r="CI114" s="961"/>
      <c r="CJ114" s="961"/>
      <c r="CK114" s="1016"/>
      <c r="CL114" s="903"/>
      <c r="CM114" s="906" t="s">
        <v>450</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437</v>
      </c>
      <c r="DH114" s="862"/>
      <c r="DI114" s="862"/>
      <c r="DJ114" s="862"/>
      <c r="DK114" s="863"/>
      <c r="DL114" s="864" t="s">
        <v>436</v>
      </c>
      <c r="DM114" s="862"/>
      <c r="DN114" s="862"/>
      <c r="DO114" s="862"/>
      <c r="DP114" s="863"/>
      <c r="DQ114" s="864" t="s">
        <v>129</v>
      </c>
      <c r="DR114" s="862"/>
      <c r="DS114" s="862"/>
      <c r="DT114" s="862"/>
      <c r="DU114" s="863"/>
      <c r="DV114" s="909" t="s">
        <v>437</v>
      </c>
      <c r="DW114" s="910"/>
      <c r="DX114" s="910"/>
      <c r="DY114" s="910"/>
      <c r="DZ114" s="911"/>
    </row>
    <row r="115" spans="1:130" s="247" customFormat="1" ht="26.25" customHeight="1" x14ac:dyDescent="0.2">
      <c r="A115" s="1003"/>
      <c r="B115" s="1004"/>
      <c r="C115" s="832" t="s">
        <v>451</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406</v>
      </c>
      <c r="AB115" s="1008"/>
      <c r="AC115" s="1008"/>
      <c r="AD115" s="1008"/>
      <c r="AE115" s="1009"/>
      <c r="AF115" s="1010" t="s">
        <v>129</v>
      </c>
      <c r="AG115" s="1008"/>
      <c r="AH115" s="1008"/>
      <c r="AI115" s="1008"/>
      <c r="AJ115" s="1009"/>
      <c r="AK115" s="1010" t="s">
        <v>436</v>
      </c>
      <c r="AL115" s="1008"/>
      <c r="AM115" s="1008"/>
      <c r="AN115" s="1008"/>
      <c r="AO115" s="1009"/>
      <c r="AP115" s="1011" t="s">
        <v>436</v>
      </c>
      <c r="AQ115" s="1012"/>
      <c r="AR115" s="1012"/>
      <c r="AS115" s="1012"/>
      <c r="AT115" s="1013"/>
      <c r="AU115" s="1021"/>
      <c r="AV115" s="1022"/>
      <c r="AW115" s="1022"/>
      <c r="AX115" s="1022"/>
      <c r="AY115" s="1022"/>
      <c r="AZ115" s="897" t="s">
        <v>452</v>
      </c>
      <c r="BA115" s="832"/>
      <c r="BB115" s="832"/>
      <c r="BC115" s="832"/>
      <c r="BD115" s="832"/>
      <c r="BE115" s="832"/>
      <c r="BF115" s="832"/>
      <c r="BG115" s="832"/>
      <c r="BH115" s="832"/>
      <c r="BI115" s="832"/>
      <c r="BJ115" s="832"/>
      <c r="BK115" s="832"/>
      <c r="BL115" s="832"/>
      <c r="BM115" s="832"/>
      <c r="BN115" s="832"/>
      <c r="BO115" s="832"/>
      <c r="BP115" s="833"/>
      <c r="BQ115" s="898">
        <v>3000</v>
      </c>
      <c r="BR115" s="899"/>
      <c r="BS115" s="899"/>
      <c r="BT115" s="899"/>
      <c r="BU115" s="899"/>
      <c r="BV115" s="899">
        <v>3000</v>
      </c>
      <c r="BW115" s="899"/>
      <c r="BX115" s="899"/>
      <c r="BY115" s="899"/>
      <c r="BZ115" s="899"/>
      <c r="CA115" s="899">
        <v>3000</v>
      </c>
      <c r="CB115" s="899"/>
      <c r="CC115" s="899"/>
      <c r="CD115" s="899"/>
      <c r="CE115" s="899"/>
      <c r="CF115" s="960">
        <v>0.1</v>
      </c>
      <c r="CG115" s="961"/>
      <c r="CH115" s="961"/>
      <c r="CI115" s="961"/>
      <c r="CJ115" s="961"/>
      <c r="CK115" s="1016"/>
      <c r="CL115" s="903"/>
      <c r="CM115" s="897" t="s">
        <v>453</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129</v>
      </c>
      <c r="DH115" s="862"/>
      <c r="DI115" s="862"/>
      <c r="DJ115" s="862"/>
      <c r="DK115" s="863"/>
      <c r="DL115" s="864" t="s">
        <v>129</v>
      </c>
      <c r="DM115" s="862"/>
      <c r="DN115" s="862"/>
      <c r="DO115" s="862"/>
      <c r="DP115" s="863"/>
      <c r="DQ115" s="864" t="s">
        <v>436</v>
      </c>
      <c r="DR115" s="862"/>
      <c r="DS115" s="862"/>
      <c r="DT115" s="862"/>
      <c r="DU115" s="863"/>
      <c r="DV115" s="909" t="s">
        <v>129</v>
      </c>
      <c r="DW115" s="910"/>
      <c r="DX115" s="910"/>
      <c r="DY115" s="910"/>
      <c r="DZ115" s="911"/>
    </row>
    <row r="116" spans="1:130" s="247" customFormat="1" ht="26.25" customHeight="1" x14ac:dyDescent="0.2">
      <c r="A116" s="1005"/>
      <c r="B116" s="1006"/>
      <c r="C116" s="965" t="s">
        <v>454</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437</v>
      </c>
      <c r="AB116" s="862"/>
      <c r="AC116" s="862"/>
      <c r="AD116" s="862"/>
      <c r="AE116" s="863"/>
      <c r="AF116" s="864" t="s">
        <v>129</v>
      </c>
      <c r="AG116" s="862"/>
      <c r="AH116" s="862"/>
      <c r="AI116" s="862"/>
      <c r="AJ116" s="863"/>
      <c r="AK116" s="864" t="s">
        <v>129</v>
      </c>
      <c r="AL116" s="862"/>
      <c r="AM116" s="862"/>
      <c r="AN116" s="862"/>
      <c r="AO116" s="863"/>
      <c r="AP116" s="909" t="s">
        <v>129</v>
      </c>
      <c r="AQ116" s="910"/>
      <c r="AR116" s="910"/>
      <c r="AS116" s="910"/>
      <c r="AT116" s="911"/>
      <c r="AU116" s="1021"/>
      <c r="AV116" s="1022"/>
      <c r="AW116" s="1022"/>
      <c r="AX116" s="1022"/>
      <c r="AY116" s="1022"/>
      <c r="AZ116" s="948" t="s">
        <v>455</v>
      </c>
      <c r="BA116" s="949"/>
      <c r="BB116" s="949"/>
      <c r="BC116" s="949"/>
      <c r="BD116" s="949"/>
      <c r="BE116" s="949"/>
      <c r="BF116" s="949"/>
      <c r="BG116" s="949"/>
      <c r="BH116" s="949"/>
      <c r="BI116" s="949"/>
      <c r="BJ116" s="949"/>
      <c r="BK116" s="949"/>
      <c r="BL116" s="949"/>
      <c r="BM116" s="949"/>
      <c r="BN116" s="949"/>
      <c r="BO116" s="949"/>
      <c r="BP116" s="950"/>
      <c r="BQ116" s="898" t="s">
        <v>436</v>
      </c>
      <c r="BR116" s="899"/>
      <c r="BS116" s="899"/>
      <c r="BT116" s="899"/>
      <c r="BU116" s="899"/>
      <c r="BV116" s="899" t="s">
        <v>129</v>
      </c>
      <c r="BW116" s="899"/>
      <c r="BX116" s="899"/>
      <c r="BY116" s="899"/>
      <c r="BZ116" s="899"/>
      <c r="CA116" s="899" t="s">
        <v>437</v>
      </c>
      <c r="CB116" s="899"/>
      <c r="CC116" s="899"/>
      <c r="CD116" s="899"/>
      <c r="CE116" s="899"/>
      <c r="CF116" s="960" t="s">
        <v>436</v>
      </c>
      <c r="CG116" s="961"/>
      <c r="CH116" s="961"/>
      <c r="CI116" s="961"/>
      <c r="CJ116" s="961"/>
      <c r="CK116" s="1016"/>
      <c r="CL116" s="903"/>
      <c r="CM116" s="906" t="s">
        <v>456</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129</v>
      </c>
      <c r="DH116" s="862"/>
      <c r="DI116" s="862"/>
      <c r="DJ116" s="862"/>
      <c r="DK116" s="863"/>
      <c r="DL116" s="864" t="s">
        <v>129</v>
      </c>
      <c r="DM116" s="862"/>
      <c r="DN116" s="862"/>
      <c r="DO116" s="862"/>
      <c r="DP116" s="863"/>
      <c r="DQ116" s="864" t="s">
        <v>129</v>
      </c>
      <c r="DR116" s="862"/>
      <c r="DS116" s="862"/>
      <c r="DT116" s="862"/>
      <c r="DU116" s="863"/>
      <c r="DV116" s="909" t="s">
        <v>436</v>
      </c>
      <c r="DW116" s="910"/>
      <c r="DX116" s="910"/>
      <c r="DY116" s="910"/>
      <c r="DZ116" s="911"/>
    </row>
    <row r="117" spans="1:130" s="247" customFormat="1" ht="26.25" customHeight="1" x14ac:dyDescent="0.2">
      <c r="A117" s="986" t="s">
        <v>185</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457</v>
      </c>
      <c r="Z117" s="988"/>
      <c r="AA117" s="993">
        <v>1240764</v>
      </c>
      <c r="AB117" s="994"/>
      <c r="AC117" s="994"/>
      <c r="AD117" s="994"/>
      <c r="AE117" s="995"/>
      <c r="AF117" s="996">
        <v>1214057</v>
      </c>
      <c r="AG117" s="994"/>
      <c r="AH117" s="994"/>
      <c r="AI117" s="994"/>
      <c r="AJ117" s="995"/>
      <c r="AK117" s="996">
        <v>1196793</v>
      </c>
      <c r="AL117" s="994"/>
      <c r="AM117" s="994"/>
      <c r="AN117" s="994"/>
      <c r="AO117" s="995"/>
      <c r="AP117" s="997"/>
      <c r="AQ117" s="998"/>
      <c r="AR117" s="998"/>
      <c r="AS117" s="998"/>
      <c r="AT117" s="999"/>
      <c r="AU117" s="1021"/>
      <c r="AV117" s="1022"/>
      <c r="AW117" s="1022"/>
      <c r="AX117" s="1022"/>
      <c r="AY117" s="1022"/>
      <c r="AZ117" s="948" t="s">
        <v>458</v>
      </c>
      <c r="BA117" s="949"/>
      <c r="BB117" s="949"/>
      <c r="BC117" s="949"/>
      <c r="BD117" s="949"/>
      <c r="BE117" s="949"/>
      <c r="BF117" s="949"/>
      <c r="BG117" s="949"/>
      <c r="BH117" s="949"/>
      <c r="BI117" s="949"/>
      <c r="BJ117" s="949"/>
      <c r="BK117" s="949"/>
      <c r="BL117" s="949"/>
      <c r="BM117" s="949"/>
      <c r="BN117" s="949"/>
      <c r="BO117" s="949"/>
      <c r="BP117" s="950"/>
      <c r="BQ117" s="898" t="s">
        <v>129</v>
      </c>
      <c r="BR117" s="899"/>
      <c r="BS117" s="899"/>
      <c r="BT117" s="899"/>
      <c r="BU117" s="899"/>
      <c r="BV117" s="899" t="s">
        <v>129</v>
      </c>
      <c r="BW117" s="899"/>
      <c r="BX117" s="899"/>
      <c r="BY117" s="899"/>
      <c r="BZ117" s="899"/>
      <c r="CA117" s="899" t="s">
        <v>129</v>
      </c>
      <c r="CB117" s="899"/>
      <c r="CC117" s="899"/>
      <c r="CD117" s="899"/>
      <c r="CE117" s="899"/>
      <c r="CF117" s="960" t="s">
        <v>436</v>
      </c>
      <c r="CG117" s="961"/>
      <c r="CH117" s="961"/>
      <c r="CI117" s="961"/>
      <c r="CJ117" s="961"/>
      <c r="CK117" s="1016"/>
      <c r="CL117" s="903"/>
      <c r="CM117" s="906" t="s">
        <v>459</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129</v>
      </c>
      <c r="DH117" s="862"/>
      <c r="DI117" s="862"/>
      <c r="DJ117" s="862"/>
      <c r="DK117" s="863"/>
      <c r="DL117" s="864" t="s">
        <v>129</v>
      </c>
      <c r="DM117" s="862"/>
      <c r="DN117" s="862"/>
      <c r="DO117" s="862"/>
      <c r="DP117" s="863"/>
      <c r="DQ117" s="864" t="s">
        <v>129</v>
      </c>
      <c r="DR117" s="862"/>
      <c r="DS117" s="862"/>
      <c r="DT117" s="862"/>
      <c r="DU117" s="863"/>
      <c r="DV117" s="909" t="s">
        <v>129</v>
      </c>
      <c r="DW117" s="910"/>
      <c r="DX117" s="910"/>
      <c r="DY117" s="910"/>
      <c r="DZ117" s="911"/>
    </row>
    <row r="118" spans="1:130" s="247" customFormat="1" ht="26.25" customHeight="1" x14ac:dyDescent="0.2">
      <c r="A118" s="986" t="s">
        <v>431</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429</v>
      </c>
      <c r="AB118" s="987"/>
      <c r="AC118" s="987"/>
      <c r="AD118" s="987"/>
      <c r="AE118" s="988"/>
      <c r="AF118" s="989" t="s">
        <v>306</v>
      </c>
      <c r="AG118" s="987"/>
      <c r="AH118" s="987"/>
      <c r="AI118" s="987"/>
      <c r="AJ118" s="988"/>
      <c r="AK118" s="989" t="s">
        <v>305</v>
      </c>
      <c r="AL118" s="987"/>
      <c r="AM118" s="987"/>
      <c r="AN118" s="987"/>
      <c r="AO118" s="988"/>
      <c r="AP118" s="990" t="s">
        <v>430</v>
      </c>
      <c r="AQ118" s="991"/>
      <c r="AR118" s="991"/>
      <c r="AS118" s="991"/>
      <c r="AT118" s="992"/>
      <c r="AU118" s="1021"/>
      <c r="AV118" s="1022"/>
      <c r="AW118" s="1022"/>
      <c r="AX118" s="1022"/>
      <c r="AY118" s="1022"/>
      <c r="AZ118" s="964" t="s">
        <v>460</v>
      </c>
      <c r="BA118" s="965"/>
      <c r="BB118" s="965"/>
      <c r="BC118" s="965"/>
      <c r="BD118" s="965"/>
      <c r="BE118" s="965"/>
      <c r="BF118" s="965"/>
      <c r="BG118" s="965"/>
      <c r="BH118" s="965"/>
      <c r="BI118" s="965"/>
      <c r="BJ118" s="965"/>
      <c r="BK118" s="965"/>
      <c r="BL118" s="965"/>
      <c r="BM118" s="965"/>
      <c r="BN118" s="965"/>
      <c r="BO118" s="965"/>
      <c r="BP118" s="966"/>
      <c r="BQ118" s="967" t="s">
        <v>437</v>
      </c>
      <c r="BR118" s="930"/>
      <c r="BS118" s="930"/>
      <c r="BT118" s="930"/>
      <c r="BU118" s="930"/>
      <c r="BV118" s="930" t="s">
        <v>436</v>
      </c>
      <c r="BW118" s="930"/>
      <c r="BX118" s="930"/>
      <c r="BY118" s="930"/>
      <c r="BZ118" s="930"/>
      <c r="CA118" s="930" t="s">
        <v>129</v>
      </c>
      <c r="CB118" s="930"/>
      <c r="CC118" s="930"/>
      <c r="CD118" s="930"/>
      <c r="CE118" s="930"/>
      <c r="CF118" s="960" t="s">
        <v>437</v>
      </c>
      <c r="CG118" s="961"/>
      <c r="CH118" s="961"/>
      <c r="CI118" s="961"/>
      <c r="CJ118" s="961"/>
      <c r="CK118" s="1016"/>
      <c r="CL118" s="903"/>
      <c r="CM118" s="906" t="s">
        <v>461</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437</v>
      </c>
      <c r="DH118" s="862"/>
      <c r="DI118" s="862"/>
      <c r="DJ118" s="862"/>
      <c r="DK118" s="863"/>
      <c r="DL118" s="864" t="s">
        <v>129</v>
      </c>
      <c r="DM118" s="862"/>
      <c r="DN118" s="862"/>
      <c r="DO118" s="862"/>
      <c r="DP118" s="863"/>
      <c r="DQ118" s="864" t="s">
        <v>437</v>
      </c>
      <c r="DR118" s="862"/>
      <c r="DS118" s="862"/>
      <c r="DT118" s="862"/>
      <c r="DU118" s="863"/>
      <c r="DV118" s="909" t="s">
        <v>129</v>
      </c>
      <c r="DW118" s="910"/>
      <c r="DX118" s="910"/>
      <c r="DY118" s="910"/>
      <c r="DZ118" s="911"/>
    </row>
    <row r="119" spans="1:130" s="247" customFormat="1" ht="26.25" customHeight="1" x14ac:dyDescent="0.2">
      <c r="A119" s="900" t="s">
        <v>434</v>
      </c>
      <c r="B119" s="901"/>
      <c r="C119" s="976" t="s">
        <v>435</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437</v>
      </c>
      <c r="AB119" s="980"/>
      <c r="AC119" s="980"/>
      <c r="AD119" s="980"/>
      <c r="AE119" s="981"/>
      <c r="AF119" s="982" t="s">
        <v>437</v>
      </c>
      <c r="AG119" s="980"/>
      <c r="AH119" s="980"/>
      <c r="AI119" s="980"/>
      <c r="AJ119" s="981"/>
      <c r="AK119" s="982" t="s">
        <v>437</v>
      </c>
      <c r="AL119" s="980"/>
      <c r="AM119" s="980"/>
      <c r="AN119" s="980"/>
      <c r="AO119" s="981"/>
      <c r="AP119" s="983" t="s">
        <v>129</v>
      </c>
      <c r="AQ119" s="984"/>
      <c r="AR119" s="984"/>
      <c r="AS119" s="984"/>
      <c r="AT119" s="985"/>
      <c r="AU119" s="1023"/>
      <c r="AV119" s="1024"/>
      <c r="AW119" s="1024"/>
      <c r="AX119" s="1024"/>
      <c r="AY119" s="1024"/>
      <c r="AZ119" s="278" t="s">
        <v>185</v>
      </c>
      <c r="BA119" s="278"/>
      <c r="BB119" s="278"/>
      <c r="BC119" s="278"/>
      <c r="BD119" s="278"/>
      <c r="BE119" s="278"/>
      <c r="BF119" s="278"/>
      <c r="BG119" s="278"/>
      <c r="BH119" s="278"/>
      <c r="BI119" s="278"/>
      <c r="BJ119" s="278"/>
      <c r="BK119" s="278"/>
      <c r="BL119" s="278"/>
      <c r="BM119" s="278"/>
      <c r="BN119" s="278"/>
      <c r="BO119" s="962" t="s">
        <v>462</v>
      </c>
      <c r="BP119" s="963"/>
      <c r="BQ119" s="967">
        <v>14540880</v>
      </c>
      <c r="BR119" s="930"/>
      <c r="BS119" s="930"/>
      <c r="BT119" s="930"/>
      <c r="BU119" s="930"/>
      <c r="BV119" s="930">
        <v>14250573</v>
      </c>
      <c r="BW119" s="930"/>
      <c r="BX119" s="930"/>
      <c r="BY119" s="930"/>
      <c r="BZ119" s="930"/>
      <c r="CA119" s="930">
        <v>15044075</v>
      </c>
      <c r="CB119" s="930"/>
      <c r="CC119" s="930"/>
      <c r="CD119" s="930"/>
      <c r="CE119" s="930"/>
      <c r="CF119" s="828"/>
      <c r="CG119" s="829"/>
      <c r="CH119" s="829"/>
      <c r="CI119" s="829"/>
      <c r="CJ119" s="919"/>
      <c r="CK119" s="1017"/>
      <c r="CL119" s="905"/>
      <c r="CM119" s="923" t="s">
        <v>463</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406</v>
      </c>
      <c r="DH119" s="845"/>
      <c r="DI119" s="845"/>
      <c r="DJ119" s="845"/>
      <c r="DK119" s="846"/>
      <c r="DL119" s="847" t="s">
        <v>129</v>
      </c>
      <c r="DM119" s="845"/>
      <c r="DN119" s="845"/>
      <c r="DO119" s="845"/>
      <c r="DP119" s="846"/>
      <c r="DQ119" s="847" t="s">
        <v>437</v>
      </c>
      <c r="DR119" s="845"/>
      <c r="DS119" s="845"/>
      <c r="DT119" s="845"/>
      <c r="DU119" s="846"/>
      <c r="DV119" s="933" t="s">
        <v>129</v>
      </c>
      <c r="DW119" s="934"/>
      <c r="DX119" s="934"/>
      <c r="DY119" s="934"/>
      <c r="DZ119" s="935"/>
    </row>
    <row r="120" spans="1:130" s="247" customFormat="1" ht="26.25" customHeight="1" x14ac:dyDescent="0.2">
      <c r="A120" s="902"/>
      <c r="B120" s="903"/>
      <c r="C120" s="906" t="s">
        <v>440</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129</v>
      </c>
      <c r="AB120" s="862"/>
      <c r="AC120" s="862"/>
      <c r="AD120" s="862"/>
      <c r="AE120" s="863"/>
      <c r="AF120" s="864" t="s">
        <v>129</v>
      </c>
      <c r="AG120" s="862"/>
      <c r="AH120" s="862"/>
      <c r="AI120" s="862"/>
      <c r="AJ120" s="863"/>
      <c r="AK120" s="864" t="s">
        <v>129</v>
      </c>
      <c r="AL120" s="862"/>
      <c r="AM120" s="862"/>
      <c r="AN120" s="862"/>
      <c r="AO120" s="863"/>
      <c r="AP120" s="909" t="s">
        <v>129</v>
      </c>
      <c r="AQ120" s="910"/>
      <c r="AR120" s="910"/>
      <c r="AS120" s="910"/>
      <c r="AT120" s="911"/>
      <c r="AU120" s="968" t="s">
        <v>464</v>
      </c>
      <c r="AV120" s="969"/>
      <c r="AW120" s="969"/>
      <c r="AX120" s="969"/>
      <c r="AY120" s="970"/>
      <c r="AZ120" s="945" t="s">
        <v>465</v>
      </c>
      <c r="BA120" s="890"/>
      <c r="BB120" s="890"/>
      <c r="BC120" s="890"/>
      <c r="BD120" s="890"/>
      <c r="BE120" s="890"/>
      <c r="BF120" s="890"/>
      <c r="BG120" s="890"/>
      <c r="BH120" s="890"/>
      <c r="BI120" s="890"/>
      <c r="BJ120" s="890"/>
      <c r="BK120" s="890"/>
      <c r="BL120" s="890"/>
      <c r="BM120" s="890"/>
      <c r="BN120" s="890"/>
      <c r="BO120" s="890"/>
      <c r="BP120" s="891"/>
      <c r="BQ120" s="946">
        <v>3838048</v>
      </c>
      <c r="BR120" s="927"/>
      <c r="BS120" s="927"/>
      <c r="BT120" s="927"/>
      <c r="BU120" s="927"/>
      <c r="BV120" s="927">
        <v>3693747</v>
      </c>
      <c r="BW120" s="927"/>
      <c r="BX120" s="927"/>
      <c r="BY120" s="927"/>
      <c r="BZ120" s="927"/>
      <c r="CA120" s="927">
        <v>3468816</v>
      </c>
      <c r="CB120" s="927"/>
      <c r="CC120" s="927"/>
      <c r="CD120" s="927"/>
      <c r="CE120" s="927"/>
      <c r="CF120" s="951">
        <v>61.1</v>
      </c>
      <c r="CG120" s="952"/>
      <c r="CH120" s="952"/>
      <c r="CI120" s="952"/>
      <c r="CJ120" s="952"/>
      <c r="CK120" s="953" t="s">
        <v>466</v>
      </c>
      <c r="CL120" s="937"/>
      <c r="CM120" s="937"/>
      <c r="CN120" s="937"/>
      <c r="CO120" s="938"/>
      <c r="CP120" s="957" t="s">
        <v>150</v>
      </c>
      <c r="CQ120" s="958"/>
      <c r="CR120" s="958"/>
      <c r="CS120" s="958"/>
      <c r="CT120" s="958"/>
      <c r="CU120" s="958"/>
      <c r="CV120" s="958"/>
      <c r="CW120" s="958"/>
      <c r="CX120" s="958"/>
      <c r="CY120" s="958"/>
      <c r="CZ120" s="958"/>
      <c r="DA120" s="958"/>
      <c r="DB120" s="958"/>
      <c r="DC120" s="958"/>
      <c r="DD120" s="958"/>
      <c r="DE120" s="958"/>
      <c r="DF120" s="959"/>
      <c r="DG120" s="946">
        <v>1534782</v>
      </c>
      <c r="DH120" s="927"/>
      <c r="DI120" s="927"/>
      <c r="DJ120" s="927"/>
      <c r="DK120" s="927"/>
      <c r="DL120" s="927">
        <v>1409920</v>
      </c>
      <c r="DM120" s="927"/>
      <c r="DN120" s="927"/>
      <c r="DO120" s="927"/>
      <c r="DP120" s="927"/>
      <c r="DQ120" s="927">
        <v>1308551</v>
      </c>
      <c r="DR120" s="927"/>
      <c r="DS120" s="927"/>
      <c r="DT120" s="927"/>
      <c r="DU120" s="927"/>
      <c r="DV120" s="928">
        <v>23.1</v>
      </c>
      <c r="DW120" s="928"/>
      <c r="DX120" s="928"/>
      <c r="DY120" s="928"/>
      <c r="DZ120" s="929"/>
    </row>
    <row r="121" spans="1:130" s="247" customFormat="1" ht="26.25" customHeight="1" x14ac:dyDescent="0.2">
      <c r="A121" s="902"/>
      <c r="B121" s="903"/>
      <c r="C121" s="948" t="s">
        <v>467</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437</v>
      </c>
      <c r="AB121" s="862"/>
      <c r="AC121" s="862"/>
      <c r="AD121" s="862"/>
      <c r="AE121" s="863"/>
      <c r="AF121" s="864" t="s">
        <v>129</v>
      </c>
      <c r="AG121" s="862"/>
      <c r="AH121" s="862"/>
      <c r="AI121" s="862"/>
      <c r="AJ121" s="863"/>
      <c r="AK121" s="864" t="s">
        <v>436</v>
      </c>
      <c r="AL121" s="862"/>
      <c r="AM121" s="862"/>
      <c r="AN121" s="862"/>
      <c r="AO121" s="863"/>
      <c r="AP121" s="909" t="s">
        <v>129</v>
      </c>
      <c r="AQ121" s="910"/>
      <c r="AR121" s="910"/>
      <c r="AS121" s="910"/>
      <c r="AT121" s="911"/>
      <c r="AU121" s="971"/>
      <c r="AV121" s="972"/>
      <c r="AW121" s="972"/>
      <c r="AX121" s="972"/>
      <c r="AY121" s="973"/>
      <c r="AZ121" s="897" t="s">
        <v>468</v>
      </c>
      <c r="BA121" s="832"/>
      <c r="BB121" s="832"/>
      <c r="BC121" s="832"/>
      <c r="BD121" s="832"/>
      <c r="BE121" s="832"/>
      <c r="BF121" s="832"/>
      <c r="BG121" s="832"/>
      <c r="BH121" s="832"/>
      <c r="BI121" s="832"/>
      <c r="BJ121" s="832"/>
      <c r="BK121" s="832"/>
      <c r="BL121" s="832"/>
      <c r="BM121" s="832"/>
      <c r="BN121" s="832"/>
      <c r="BO121" s="832"/>
      <c r="BP121" s="833"/>
      <c r="BQ121" s="898">
        <v>550889</v>
      </c>
      <c r="BR121" s="899"/>
      <c r="BS121" s="899"/>
      <c r="BT121" s="899"/>
      <c r="BU121" s="899"/>
      <c r="BV121" s="899">
        <v>527957</v>
      </c>
      <c r="BW121" s="899"/>
      <c r="BX121" s="899"/>
      <c r="BY121" s="899"/>
      <c r="BZ121" s="899"/>
      <c r="CA121" s="899">
        <v>452715</v>
      </c>
      <c r="CB121" s="899"/>
      <c r="CC121" s="899"/>
      <c r="CD121" s="899"/>
      <c r="CE121" s="899"/>
      <c r="CF121" s="960">
        <v>8</v>
      </c>
      <c r="CG121" s="961"/>
      <c r="CH121" s="961"/>
      <c r="CI121" s="961"/>
      <c r="CJ121" s="961"/>
      <c r="CK121" s="954"/>
      <c r="CL121" s="940"/>
      <c r="CM121" s="940"/>
      <c r="CN121" s="940"/>
      <c r="CO121" s="941"/>
      <c r="CP121" s="920" t="s">
        <v>408</v>
      </c>
      <c r="CQ121" s="921"/>
      <c r="CR121" s="921"/>
      <c r="CS121" s="921"/>
      <c r="CT121" s="921"/>
      <c r="CU121" s="921"/>
      <c r="CV121" s="921"/>
      <c r="CW121" s="921"/>
      <c r="CX121" s="921"/>
      <c r="CY121" s="921"/>
      <c r="CZ121" s="921"/>
      <c r="DA121" s="921"/>
      <c r="DB121" s="921"/>
      <c r="DC121" s="921"/>
      <c r="DD121" s="921"/>
      <c r="DE121" s="921"/>
      <c r="DF121" s="922"/>
      <c r="DG121" s="898">
        <v>769078</v>
      </c>
      <c r="DH121" s="899"/>
      <c r="DI121" s="899"/>
      <c r="DJ121" s="899"/>
      <c r="DK121" s="899"/>
      <c r="DL121" s="899">
        <v>728767</v>
      </c>
      <c r="DM121" s="899"/>
      <c r="DN121" s="899"/>
      <c r="DO121" s="899"/>
      <c r="DP121" s="899"/>
      <c r="DQ121" s="899">
        <v>696429</v>
      </c>
      <c r="DR121" s="899"/>
      <c r="DS121" s="899"/>
      <c r="DT121" s="899"/>
      <c r="DU121" s="899"/>
      <c r="DV121" s="876">
        <v>12.3</v>
      </c>
      <c r="DW121" s="876"/>
      <c r="DX121" s="876"/>
      <c r="DY121" s="876"/>
      <c r="DZ121" s="877"/>
    </row>
    <row r="122" spans="1:130" s="247" customFormat="1" ht="26.25" customHeight="1" x14ac:dyDescent="0.2">
      <c r="A122" s="902"/>
      <c r="B122" s="903"/>
      <c r="C122" s="906" t="s">
        <v>450</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436</v>
      </c>
      <c r="AB122" s="862"/>
      <c r="AC122" s="862"/>
      <c r="AD122" s="862"/>
      <c r="AE122" s="863"/>
      <c r="AF122" s="864" t="s">
        <v>129</v>
      </c>
      <c r="AG122" s="862"/>
      <c r="AH122" s="862"/>
      <c r="AI122" s="862"/>
      <c r="AJ122" s="863"/>
      <c r="AK122" s="864" t="s">
        <v>437</v>
      </c>
      <c r="AL122" s="862"/>
      <c r="AM122" s="862"/>
      <c r="AN122" s="862"/>
      <c r="AO122" s="863"/>
      <c r="AP122" s="909" t="s">
        <v>437</v>
      </c>
      <c r="AQ122" s="910"/>
      <c r="AR122" s="910"/>
      <c r="AS122" s="910"/>
      <c r="AT122" s="911"/>
      <c r="AU122" s="971"/>
      <c r="AV122" s="972"/>
      <c r="AW122" s="972"/>
      <c r="AX122" s="972"/>
      <c r="AY122" s="973"/>
      <c r="AZ122" s="964" t="s">
        <v>469</v>
      </c>
      <c r="BA122" s="965"/>
      <c r="BB122" s="965"/>
      <c r="BC122" s="965"/>
      <c r="BD122" s="965"/>
      <c r="BE122" s="965"/>
      <c r="BF122" s="965"/>
      <c r="BG122" s="965"/>
      <c r="BH122" s="965"/>
      <c r="BI122" s="965"/>
      <c r="BJ122" s="965"/>
      <c r="BK122" s="965"/>
      <c r="BL122" s="965"/>
      <c r="BM122" s="965"/>
      <c r="BN122" s="965"/>
      <c r="BO122" s="965"/>
      <c r="BP122" s="966"/>
      <c r="BQ122" s="967">
        <v>7673900</v>
      </c>
      <c r="BR122" s="930"/>
      <c r="BS122" s="930"/>
      <c r="BT122" s="930"/>
      <c r="BU122" s="930"/>
      <c r="BV122" s="930">
        <v>8198418</v>
      </c>
      <c r="BW122" s="930"/>
      <c r="BX122" s="930"/>
      <c r="BY122" s="930"/>
      <c r="BZ122" s="930"/>
      <c r="CA122" s="930">
        <v>8534061</v>
      </c>
      <c r="CB122" s="930"/>
      <c r="CC122" s="930"/>
      <c r="CD122" s="930"/>
      <c r="CE122" s="930"/>
      <c r="CF122" s="931">
        <v>150.4</v>
      </c>
      <c r="CG122" s="932"/>
      <c r="CH122" s="932"/>
      <c r="CI122" s="932"/>
      <c r="CJ122" s="932"/>
      <c r="CK122" s="954"/>
      <c r="CL122" s="940"/>
      <c r="CM122" s="940"/>
      <c r="CN122" s="940"/>
      <c r="CO122" s="941"/>
      <c r="CP122" s="920" t="s">
        <v>470</v>
      </c>
      <c r="CQ122" s="921"/>
      <c r="CR122" s="921"/>
      <c r="CS122" s="921"/>
      <c r="CT122" s="921"/>
      <c r="CU122" s="921"/>
      <c r="CV122" s="921"/>
      <c r="CW122" s="921"/>
      <c r="CX122" s="921"/>
      <c r="CY122" s="921"/>
      <c r="CZ122" s="921"/>
      <c r="DA122" s="921"/>
      <c r="DB122" s="921"/>
      <c r="DC122" s="921"/>
      <c r="DD122" s="921"/>
      <c r="DE122" s="921"/>
      <c r="DF122" s="922"/>
      <c r="DG122" s="898">
        <v>108765</v>
      </c>
      <c r="DH122" s="899"/>
      <c r="DI122" s="899"/>
      <c r="DJ122" s="899"/>
      <c r="DK122" s="899"/>
      <c r="DL122" s="899">
        <v>403378</v>
      </c>
      <c r="DM122" s="899"/>
      <c r="DN122" s="899"/>
      <c r="DO122" s="899"/>
      <c r="DP122" s="899"/>
      <c r="DQ122" s="899">
        <v>651665</v>
      </c>
      <c r="DR122" s="899"/>
      <c r="DS122" s="899"/>
      <c r="DT122" s="899"/>
      <c r="DU122" s="899"/>
      <c r="DV122" s="876">
        <v>11.5</v>
      </c>
      <c r="DW122" s="876"/>
      <c r="DX122" s="876"/>
      <c r="DY122" s="876"/>
      <c r="DZ122" s="877"/>
    </row>
    <row r="123" spans="1:130" s="247" customFormat="1" ht="26.25" customHeight="1" x14ac:dyDescent="0.2">
      <c r="A123" s="902"/>
      <c r="B123" s="903"/>
      <c r="C123" s="906" t="s">
        <v>456</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436</v>
      </c>
      <c r="AB123" s="862"/>
      <c r="AC123" s="862"/>
      <c r="AD123" s="862"/>
      <c r="AE123" s="863"/>
      <c r="AF123" s="864" t="s">
        <v>436</v>
      </c>
      <c r="AG123" s="862"/>
      <c r="AH123" s="862"/>
      <c r="AI123" s="862"/>
      <c r="AJ123" s="863"/>
      <c r="AK123" s="864" t="s">
        <v>436</v>
      </c>
      <c r="AL123" s="862"/>
      <c r="AM123" s="862"/>
      <c r="AN123" s="862"/>
      <c r="AO123" s="863"/>
      <c r="AP123" s="909" t="s">
        <v>436</v>
      </c>
      <c r="AQ123" s="910"/>
      <c r="AR123" s="910"/>
      <c r="AS123" s="910"/>
      <c r="AT123" s="911"/>
      <c r="AU123" s="974"/>
      <c r="AV123" s="975"/>
      <c r="AW123" s="975"/>
      <c r="AX123" s="975"/>
      <c r="AY123" s="975"/>
      <c r="AZ123" s="278" t="s">
        <v>185</v>
      </c>
      <c r="BA123" s="278"/>
      <c r="BB123" s="278"/>
      <c r="BC123" s="278"/>
      <c r="BD123" s="278"/>
      <c r="BE123" s="278"/>
      <c r="BF123" s="278"/>
      <c r="BG123" s="278"/>
      <c r="BH123" s="278"/>
      <c r="BI123" s="278"/>
      <c r="BJ123" s="278"/>
      <c r="BK123" s="278"/>
      <c r="BL123" s="278"/>
      <c r="BM123" s="278"/>
      <c r="BN123" s="278"/>
      <c r="BO123" s="962" t="s">
        <v>471</v>
      </c>
      <c r="BP123" s="963"/>
      <c r="BQ123" s="917">
        <v>12062837</v>
      </c>
      <c r="BR123" s="918"/>
      <c r="BS123" s="918"/>
      <c r="BT123" s="918"/>
      <c r="BU123" s="918"/>
      <c r="BV123" s="918">
        <v>12420122</v>
      </c>
      <c r="BW123" s="918"/>
      <c r="BX123" s="918"/>
      <c r="BY123" s="918"/>
      <c r="BZ123" s="918"/>
      <c r="CA123" s="918">
        <v>12455592</v>
      </c>
      <c r="CB123" s="918"/>
      <c r="CC123" s="918"/>
      <c r="CD123" s="918"/>
      <c r="CE123" s="918"/>
      <c r="CF123" s="828"/>
      <c r="CG123" s="829"/>
      <c r="CH123" s="829"/>
      <c r="CI123" s="829"/>
      <c r="CJ123" s="919"/>
      <c r="CK123" s="954"/>
      <c r="CL123" s="940"/>
      <c r="CM123" s="940"/>
      <c r="CN123" s="940"/>
      <c r="CO123" s="941"/>
      <c r="CP123" s="920" t="s">
        <v>472</v>
      </c>
      <c r="CQ123" s="921"/>
      <c r="CR123" s="921"/>
      <c r="CS123" s="921"/>
      <c r="CT123" s="921"/>
      <c r="CU123" s="921"/>
      <c r="CV123" s="921"/>
      <c r="CW123" s="921"/>
      <c r="CX123" s="921"/>
      <c r="CY123" s="921"/>
      <c r="CZ123" s="921"/>
      <c r="DA123" s="921"/>
      <c r="DB123" s="921"/>
      <c r="DC123" s="921"/>
      <c r="DD123" s="921"/>
      <c r="DE123" s="921"/>
      <c r="DF123" s="922"/>
      <c r="DG123" s="861">
        <v>157730</v>
      </c>
      <c r="DH123" s="862"/>
      <c r="DI123" s="862"/>
      <c r="DJ123" s="862"/>
      <c r="DK123" s="863"/>
      <c r="DL123" s="864">
        <v>139173</v>
      </c>
      <c r="DM123" s="862"/>
      <c r="DN123" s="862"/>
      <c r="DO123" s="862"/>
      <c r="DP123" s="863"/>
      <c r="DQ123" s="864">
        <v>120053</v>
      </c>
      <c r="DR123" s="862"/>
      <c r="DS123" s="862"/>
      <c r="DT123" s="862"/>
      <c r="DU123" s="863"/>
      <c r="DV123" s="909">
        <v>2.1</v>
      </c>
      <c r="DW123" s="910"/>
      <c r="DX123" s="910"/>
      <c r="DY123" s="910"/>
      <c r="DZ123" s="911"/>
    </row>
    <row r="124" spans="1:130" s="247" customFormat="1" ht="26.25" customHeight="1" thickBot="1" x14ac:dyDescent="0.25">
      <c r="A124" s="902"/>
      <c r="B124" s="903"/>
      <c r="C124" s="906" t="s">
        <v>459</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437</v>
      </c>
      <c r="AB124" s="862"/>
      <c r="AC124" s="862"/>
      <c r="AD124" s="862"/>
      <c r="AE124" s="863"/>
      <c r="AF124" s="864" t="s">
        <v>437</v>
      </c>
      <c r="AG124" s="862"/>
      <c r="AH124" s="862"/>
      <c r="AI124" s="862"/>
      <c r="AJ124" s="863"/>
      <c r="AK124" s="864" t="s">
        <v>437</v>
      </c>
      <c r="AL124" s="862"/>
      <c r="AM124" s="862"/>
      <c r="AN124" s="862"/>
      <c r="AO124" s="863"/>
      <c r="AP124" s="909" t="s">
        <v>437</v>
      </c>
      <c r="AQ124" s="910"/>
      <c r="AR124" s="910"/>
      <c r="AS124" s="910"/>
      <c r="AT124" s="911"/>
      <c r="AU124" s="912" t="s">
        <v>473</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42.6</v>
      </c>
      <c r="BR124" s="916"/>
      <c r="BS124" s="916"/>
      <c r="BT124" s="916"/>
      <c r="BU124" s="916"/>
      <c r="BV124" s="916">
        <v>31.7</v>
      </c>
      <c r="BW124" s="916"/>
      <c r="BX124" s="916"/>
      <c r="BY124" s="916"/>
      <c r="BZ124" s="916"/>
      <c r="CA124" s="916">
        <v>45.6</v>
      </c>
      <c r="CB124" s="916"/>
      <c r="CC124" s="916"/>
      <c r="CD124" s="916"/>
      <c r="CE124" s="916"/>
      <c r="CF124" s="806"/>
      <c r="CG124" s="807"/>
      <c r="CH124" s="807"/>
      <c r="CI124" s="807"/>
      <c r="CJ124" s="947"/>
      <c r="CK124" s="955"/>
      <c r="CL124" s="955"/>
      <c r="CM124" s="955"/>
      <c r="CN124" s="955"/>
      <c r="CO124" s="956"/>
      <c r="CP124" s="920" t="s">
        <v>474</v>
      </c>
      <c r="CQ124" s="921"/>
      <c r="CR124" s="921"/>
      <c r="CS124" s="921"/>
      <c r="CT124" s="921"/>
      <c r="CU124" s="921"/>
      <c r="CV124" s="921"/>
      <c r="CW124" s="921"/>
      <c r="CX124" s="921"/>
      <c r="CY124" s="921"/>
      <c r="CZ124" s="921"/>
      <c r="DA124" s="921"/>
      <c r="DB124" s="921"/>
      <c r="DC124" s="921"/>
      <c r="DD124" s="921"/>
      <c r="DE124" s="921"/>
      <c r="DF124" s="922"/>
      <c r="DG124" s="844">
        <v>687935</v>
      </c>
      <c r="DH124" s="845"/>
      <c r="DI124" s="845"/>
      <c r="DJ124" s="845"/>
      <c r="DK124" s="846"/>
      <c r="DL124" s="847">
        <v>8352</v>
      </c>
      <c r="DM124" s="845"/>
      <c r="DN124" s="845"/>
      <c r="DO124" s="845"/>
      <c r="DP124" s="846"/>
      <c r="DQ124" s="847">
        <v>7929</v>
      </c>
      <c r="DR124" s="845"/>
      <c r="DS124" s="845"/>
      <c r="DT124" s="845"/>
      <c r="DU124" s="846"/>
      <c r="DV124" s="933">
        <v>0.1</v>
      </c>
      <c r="DW124" s="934"/>
      <c r="DX124" s="934"/>
      <c r="DY124" s="934"/>
      <c r="DZ124" s="935"/>
    </row>
    <row r="125" spans="1:130" s="247" customFormat="1" ht="26.25" customHeight="1" x14ac:dyDescent="0.2">
      <c r="A125" s="902"/>
      <c r="B125" s="903"/>
      <c r="C125" s="906" t="s">
        <v>461</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129</v>
      </c>
      <c r="AB125" s="862"/>
      <c r="AC125" s="862"/>
      <c r="AD125" s="862"/>
      <c r="AE125" s="863"/>
      <c r="AF125" s="864" t="s">
        <v>129</v>
      </c>
      <c r="AG125" s="862"/>
      <c r="AH125" s="862"/>
      <c r="AI125" s="862"/>
      <c r="AJ125" s="863"/>
      <c r="AK125" s="864" t="s">
        <v>129</v>
      </c>
      <c r="AL125" s="862"/>
      <c r="AM125" s="862"/>
      <c r="AN125" s="862"/>
      <c r="AO125" s="863"/>
      <c r="AP125" s="909" t="s">
        <v>129</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475</v>
      </c>
      <c r="CL125" s="937"/>
      <c r="CM125" s="937"/>
      <c r="CN125" s="937"/>
      <c r="CO125" s="938"/>
      <c r="CP125" s="945" t="s">
        <v>476</v>
      </c>
      <c r="CQ125" s="890"/>
      <c r="CR125" s="890"/>
      <c r="CS125" s="890"/>
      <c r="CT125" s="890"/>
      <c r="CU125" s="890"/>
      <c r="CV125" s="890"/>
      <c r="CW125" s="890"/>
      <c r="CX125" s="890"/>
      <c r="CY125" s="890"/>
      <c r="CZ125" s="890"/>
      <c r="DA125" s="890"/>
      <c r="DB125" s="890"/>
      <c r="DC125" s="890"/>
      <c r="DD125" s="890"/>
      <c r="DE125" s="890"/>
      <c r="DF125" s="891"/>
      <c r="DG125" s="946" t="s">
        <v>129</v>
      </c>
      <c r="DH125" s="927"/>
      <c r="DI125" s="927"/>
      <c r="DJ125" s="927"/>
      <c r="DK125" s="927"/>
      <c r="DL125" s="927" t="s">
        <v>129</v>
      </c>
      <c r="DM125" s="927"/>
      <c r="DN125" s="927"/>
      <c r="DO125" s="927"/>
      <c r="DP125" s="927"/>
      <c r="DQ125" s="927" t="s">
        <v>129</v>
      </c>
      <c r="DR125" s="927"/>
      <c r="DS125" s="927"/>
      <c r="DT125" s="927"/>
      <c r="DU125" s="927"/>
      <c r="DV125" s="928" t="s">
        <v>129</v>
      </c>
      <c r="DW125" s="928"/>
      <c r="DX125" s="928"/>
      <c r="DY125" s="928"/>
      <c r="DZ125" s="929"/>
    </row>
    <row r="126" spans="1:130" s="247" customFormat="1" ht="26.25" customHeight="1" thickBot="1" x14ac:dyDescent="0.25">
      <c r="A126" s="902"/>
      <c r="B126" s="903"/>
      <c r="C126" s="906" t="s">
        <v>463</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129</v>
      </c>
      <c r="AB126" s="862"/>
      <c r="AC126" s="862"/>
      <c r="AD126" s="862"/>
      <c r="AE126" s="863"/>
      <c r="AF126" s="864" t="s">
        <v>129</v>
      </c>
      <c r="AG126" s="862"/>
      <c r="AH126" s="862"/>
      <c r="AI126" s="862"/>
      <c r="AJ126" s="863"/>
      <c r="AK126" s="864" t="s">
        <v>129</v>
      </c>
      <c r="AL126" s="862"/>
      <c r="AM126" s="862"/>
      <c r="AN126" s="862"/>
      <c r="AO126" s="863"/>
      <c r="AP126" s="909" t="s">
        <v>129</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477</v>
      </c>
      <c r="CQ126" s="832"/>
      <c r="CR126" s="832"/>
      <c r="CS126" s="832"/>
      <c r="CT126" s="832"/>
      <c r="CU126" s="832"/>
      <c r="CV126" s="832"/>
      <c r="CW126" s="832"/>
      <c r="CX126" s="832"/>
      <c r="CY126" s="832"/>
      <c r="CZ126" s="832"/>
      <c r="DA126" s="832"/>
      <c r="DB126" s="832"/>
      <c r="DC126" s="832"/>
      <c r="DD126" s="832"/>
      <c r="DE126" s="832"/>
      <c r="DF126" s="833"/>
      <c r="DG126" s="898" t="s">
        <v>129</v>
      </c>
      <c r="DH126" s="899"/>
      <c r="DI126" s="899"/>
      <c r="DJ126" s="899"/>
      <c r="DK126" s="899"/>
      <c r="DL126" s="899" t="s">
        <v>129</v>
      </c>
      <c r="DM126" s="899"/>
      <c r="DN126" s="899"/>
      <c r="DO126" s="899"/>
      <c r="DP126" s="899"/>
      <c r="DQ126" s="899" t="s">
        <v>129</v>
      </c>
      <c r="DR126" s="899"/>
      <c r="DS126" s="899"/>
      <c r="DT126" s="899"/>
      <c r="DU126" s="899"/>
      <c r="DV126" s="876" t="s">
        <v>129</v>
      </c>
      <c r="DW126" s="876"/>
      <c r="DX126" s="876"/>
      <c r="DY126" s="876"/>
      <c r="DZ126" s="877"/>
    </row>
    <row r="127" spans="1:130" s="247" customFormat="1" ht="26.25" customHeight="1" x14ac:dyDescent="0.2">
      <c r="A127" s="904"/>
      <c r="B127" s="905"/>
      <c r="C127" s="923" t="s">
        <v>478</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406</v>
      </c>
      <c r="AB127" s="862"/>
      <c r="AC127" s="862"/>
      <c r="AD127" s="862"/>
      <c r="AE127" s="863"/>
      <c r="AF127" s="864" t="s">
        <v>129</v>
      </c>
      <c r="AG127" s="862"/>
      <c r="AH127" s="862"/>
      <c r="AI127" s="862"/>
      <c r="AJ127" s="863"/>
      <c r="AK127" s="864" t="s">
        <v>129</v>
      </c>
      <c r="AL127" s="862"/>
      <c r="AM127" s="862"/>
      <c r="AN127" s="862"/>
      <c r="AO127" s="863"/>
      <c r="AP127" s="909" t="s">
        <v>129</v>
      </c>
      <c r="AQ127" s="910"/>
      <c r="AR127" s="910"/>
      <c r="AS127" s="910"/>
      <c r="AT127" s="911"/>
      <c r="AU127" s="283"/>
      <c r="AV127" s="283"/>
      <c r="AW127" s="283"/>
      <c r="AX127" s="926" t="s">
        <v>479</v>
      </c>
      <c r="AY127" s="894"/>
      <c r="AZ127" s="894"/>
      <c r="BA127" s="894"/>
      <c r="BB127" s="894"/>
      <c r="BC127" s="894"/>
      <c r="BD127" s="894"/>
      <c r="BE127" s="895"/>
      <c r="BF127" s="893" t="s">
        <v>480</v>
      </c>
      <c r="BG127" s="894"/>
      <c r="BH127" s="894"/>
      <c r="BI127" s="894"/>
      <c r="BJ127" s="894"/>
      <c r="BK127" s="894"/>
      <c r="BL127" s="895"/>
      <c r="BM127" s="893" t="s">
        <v>481</v>
      </c>
      <c r="BN127" s="894"/>
      <c r="BO127" s="894"/>
      <c r="BP127" s="894"/>
      <c r="BQ127" s="894"/>
      <c r="BR127" s="894"/>
      <c r="BS127" s="895"/>
      <c r="BT127" s="893" t="s">
        <v>482</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483</v>
      </c>
      <c r="CQ127" s="832"/>
      <c r="CR127" s="832"/>
      <c r="CS127" s="832"/>
      <c r="CT127" s="832"/>
      <c r="CU127" s="832"/>
      <c r="CV127" s="832"/>
      <c r="CW127" s="832"/>
      <c r="CX127" s="832"/>
      <c r="CY127" s="832"/>
      <c r="CZ127" s="832"/>
      <c r="DA127" s="832"/>
      <c r="DB127" s="832"/>
      <c r="DC127" s="832"/>
      <c r="DD127" s="832"/>
      <c r="DE127" s="832"/>
      <c r="DF127" s="833"/>
      <c r="DG127" s="898" t="s">
        <v>129</v>
      </c>
      <c r="DH127" s="899"/>
      <c r="DI127" s="899"/>
      <c r="DJ127" s="899"/>
      <c r="DK127" s="899"/>
      <c r="DL127" s="899" t="s">
        <v>129</v>
      </c>
      <c r="DM127" s="899"/>
      <c r="DN127" s="899"/>
      <c r="DO127" s="899"/>
      <c r="DP127" s="899"/>
      <c r="DQ127" s="899" t="s">
        <v>129</v>
      </c>
      <c r="DR127" s="899"/>
      <c r="DS127" s="899"/>
      <c r="DT127" s="899"/>
      <c r="DU127" s="899"/>
      <c r="DV127" s="876" t="s">
        <v>129</v>
      </c>
      <c r="DW127" s="876"/>
      <c r="DX127" s="876"/>
      <c r="DY127" s="876"/>
      <c r="DZ127" s="877"/>
    </row>
    <row r="128" spans="1:130" s="247" customFormat="1" ht="26.25" customHeight="1" thickBot="1" x14ac:dyDescent="0.25">
      <c r="A128" s="878" t="s">
        <v>484</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485</v>
      </c>
      <c r="X128" s="880"/>
      <c r="Y128" s="880"/>
      <c r="Z128" s="881"/>
      <c r="AA128" s="882">
        <v>27490</v>
      </c>
      <c r="AB128" s="883"/>
      <c r="AC128" s="883"/>
      <c r="AD128" s="883"/>
      <c r="AE128" s="884"/>
      <c r="AF128" s="885">
        <v>28915</v>
      </c>
      <c r="AG128" s="883"/>
      <c r="AH128" s="883"/>
      <c r="AI128" s="883"/>
      <c r="AJ128" s="884"/>
      <c r="AK128" s="885">
        <v>23471</v>
      </c>
      <c r="AL128" s="883"/>
      <c r="AM128" s="883"/>
      <c r="AN128" s="883"/>
      <c r="AO128" s="884"/>
      <c r="AP128" s="886"/>
      <c r="AQ128" s="887"/>
      <c r="AR128" s="887"/>
      <c r="AS128" s="887"/>
      <c r="AT128" s="888"/>
      <c r="AU128" s="283"/>
      <c r="AV128" s="283"/>
      <c r="AW128" s="283"/>
      <c r="AX128" s="889" t="s">
        <v>486</v>
      </c>
      <c r="AY128" s="890"/>
      <c r="AZ128" s="890"/>
      <c r="BA128" s="890"/>
      <c r="BB128" s="890"/>
      <c r="BC128" s="890"/>
      <c r="BD128" s="890"/>
      <c r="BE128" s="891"/>
      <c r="BF128" s="868" t="s">
        <v>129</v>
      </c>
      <c r="BG128" s="869"/>
      <c r="BH128" s="869"/>
      <c r="BI128" s="869"/>
      <c r="BJ128" s="869"/>
      <c r="BK128" s="869"/>
      <c r="BL128" s="892"/>
      <c r="BM128" s="868">
        <v>14.23</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487</v>
      </c>
      <c r="CQ128" s="810"/>
      <c r="CR128" s="810"/>
      <c r="CS128" s="810"/>
      <c r="CT128" s="810"/>
      <c r="CU128" s="810"/>
      <c r="CV128" s="810"/>
      <c r="CW128" s="810"/>
      <c r="CX128" s="810"/>
      <c r="CY128" s="810"/>
      <c r="CZ128" s="810"/>
      <c r="DA128" s="810"/>
      <c r="DB128" s="810"/>
      <c r="DC128" s="810"/>
      <c r="DD128" s="810"/>
      <c r="DE128" s="810"/>
      <c r="DF128" s="811"/>
      <c r="DG128" s="872">
        <v>3000</v>
      </c>
      <c r="DH128" s="873"/>
      <c r="DI128" s="873"/>
      <c r="DJ128" s="873"/>
      <c r="DK128" s="873"/>
      <c r="DL128" s="873">
        <v>3000</v>
      </c>
      <c r="DM128" s="873"/>
      <c r="DN128" s="873"/>
      <c r="DO128" s="873"/>
      <c r="DP128" s="873"/>
      <c r="DQ128" s="873">
        <v>3000</v>
      </c>
      <c r="DR128" s="873"/>
      <c r="DS128" s="873"/>
      <c r="DT128" s="873"/>
      <c r="DU128" s="873"/>
      <c r="DV128" s="874">
        <v>0.1</v>
      </c>
      <c r="DW128" s="874"/>
      <c r="DX128" s="874"/>
      <c r="DY128" s="874"/>
      <c r="DZ128" s="875"/>
    </row>
    <row r="129" spans="1:131" s="247" customFormat="1" ht="26.25" customHeight="1" x14ac:dyDescent="0.2">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488</v>
      </c>
      <c r="X129" s="859"/>
      <c r="Y129" s="859"/>
      <c r="Z129" s="860"/>
      <c r="AA129" s="861">
        <v>6723765</v>
      </c>
      <c r="AB129" s="862"/>
      <c r="AC129" s="862"/>
      <c r="AD129" s="862"/>
      <c r="AE129" s="863"/>
      <c r="AF129" s="864">
        <v>6618654</v>
      </c>
      <c r="AG129" s="862"/>
      <c r="AH129" s="862"/>
      <c r="AI129" s="862"/>
      <c r="AJ129" s="863"/>
      <c r="AK129" s="864">
        <v>6489880</v>
      </c>
      <c r="AL129" s="862"/>
      <c r="AM129" s="862"/>
      <c r="AN129" s="862"/>
      <c r="AO129" s="863"/>
      <c r="AP129" s="865"/>
      <c r="AQ129" s="866"/>
      <c r="AR129" s="866"/>
      <c r="AS129" s="866"/>
      <c r="AT129" s="867"/>
      <c r="AU129" s="285"/>
      <c r="AV129" s="285"/>
      <c r="AW129" s="285"/>
      <c r="AX129" s="831" t="s">
        <v>489</v>
      </c>
      <c r="AY129" s="832"/>
      <c r="AZ129" s="832"/>
      <c r="BA129" s="832"/>
      <c r="BB129" s="832"/>
      <c r="BC129" s="832"/>
      <c r="BD129" s="832"/>
      <c r="BE129" s="833"/>
      <c r="BF129" s="851" t="s">
        <v>129</v>
      </c>
      <c r="BG129" s="852"/>
      <c r="BH129" s="852"/>
      <c r="BI129" s="852"/>
      <c r="BJ129" s="852"/>
      <c r="BK129" s="852"/>
      <c r="BL129" s="853"/>
      <c r="BM129" s="851">
        <v>19.23</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856" t="s">
        <v>490</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491</v>
      </c>
      <c r="X130" s="859"/>
      <c r="Y130" s="859"/>
      <c r="Z130" s="860"/>
      <c r="AA130" s="861">
        <v>910993</v>
      </c>
      <c r="AB130" s="862"/>
      <c r="AC130" s="862"/>
      <c r="AD130" s="862"/>
      <c r="AE130" s="863"/>
      <c r="AF130" s="864">
        <v>846918</v>
      </c>
      <c r="AG130" s="862"/>
      <c r="AH130" s="862"/>
      <c r="AI130" s="862"/>
      <c r="AJ130" s="863"/>
      <c r="AK130" s="864">
        <v>815307</v>
      </c>
      <c r="AL130" s="862"/>
      <c r="AM130" s="862"/>
      <c r="AN130" s="862"/>
      <c r="AO130" s="863"/>
      <c r="AP130" s="865"/>
      <c r="AQ130" s="866"/>
      <c r="AR130" s="866"/>
      <c r="AS130" s="866"/>
      <c r="AT130" s="867"/>
      <c r="AU130" s="285"/>
      <c r="AV130" s="285"/>
      <c r="AW130" s="285"/>
      <c r="AX130" s="831" t="s">
        <v>492</v>
      </c>
      <c r="AY130" s="832"/>
      <c r="AZ130" s="832"/>
      <c r="BA130" s="832"/>
      <c r="BB130" s="832"/>
      <c r="BC130" s="832"/>
      <c r="BD130" s="832"/>
      <c r="BE130" s="833"/>
      <c r="BF130" s="834">
        <v>5.7</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493</v>
      </c>
      <c r="X131" s="842"/>
      <c r="Y131" s="842"/>
      <c r="Z131" s="843"/>
      <c r="AA131" s="844">
        <v>5812772</v>
      </c>
      <c r="AB131" s="845"/>
      <c r="AC131" s="845"/>
      <c r="AD131" s="845"/>
      <c r="AE131" s="846"/>
      <c r="AF131" s="847">
        <v>5771736</v>
      </c>
      <c r="AG131" s="845"/>
      <c r="AH131" s="845"/>
      <c r="AI131" s="845"/>
      <c r="AJ131" s="846"/>
      <c r="AK131" s="847">
        <v>5674573</v>
      </c>
      <c r="AL131" s="845"/>
      <c r="AM131" s="845"/>
      <c r="AN131" s="845"/>
      <c r="AO131" s="846"/>
      <c r="AP131" s="848"/>
      <c r="AQ131" s="849"/>
      <c r="AR131" s="849"/>
      <c r="AS131" s="849"/>
      <c r="AT131" s="850"/>
      <c r="AU131" s="285"/>
      <c r="AV131" s="285"/>
      <c r="AW131" s="285"/>
      <c r="AX131" s="809" t="s">
        <v>494</v>
      </c>
      <c r="AY131" s="810"/>
      <c r="AZ131" s="810"/>
      <c r="BA131" s="810"/>
      <c r="BB131" s="810"/>
      <c r="BC131" s="810"/>
      <c r="BD131" s="810"/>
      <c r="BE131" s="811"/>
      <c r="BF131" s="812">
        <v>45.6</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818" t="s">
        <v>495</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496</v>
      </c>
      <c r="W132" s="822"/>
      <c r="X132" s="822"/>
      <c r="Y132" s="822"/>
      <c r="Z132" s="823"/>
      <c r="AA132" s="824">
        <v>5.2002899820000001</v>
      </c>
      <c r="AB132" s="825"/>
      <c r="AC132" s="825"/>
      <c r="AD132" s="825"/>
      <c r="AE132" s="826"/>
      <c r="AF132" s="827">
        <v>5.8600046849999998</v>
      </c>
      <c r="AG132" s="825"/>
      <c r="AH132" s="825"/>
      <c r="AI132" s="825"/>
      <c r="AJ132" s="826"/>
      <c r="AK132" s="827">
        <v>6.3091090730000001</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497</v>
      </c>
      <c r="W133" s="801"/>
      <c r="X133" s="801"/>
      <c r="Y133" s="801"/>
      <c r="Z133" s="802"/>
      <c r="AA133" s="803">
        <v>4.5999999999999996</v>
      </c>
      <c r="AB133" s="804"/>
      <c r="AC133" s="804"/>
      <c r="AD133" s="804"/>
      <c r="AE133" s="805"/>
      <c r="AF133" s="803">
        <v>5.3</v>
      </c>
      <c r="AG133" s="804"/>
      <c r="AH133" s="804"/>
      <c r="AI133" s="804"/>
      <c r="AJ133" s="805"/>
      <c r="AK133" s="803">
        <v>5.7</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lGjTHsC6sAhIPIw93TKkxm+rnEdPVDmWXcz+z1sKlHoTbsQ5RltIff+Lp3AmdqGET1uMI4tlCQ+XEVu3AgAT0Q==" saltValue="ls3u6sTtSgXuAt/WRa+tD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2"/>
  <cols>
    <col min="1" max="120" width="2.6640625" style="292" customWidth="1"/>
    <col min="121" max="121" width="0" style="291" hidden="1" customWidth="1"/>
    <col min="122" max="16384" width="9" style="291" hidden="1"/>
  </cols>
  <sheetData>
    <row r="1" spans="1:120" ht="13.2"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1"/>
    </row>
    <row r="17" spans="119:120" ht="13.2" x14ac:dyDescent="0.2">
      <c r="DP17" s="291"/>
    </row>
    <row r="18" spans="119:120" ht="13.2" x14ac:dyDescent="0.2"/>
    <row r="19" spans="119:120" ht="13.2" x14ac:dyDescent="0.2"/>
    <row r="20" spans="119:120" ht="13.2" x14ac:dyDescent="0.2">
      <c r="DO20" s="291"/>
      <c r="DP20" s="291"/>
    </row>
    <row r="21" spans="119:120" ht="13.2" x14ac:dyDescent="0.2">
      <c r="DP21" s="291"/>
    </row>
    <row r="22" spans="119:120" ht="13.2" x14ac:dyDescent="0.2"/>
    <row r="23" spans="119:120" ht="13.2" x14ac:dyDescent="0.2">
      <c r="DO23" s="291"/>
      <c r="DP23" s="291"/>
    </row>
    <row r="24" spans="119:120" ht="13.2" x14ac:dyDescent="0.2">
      <c r="DP24" s="291"/>
    </row>
    <row r="25" spans="119:120" ht="13.2" x14ac:dyDescent="0.2">
      <c r="DP25" s="291"/>
    </row>
    <row r="26" spans="119:120" ht="13.2" x14ac:dyDescent="0.2">
      <c r="DO26" s="291"/>
      <c r="DP26" s="291"/>
    </row>
    <row r="27" spans="119:120" ht="13.2" x14ac:dyDescent="0.2"/>
    <row r="28" spans="119:120" ht="13.2" x14ac:dyDescent="0.2">
      <c r="DO28" s="291"/>
      <c r="DP28" s="291"/>
    </row>
    <row r="29" spans="119:120" ht="13.2" x14ac:dyDescent="0.2">
      <c r="DP29" s="291"/>
    </row>
    <row r="30" spans="119:120" ht="13.2" x14ac:dyDescent="0.2"/>
    <row r="31" spans="119:120" ht="13.2" x14ac:dyDescent="0.2">
      <c r="DO31" s="291"/>
      <c r="DP31" s="291"/>
    </row>
    <row r="32" spans="119:120" ht="13.2" x14ac:dyDescent="0.2"/>
    <row r="33" spans="98:120" ht="13.2" x14ac:dyDescent="0.2">
      <c r="DO33" s="291"/>
      <c r="DP33" s="291"/>
    </row>
    <row r="34" spans="98:120" ht="13.2" x14ac:dyDescent="0.2">
      <c r="DM34" s="291"/>
    </row>
    <row r="35" spans="98:120" ht="13.2" x14ac:dyDescent="0.2">
      <c r="CT35" s="291"/>
      <c r="CU35" s="291"/>
      <c r="CV35" s="291"/>
      <c r="CY35" s="291"/>
      <c r="CZ35" s="291"/>
      <c r="DA35" s="291"/>
      <c r="DD35" s="291"/>
      <c r="DE35" s="291"/>
      <c r="DF35" s="291"/>
      <c r="DI35" s="291"/>
      <c r="DJ35" s="291"/>
      <c r="DK35" s="291"/>
      <c r="DM35" s="291"/>
      <c r="DN35" s="291"/>
      <c r="DO35" s="291"/>
      <c r="DP35" s="291"/>
    </row>
    <row r="36" spans="98:120" ht="13.2" x14ac:dyDescent="0.2"/>
    <row r="37" spans="98:120" ht="13.2" x14ac:dyDescent="0.2">
      <c r="CW37" s="291"/>
      <c r="DB37" s="291"/>
      <c r="DG37" s="291"/>
      <c r="DL37" s="291"/>
      <c r="DP37" s="291"/>
    </row>
    <row r="38" spans="98:120" ht="13.2"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1"/>
      <c r="DO49" s="291"/>
      <c r="DP49" s="291"/>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1"/>
      <c r="CS63" s="291"/>
      <c r="CX63" s="291"/>
      <c r="DC63" s="291"/>
      <c r="DH63" s="291"/>
    </row>
    <row r="64" spans="22:120" ht="13.2" x14ac:dyDescent="0.2">
      <c r="V64" s="291"/>
    </row>
    <row r="65" spans="15:120" ht="13.2"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2" x14ac:dyDescent="0.2">
      <c r="Q66" s="291"/>
      <c r="S66" s="291"/>
      <c r="U66" s="291"/>
      <c r="DM66" s="291"/>
    </row>
    <row r="67" spans="15:120" ht="13.2"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2" x14ac:dyDescent="0.2"/>
    <row r="69" spans="15:120" ht="13.2" x14ac:dyDescent="0.2"/>
    <row r="70" spans="15:120" ht="13.2" x14ac:dyDescent="0.2"/>
    <row r="71" spans="15:120" ht="13.2" x14ac:dyDescent="0.2"/>
    <row r="72" spans="15:120" ht="13.2" x14ac:dyDescent="0.2">
      <c r="DP72" s="291"/>
    </row>
    <row r="73" spans="15:120" ht="13.2" x14ac:dyDescent="0.2">
      <c r="DP73" s="291"/>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1"/>
      <c r="CX96" s="291"/>
      <c r="DC96" s="291"/>
      <c r="DH96" s="291"/>
    </row>
    <row r="97" spans="24:120" ht="13.2" x14ac:dyDescent="0.2">
      <c r="CS97" s="291"/>
      <c r="CX97" s="291"/>
      <c r="DC97" s="291"/>
      <c r="DH97" s="291"/>
      <c r="DP97" s="292" t="s">
        <v>498</v>
      </c>
    </row>
    <row r="98" spans="24:120" ht="13.2" hidden="1" x14ac:dyDescent="0.2">
      <c r="CS98" s="291"/>
      <c r="CX98" s="291"/>
      <c r="DC98" s="291"/>
      <c r="DH98" s="291"/>
    </row>
    <row r="99" spans="24:120" ht="13.2"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2" hidden="1" x14ac:dyDescent="0.2">
      <c r="CT103" s="291"/>
      <c r="CV103" s="291"/>
      <c r="CW103" s="291"/>
      <c r="CY103" s="291"/>
      <c r="DA103" s="291"/>
      <c r="DB103" s="291"/>
      <c r="DD103" s="291"/>
      <c r="DF103" s="291"/>
      <c r="DG103" s="291"/>
      <c r="DI103" s="291"/>
      <c r="DK103" s="291"/>
      <c r="DL103" s="291"/>
      <c r="DM103" s="291"/>
      <c r="DN103" s="291"/>
      <c r="DO103" s="291"/>
      <c r="DP103" s="291"/>
    </row>
    <row r="104" spans="24:120" ht="13.2"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K2uoijIl4bfa8ECv2DwYpqOtDgP+ZQd66PUJ7PJxAe/ORVo4Ap50eI8W7OeIDvAFInFx7AkTuxIOYqI9KE1vuw==" saltValue="+wyFBux7eGSj3W9k/zBO9g=="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2"/>
  <cols>
    <col min="1" max="116" width="2.5546875" style="292" customWidth="1"/>
    <col min="117" max="16384" width="9" style="291" hidden="1"/>
  </cols>
  <sheetData>
    <row r="1" spans="2:116" ht="13.2"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2" x14ac:dyDescent="0.2"/>
    <row r="3" spans="2:116" ht="13.2" x14ac:dyDescent="0.2"/>
    <row r="4" spans="2:116" ht="13.2"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2"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2" x14ac:dyDescent="0.2"/>
    <row r="20" spans="9:116" ht="13.2" x14ac:dyDescent="0.2"/>
    <row r="21" spans="9:116" ht="13.2" x14ac:dyDescent="0.2">
      <c r="DL21" s="291"/>
    </row>
    <row r="22" spans="9:116" ht="13.2" x14ac:dyDescent="0.2">
      <c r="DI22" s="291"/>
      <c r="DJ22" s="291"/>
      <c r="DK22" s="291"/>
      <c r="DL22" s="291"/>
    </row>
    <row r="23" spans="9:116" ht="13.2" x14ac:dyDescent="0.2">
      <c r="CY23" s="291"/>
      <c r="CZ23" s="291"/>
      <c r="DA23" s="291"/>
      <c r="DB23" s="291"/>
      <c r="DC23" s="291"/>
      <c r="DD23" s="291"/>
      <c r="DE23" s="291"/>
      <c r="DF23" s="291"/>
      <c r="DG23" s="291"/>
      <c r="DH23" s="291"/>
      <c r="DI23" s="291"/>
      <c r="DJ23" s="291"/>
      <c r="DK23" s="291"/>
      <c r="DL23" s="291"/>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1"/>
      <c r="DA35" s="291"/>
      <c r="DB35" s="291"/>
      <c r="DC35" s="291"/>
      <c r="DD35" s="291"/>
      <c r="DE35" s="291"/>
      <c r="DF35" s="291"/>
      <c r="DG35" s="291"/>
      <c r="DH35" s="291"/>
      <c r="DI35" s="291"/>
      <c r="DJ35" s="291"/>
      <c r="DK35" s="291"/>
      <c r="DL35" s="291"/>
    </row>
    <row r="36" spans="15:116" ht="13.2" x14ac:dyDescent="0.2"/>
    <row r="37" spans="15:116" ht="13.2" x14ac:dyDescent="0.2">
      <c r="DL37" s="291"/>
    </row>
    <row r="38" spans="15:116" ht="13.2" x14ac:dyDescent="0.2">
      <c r="DI38" s="291"/>
      <c r="DJ38" s="291"/>
      <c r="DK38" s="291"/>
      <c r="DL38" s="291"/>
    </row>
    <row r="39" spans="15:116" ht="13.2" x14ac:dyDescent="0.2"/>
    <row r="40" spans="15:116" ht="13.2" x14ac:dyDescent="0.2"/>
    <row r="41" spans="15:116" ht="13.2" x14ac:dyDescent="0.2"/>
    <row r="42" spans="15:116" ht="13.2" x14ac:dyDescent="0.2"/>
    <row r="43" spans="15:116" ht="13.2"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2" x14ac:dyDescent="0.2">
      <c r="DL44" s="291"/>
    </row>
    <row r="45" spans="15:116" ht="13.2" x14ac:dyDescent="0.2"/>
    <row r="46" spans="15:116" ht="13.2" x14ac:dyDescent="0.2">
      <c r="DA46" s="291"/>
      <c r="DB46" s="291"/>
      <c r="DC46" s="291"/>
      <c r="DD46" s="291"/>
      <c r="DE46" s="291"/>
      <c r="DF46" s="291"/>
      <c r="DG46" s="291"/>
      <c r="DH46" s="291"/>
      <c r="DI46" s="291"/>
      <c r="DJ46" s="291"/>
      <c r="DK46" s="291"/>
      <c r="DL46" s="291"/>
    </row>
    <row r="47" spans="15:116" ht="13.2" x14ac:dyDescent="0.2"/>
    <row r="48" spans="15:116" ht="13.2" x14ac:dyDescent="0.2"/>
    <row r="49" spans="104:116" ht="13.2" x14ac:dyDescent="0.2"/>
    <row r="50" spans="104:116" ht="13.2" x14ac:dyDescent="0.2">
      <c r="CZ50" s="291"/>
      <c r="DA50" s="291"/>
      <c r="DB50" s="291"/>
      <c r="DC50" s="291"/>
      <c r="DD50" s="291"/>
      <c r="DE50" s="291"/>
      <c r="DF50" s="291"/>
      <c r="DG50" s="291"/>
      <c r="DH50" s="291"/>
      <c r="DI50" s="291"/>
      <c r="DJ50" s="291"/>
      <c r="DK50" s="291"/>
      <c r="DL50" s="291"/>
    </row>
    <row r="51" spans="104:116" ht="13.2" x14ac:dyDescent="0.2"/>
    <row r="52" spans="104:116" ht="13.2" x14ac:dyDescent="0.2"/>
    <row r="53" spans="104:116" ht="13.2" x14ac:dyDescent="0.2">
      <c r="DL53" s="291"/>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1"/>
      <c r="DD67" s="291"/>
      <c r="DE67" s="291"/>
      <c r="DF67" s="291"/>
      <c r="DG67" s="291"/>
      <c r="DH67" s="291"/>
      <c r="DI67" s="291"/>
      <c r="DJ67" s="291"/>
      <c r="DK67" s="291"/>
      <c r="DL67" s="291"/>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ObNILw7gfBWMZbtQ3Zmknf+TTcM9KIOnzNmEREVD4yV7v02YPF/+u+yOvaCFpiItRl2HdQ8VXQuQQ0VXJT5djA==" saltValue="JhW0ZgR1DvIFHEaOYWiAy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2"/>
  <cols>
    <col min="1" max="36" width="2.44140625" style="293" customWidth="1"/>
    <col min="37" max="44" width="17" style="293" customWidth="1"/>
    <col min="45" max="45" width="6.109375" style="300" customWidth="1"/>
    <col min="46" max="46" width="3" style="298" customWidth="1"/>
    <col min="47" max="47" width="19.109375" style="293" hidden="1" customWidth="1"/>
    <col min="48" max="52" width="12.5546875" style="293" hidden="1" customWidth="1"/>
    <col min="53" max="16384" width="8.5546875" style="293" hidden="1"/>
  </cols>
  <sheetData>
    <row r="1" spans="1:46" ht="13.2" x14ac:dyDescent="0.2">
      <c r="AS1" s="294"/>
      <c r="AT1" s="294"/>
    </row>
    <row r="2" spans="1:46" ht="13.2" x14ac:dyDescent="0.2">
      <c r="AS2" s="294"/>
      <c r="AT2" s="294"/>
    </row>
    <row r="3" spans="1:46" ht="13.2" x14ac:dyDescent="0.2">
      <c r="AS3" s="294"/>
      <c r="AT3" s="294"/>
    </row>
    <row r="4" spans="1:46" ht="13.2" x14ac:dyDescent="0.2">
      <c r="AS4" s="294"/>
      <c r="AT4" s="294"/>
    </row>
    <row r="5" spans="1:46" ht="16.2" x14ac:dyDescent="0.2">
      <c r="A5" s="295" t="s">
        <v>499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2"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500</v>
      </c>
      <c r="AL6" s="299"/>
      <c r="AM6" s="299"/>
      <c r="AN6" s="299"/>
      <c r="AO6" s="294"/>
      <c r="AP6" s="294"/>
      <c r="AQ6" s="294"/>
      <c r="AR6" s="294"/>
    </row>
    <row r="7" spans="1:46" ht="13.2"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501</v>
      </c>
      <c r="AP7" s="304"/>
      <c r="AQ7" s="305" t="s">
        <v>502</v>
      </c>
      <c r="AR7" s="306"/>
    </row>
    <row r="8" spans="1:46" ht="13.2"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503</v>
      </c>
      <c r="AQ8" s="311" t="s">
        <v>504</v>
      </c>
      <c r="AR8" s="312" t="s">
        <v>505</v>
      </c>
    </row>
    <row r="9" spans="1:46" ht="13.2"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506</v>
      </c>
      <c r="AL9" s="1231"/>
      <c r="AM9" s="1231"/>
      <c r="AN9" s="1232"/>
      <c r="AO9" s="313">
        <v>1883196</v>
      </c>
      <c r="AP9" s="313">
        <v>103609</v>
      </c>
      <c r="AQ9" s="314">
        <v>90613</v>
      </c>
      <c r="AR9" s="315">
        <v>14.3</v>
      </c>
    </row>
    <row r="10" spans="1:46" ht="13.2"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507</v>
      </c>
      <c r="AL10" s="1231"/>
      <c r="AM10" s="1231"/>
      <c r="AN10" s="1232"/>
      <c r="AO10" s="316">
        <v>97524</v>
      </c>
      <c r="AP10" s="316">
        <v>5366</v>
      </c>
      <c r="AQ10" s="317">
        <v>7525</v>
      </c>
      <c r="AR10" s="318">
        <v>-28.7</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508</v>
      </c>
      <c r="AL11" s="1231"/>
      <c r="AM11" s="1231"/>
      <c r="AN11" s="1232"/>
      <c r="AO11" s="316">
        <v>14699</v>
      </c>
      <c r="AP11" s="316">
        <v>809</v>
      </c>
      <c r="AQ11" s="317">
        <v>9582</v>
      </c>
      <c r="AR11" s="318">
        <v>-91.6</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509</v>
      </c>
      <c r="AL12" s="1231"/>
      <c r="AM12" s="1231"/>
      <c r="AN12" s="1232"/>
      <c r="AO12" s="316">
        <v>29044</v>
      </c>
      <c r="AP12" s="316">
        <v>1598</v>
      </c>
      <c r="AQ12" s="317">
        <v>1356</v>
      </c>
      <c r="AR12" s="318">
        <v>17.8</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510</v>
      </c>
      <c r="AL13" s="1231"/>
      <c r="AM13" s="1231"/>
      <c r="AN13" s="1232"/>
      <c r="AO13" s="316" t="s">
        <v>511</v>
      </c>
      <c r="AP13" s="316" t="s">
        <v>511</v>
      </c>
      <c r="AQ13" s="317">
        <v>2</v>
      </c>
      <c r="AR13" s="318" t="s">
        <v>511</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512</v>
      </c>
      <c r="AL14" s="1231"/>
      <c r="AM14" s="1231"/>
      <c r="AN14" s="1232"/>
      <c r="AO14" s="316">
        <v>194271</v>
      </c>
      <c r="AP14" s="316">
        <v>10688</v>
      </c>
      <c r="AQ14" s="317">
        <v>4182</v>
      </c>
      <c r="AR14" s="318">
        <v>155.6</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513</v>
      </c>
      <c r="AL15" s="1231"/>
      <c r="AM15" s="1231"/>
      <c r="AN15" s="1232"/>
      <c r="AO15" s="316">
        <v>141080</v>
      </c>
      <c r="AP15" s="316">
        <v>7762</v>
      </c>
      <c r="AQ15" s="317">
        <v>2331</v>
      </c>
      <c r="AR15" s="318">
        <v>233</v>
      </c>
    </row>
    <row r="16" spans="1:46" ht="13.2"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514</v>
      </c>
      <c r="AL16" s="1234"/>
      <c r="AM16" s="1234"/>
      <c r="AN16" s="1235"/>
      <c r="AO16" s="316">
        <v>-58942</v>
      </c>
      <c r="AP16" s="316">
        <v>-3243</v>
      </c>
      <c r="AQ16" s="317">
        <v>-8270</v>
      </c>
      <c r="AR16" s="318">
        <v>-60.8</v>
      </c>
    </row>
    <row r="17" spans="1:46" ht="13.2"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185</v>
      </c>
      <c r="AL17" s="1234"/>
      <c r="AM17" s="1234"/>
      <c r="AN17" s="1235"/>
      <c r="AO17" s="316">
        <v>2300872</v>
      </c>
      <c r="AP17" s="316">
        <v>126588</v>
      </c>
      <c r="AQ17" s="317">
        <v>107322</v>
      </c>
      <c r="AR17" s="318">
        <v>18</v>
      </c>
    </row>
    <row r="18" spans="1:46" ht="13.2"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2"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515</v>
      </c>
      <c r="AL19" s="294"/>
      <c r="AM19" s="294"/>
      <c r="AN19" s="294"/>
      <c r="AO19" s="294"/>
      <c r="AP19" s="294"/>
      <c r="AQ19" s="294"/>
      <c r="AR19" s="294"/>
    </row>
    <row r="20" spans="1:46" ht="13.2"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516</v>
      </c>
      <c r="AP20" s="324" t="s">
        <v>517</v>
      </c>
      <c r="AQ20" s="325" t="s">
        <v>518</v>
      </c>
      <c r="AR20" s="326"/>
    </row>
    <row r="21" spans="1:46" s="332" customFormat="1" ht="13.2"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519</v>
      </c>
      <c r="AL21" s="1228"/>
      <c r="AM21" s="1228"/>
      <c r="AN21" s="1229"/>
      <c r="AO21" s="328">
        <v>13.09</v>
      </c>
      <c r="AP21" s="329">
        <v>10.18</v>
      </c>
      <c r="AQ21" s="330">
        <v>2.91</v>
      </c>
      <c r="AR21" s="299"/>
      <c r="AS21" s="331"/>
      <c r="AT21" s="327"/>
    </row>
    <row r="22" spans="1:46" s="332" customFormat="1" ht="13.2"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520</v>
      </c>
      <c r="AL22" s="1228"/>
      <c r="AM22" s="1228"/>
      <c r="AN22" s="1229"/>
      <c r="AO22" s="333">
        <v>99.3</v>
      </c>
      <c r="AP22" s="334">
        <v>97.7</v>
      </c>
      <c r="AQ22" s="335">
        <v>1.6</v>
      </c>
      <c r="AR22" s="319"/>
      <c r="AS22" s="331"/>
      <c r="AT22" s="327"/>
    </row>
    <row r="23" spans="1:46" s="332" customFormat="1" ht="13.2"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2"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2"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2" x14ac:dyDescent="0.2">
      <c r="A26" s="299" t="s">
        <v>521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2" x14ac:dyDescent="0.2">
      <c r="A27" s="340"/>
      <c r="AO27" s="294"/>
      <c r="AP27" s="294"/>
      <c r="AQ27" s="294"/>
      <c r="AR27" s="294"/>
      <c r="AS27" s="294"/>
      <c r="AT27" s="294"/>
    </row>
    <row r="28" spans="1:46" ht="16.2" x14ac:dyDescent="0.2">
      <c r="A28" s="295" t="s">
        <v>522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2"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523</v>
      </c>
      <c r="AL29" s="299"/>
      <c r="AM29" s="299"/>
      <c r="AN29" s="299"/>
      <c r="AO29" s="294"/>
      <c r="AP29" s="294"/>
      <c r="AQ29" s="294"/>
      <c r="AR29" s="294"/>
      <c r="AS29" s="342"/>
    </row>
    <row r="30" spans="1:46" ht="13.2"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501</v>
      </c>
      <c r="AP30" s="304"/>
      <c r="AQ30" s="305" t="s">
        <v>502</v>
      </c>
      <c r="AR30" s="306"/>
    </row>
    <row r="31" spans="1:46" ht="13.2"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503</v>
      </c>
      <c r="AQ31" s="311" t="s">
        <v>504</v>
      </c>
      <c r="AR31" s="312" t="s">
        <v>505</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524</v>
      </c>
      <c r="AL32" s="1219"/>
      <c r="AM32" s="1219"/>
      <c r="AN32" s="1220"/>
      <c r="AO32" s="343">
        <v>903951</v>
      </c>
      <c r="AP32" s="343">
        <v>49733</v>
      </c>
      <c r="AQ32" s="344">
        <v>67619</v>
      </c>
      <c r="AR32" s="345">
        <v>-26.5</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525</v>
      </c>
      <c r="AL33" s="1219"/>
      <c r="AM33" s="1219"/>
      <c r="AN33" s="1220"/>
      <c r="AO33" s="343" t="s">
        <v>511</v>
      </c>
      <c r="AP33" s="343" t="s">
        <v>511</v>
      </c>
      <c r="AQ33" s="344" t="s">
        <v>511</v>
      </c>
      <c r="AR33" s="345" t="s">
        <v>511</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526</v>
      </c>
      <c r="AL34" s="1219"/>
      <c r="AM34" s="1219"/>
      <c r="AN34" s="1220"/>
      <c r="AO34" s="343" t="s">
        <v>511</v>
      </c>
      <c r="AP34" s="343" t="s">
        <v>511</v>
      </c>
      <c r="AQ34" s="344">
        <v>3</v>
      </c>
      <c r="AR34" s="345" t="s">
        <v>511</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527</v>
      </c>
      <c r="AL35" s="1219"/>
      <c r="AM35" s="1219"/>
      <c r="AN35" s="1220"/>
      <c r="AO35" s="343">
        <v>292842</v>
      </c>
      <c r="AP35" s="343">
        <v>16111</v>
      </c>
      <c r="AQ35" s="344">
        <v>17835</v>
      </c>
      <c r="AR35" s="345">
        <v>-9.6999999999999993</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528</v>
      </c>
      <c r="AL36" s="1219"/>
      <c r="AM36" s="1219"/>
      <c r="AN36" s="1220"/>
      <c r="AO36" s="343" t="s">
        <v>511</v>
      </c>
      <c r="AP36" s="343" t="s">
        <v>511</v>
      </c>
      <c r="AQ36" s="344">
        <v>2401</v>
      </c>
      <c r="AR36" s="345" t="s">
        <v>511</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529</v>
      </c>
      <c r="AL37" s="1219"/>
      <c r="AM37" s="1219"/>
      <c r="AN37" s="1220"/>
      <c r="AO37" s="343" t="s">
        <v>511</v>
      </c>
      <c r="AP37" s="343" t="s">
        <v>511</v>
      </c>
      <c r="AQ37" s="344">
        <v>732</v>
      </c>
      <c r="AR37" s="345" t="s">
        <v>511</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530</v>
      </c>
      <c r="AL38" s="1222"/>
      <c r="AM38" s="1222"/>
      <c r="AN38" s="1223"/>
      <c r="AO38" s="346" t="s">
        <v>511</v>
      </c>
      <c r="AP38" s="346" t="s">
        <v>511</v>
      </c>
      <c r="AQ38" s="347">
        <v>5</v>
      </c>
      <c r="AR38" s="335" t="s">
        <v>511</v>
      </c>
      <c r="AS38" s="342"/>
    </row>
    <row r="39" spans="1:46" ht="13.2"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531</v>
      </c>
      <c r="AL39" s="1222"/>
      <c r="AM39" s="1222"/>
      <c r="AN39" s="1223"/>
      <c r="AO39" s="343">
        <v>-23471</v>
      </c>
      <c r="AP39" s="343">
        <v>-1291</v>
      </c>
      <c r="AQ39" s="344">
        <v>-3806</v>
      </c>
      <c r="AR39" s="345">
        <v>-66.099999999999994</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532</v>
      </c>
      <c r="AL40" s="1219"/>
      <c r="AM40" s="1219"/>
      <c r="AN40" s="1220"/>
      <c r="AO40" s="343">
        <v>-815307</v>
      </c>
      <c r="AP40" s="343">
        <v>-44856</v>
      </c>
      <c r="AQ40" s="344">
        <v>-59049</v>
      </c>
      <c r="AR40" s="345">
        <v>-24</v>
      </c>
      <c r="AS40" s="342"/>
    </row>
    <row r="41" spans="1:46" ht="13.2"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297</v>
      </c>
      <c r="AL41" s="1225"/>
      <c r="AM41" s="1225"/>
      <c r="AN41" s="1226"/>
      <c r="AO41" s="343">
        <v>358015</v>
      </c>
      <c r="AP41" s="343">
        <v>19697</v>
      </c>
      <c r="AQ41" s="344">
        <v>25740</v>
      </c>
      <c r="AR41" s="345">
        <v>-23.5</v>
      </c>
      <c r="AS41" s="342"/>
    </row>
    <row r="42" spans="1:46" ht="13.2"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533</v>
      </c>
      <c r="AL42" s="294"/>
      <c r="AM42" s="294"/>
      <c r="AN42" s="294"/>
      <c r="AO42" s="294"/>
      <c r="AP42" s="294"/>
      <c r="AQ42" s="319"/>
      <c r="AR42" s="319"/>
      <c r="AS42" s="342"/>
    </row>
    <row r="43" spans="1:46" ht="13.2"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2"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2"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2"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534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2"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535</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501</v>
      </c>
      <c r="AN49" s="1213" t="s">
        <v>536</v>
      </c>
      <c r="AO49" s="1214"/>
      <c r="AP49" s="1214"/>
      <c r="AQ49" s="1214"/>
      <c r="AR49" s="1215"/>
    </row>
    <row r="50" spans="1:44" ht="13.2"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537</v>
      </c>
      <c r="AO50" s="360" t="s">
        <v>538</v>
      </c>
      <c r="AP50" s="361" t="s">
        <v>539</v>
      </c>
      <c r="AQ50" s="362" t="s">
        <v>540</v>
      </c>
      <c r="AR50" s="363" t="s">
        <v>541</v>
      </c>
    </row>
    <row r="51" spans="1:44" ht="13.2"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542</v>
      </c>
      <c r="AL51" s="356"/>
      <c r="AM51" s="364">
        <v>1761920</v>
      </c>
      <c r="AN51" s="365">
        <v>89729</v>
      </c>
      <c r="AO51" s="366">
        <v>26.8</v>
      </c>
      <c r="AP51" s="367">
        <v>87974</v>
      </c>
      <c r="AQ51" s="368">
        <v>5.2</v>
      </c>
      <c r="AR51" s="369">
        <v>21.6</v>
      </c>
    </row>
    <row r="52" spans="1:44" ht="13.2"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543</v>
      </c>
      <c r="AM52" s="372">
        <v>600382</v>
      </c>
      <c r="AN52" s="373">
        <v>30576</v>
      </c>
      <c r="AO52" s="374">
        <v>11.1</v>
      </c>
      <c r="AP52" s="375">
        <v>48183</v>
      </c>
      <c r="AQ52" s="376">
        <v>-1.2</v>
      </c>
      <c r="AR52" s="377">
        <v>12.3</v>
      </c>
    </row>
    <row r="53" spans="1:44" ht="13.2"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544</v>
      </c>
      <c r="AL53" s="356"/>
      <c r="AM53" s="364">
        <v>1559563</v>
      </c>
      <c r="AN53" s="365">
        <v>81004</v>
      </c>
      <c r="AO53" s="366">
        <v>-9.6999999999999993</v>
      </c>
      <c r="AP53" s="367">
        <v>83280</v>
      </c>
      <c r="AQ53" s="368">
        <v>-5.3</v>
      </c>
      <c r="AR53" s="369">
        <v>-4.4000000000000004</v>
      </c>
    </row>
    <row r="54" spans="1:44" ht="13.2"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543</v>
      </c>
      <c r="AM54" s="372">
        <v>374015</v>
      </c>
      <c r="AN54" s="373">
        <v>19426</v>
      </c>
      <c r="AO54" s="374">
        <v>-36.5</v>
      </c>
      <c r="AP54" s="375">
        <v>43123</v>
      </c>
      <c r="AQ54" s="376">
        <v>-10.5</v>
      </c>
      <c r="AR54" s="377">
        <v>-26</v>
      </c>
    </row>
    <row r="55" spans="1:44" ht="13.2"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545</v>
      </c>
      <c r="AL55" s="356"/>
      <c r="AM55" s="364">
        <v>1322628</v>
      </c>
      <c r="AN55" s="365">
        <v>69966</v>
      </c>
      <c r="AO55" s="366">
        <v>-13.6</v>
      </c>
      <c r="AP55" s="367">
        <v>88968</v>
      </c>
      <c r="AQ55" s="368">
        <v>6.8</v>
      </c>
      <c r="AR55" s="369">
        <v>-20.399999999999999</v>
      </c>
    </row>
    <row r="56" spans="1:44" ht="13.2"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543</v>
      </c>
      <c r="AM56" s="372">
        <v>676168</v>
      </c>
      <c r="AN56" s="373">
        <v>35769</v>
      </c>
      <c r="AO56" s="374">
        <v>84.1</v>
      </c>
      <c r="AP56" s="375">
        <v>45482</v>
      </c>
      <c r="AQ56" s="376">
        <v>5.5</v>
      </c>
      <c r="AR56" s="377">
        <v>78.599999999999994</v>
      </c>
    </row>
    <row r="57" spans="1:44" ht="13.2"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546</v>
      </c>
      <c r="AL57" s="356"/>
      <c r="AM57" s="364">
        <v>2047794</v>
      </c>
      <c r="AN57" s="365">
        <v>109913</v>
      </c>
      <c r="AO57" s="366">
        <v>57.1</v>
      </c>
      <c r="AP57" s="367">
        <v>85173</v>
      </c>
      <c r="AQ57" s="368">
        <v>-4.3</v>
      </c>
      <c r="AR57" s="369">
        <v>61.4</v>
      </c>
    </row>
    <row r="58" spans="1:44" ht="13.2"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543</v>
      </c>
      <c r="AM58" s="372">
        <v>518771</v>
      </c>
      <c r="AN58" s="373">
        <v>27845</v>
      </c>
      <c r="AO58" s="374">
        <v>-22.2</v>
      </c>
      <c r="AP58" s="375">
        <v>43913</v>
      </c>
      <c r="AQ58" s="376">
        <v>-3.4</v>
      </c>
      <c r="AR58" s="377">
        <v>-18.8</v>
      </c>
    </row>
    <row r="59" spans="1:44" ht="13.2"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547</v>
      </c>
      <c r="AL59" s="356"/>
      <c r="AM59" s="364">
        <v>2622818</v>
      </c>
      <c r="AN59" s="365">
        <v>144301</v>
      </c>
      <c r="AO59" s="366">
        <v>31.3</v>
      </c>
      <c r="AP59" s="367">
        <v>94081</v>
      </c>
      <c r="AQ59" s="368">
        <v>10.5</v>
      </c>
      <c r="AR59" s="369">
        <v>20.8</v>
      </c>
    </row>
    <row r="60" spans="1:44" ht="13.2"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543</v>
      </c>
      <c r="AM60" s="372">
        <v>613456</v>
      </c>
      <c r="AN60" s="373">
        <v>33751</v>
      </c>
      <c r="AO60" s="374">
        <v>21.2</v>
      </c>
      <c r="AP60" s="375">
        <v>48949</v>
      </c>
      <c r="AQ60" s="376">
        <v>11.5</v>
      </c>
      <c r="AR60" s="377">
        <v>9.6999999999999993</v>
      </c>
    </row>
    <row r="61" spans="1:44" ht="13.2"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548</v>
      </c>
      <c r="AL61" s="378"/>
      <c r="AM61" s="379">
        <v>1862945</v>
      </c>
      <c r="AN61" s="380">
        <v>98983</v>
      </c>
      <c r="AO61" s="381">
        <v>18.399999999999999</v>
      </c>
      <c r="AP61" s="382">
        <v>87895</v>
      </c>
      <c r="AQ61" s="383">
        <v>2.6</v>
      </c>
      <c r="AR61" s="369">
        <v>15.8</v>
      </c>
    </row>
    <row r="62" spans="1:44" ht="13.2"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543</v>
      </c>
      <c r="AM62" s="372">
        <v>556558</v>
      </c>
      <c r="AN62" s="373">
        <v>29473</v>
      </c>
      <c r="AO62" s="374">
        <v>11.5</v>
      </c>
      <c r="AP62" s="375">
        <v>45930</v>
      </c>
      <c r="AQ62" s="376">
        <v>0.4</v>
      </c>
      <c r="AR62" s="377">
        <v>11.1</v>
      </c>
    </row>
    <row r="63" spans="1:44" ht="13.2"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2"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2"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2"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2" hidden="1" x14ac:dyDescent="0.2">
      <c r="AK70" s="294"/>
      <c r="AL70" s="294"/>
      <c r="AM70" s="294"/>
      <c r="AN70" s="294"/>
      <c r="AO70" s="294"/>
      <c r="AP70" s="294"/>
      <c r="AQ70" s="294"/>
      <c r="AR70" s="294"/>
    </row>
    <row r="71" spans="1:46" ht="13.2" hidden="1" x14ac:dyDescent="0.2">
      <c r="AK71" s="294"/>
      <c r="AL71" s="294"/>
      <c r="AM71" s="294"/>
      <c r="AN71" s="294"/>
      <c r="AO71" s="294"/>
      <c r="AP71" s="294"/>
      <c r="AQ71" s="294"/>
      <c r="AR71" s="294"/>
    </row>
    <row r="72" spans="1:46" ht="13.2" hidden="1" x14ac:dyDescent="0.2">
      <c r="AK72" s="294"/>
      <c r="AL72" s="294"/>
      <c r="AM72" s="294"/>
      <c r="AN72" s="294"/>
      <c r="AO72" s="294"/>
      <c r="AP72" s="294"/>
      <c r="AQ72" s="294"/>
      <c r="AR72" s="294"/>
    </row>
    <row r="73" spans="1:46" ht="13.2" hidden="1" x14ac:dyDescent="0.2">
      <c r="AK73" s="294"/>
      <c r="AL73" s="294"/>
      <c r="AM73" s="294"/>
      <c r="AN73" s="294"/>
      <c r="AO73" s="294"/>
      <c r="AP73" s="294"/>
      <c r="AQ73" s="294"/>
      <c r="AR73" s="294"/>
    </row>
    <row r="74" spans="1:46" ht="13.2" hidden="1" x14ac:dyDescent="0.2"/>
  </sheetData>
  <sheetProtection algorithmName="SHA-512" hashValue="ZDX40oUFaf+6dPwOIwYRxMcnUzjPjh3fyX2FDTRutl56pPGohBEh16aCHV1E9uJOC3xUOs3+IVGFDH7VljTCiw==" saltValue="kD9AdTJYG3T7d13Z3JRHO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2"/>
  <cols>
    <col min="1" max="125" width="2.441406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2" x14ac:dyDescent="0.2">
      <c r="B2" s="291"/>
      <c r="DG2" s="291"/>
    </row>
    <row r="3" spans="2:125" ht="13.2"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2" x14ac:dyDescent="0.2"/>
    <row r="5" spans="2:125" ht="13.2" x14ac:dyDescent="0.2"/>
    <row r="6" spans="2:125" ht="13.2" x14ac:dyDescent="0.2"/>
    <row r="7" spans="2:125" ht="13.2" x14ac:dyDescent="0.2"/>
    <row r="8" spans="2:125" ht="13.2" x14ac:dyDescent="0.2"/>
    <row r="9" spans="2:125" ht="13.2" x14ac:dyDescent="0.2">
      <c r="DU9" s="291"/>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1"/>
    </row>
    <row r="18" spans="125:125" ht="13.2" x14ac:dyDescent="0.2"/>
    <row r="19" spans="125:125" ht="13.2" x14ac:dyDescent="0.2"/>
    <row r="20" spans="125:125" ht="13.2" x14ac:dyDescent="0.2">
      <c r="DU20" s="291"/>
    </row>
    <row r="21" spans="125:125" ht="13.2" x14ac:dyDescent="0.2">
      <c r="DU21" s="291"/>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1"/>
    </row>
    <row r="29" spans="125:125" ht="13.2" x14ac:dyDescent="0.2"/>
    <row r="30" spans="125:125" ht="13.2" x14ac:dyDescent="0.2"/>
    <row r="31" spans="125:125" ht="13.2" x14ac:dyDescent="0.2"/>
    <row r="32" spans="125:125" ht="13.2" x14ac:dyDescent="0.2"/>
    <row r="33" spans="2:125" ht="13.2" x14ac:dyDescent="0.2">
      <c r="B33" s="291"/>
      <c r="G33" s="291"/>
      <c r="I33" s="291"/>
    </row>
    <row r="34" spans="2:125" ht="13.2" x14ac:dyDescent="0.2">
      <c r="C34" s="291"/>
      <c r="P34" s="291"/>
      <c r="DE34" s="291"/>
      <c r="DH34" s="291"/>
    </row>
    <row r="35" spans="2:125" ht="13.2" x14ac:dyDescent="0.2">
      <c r="D35" s="291"/>
      <c r="E35" s="291"/>
      <c r="DG35" s="291"/>
      <c r="DJ35" s="291"/>
      <c r="DP35" s="291"/>
      <c r="DQ35" s="291"/>
      <c r="DR35" s="291"/>
      <c r="DS35" s="291"/>
      <c r="DT35" s="291"/>
      <c r="DU35" s="291"/>
    </row>
    <row r="36" spans="2:125" ht="13.2"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2" x14ac:dyDescent="0.2">
      <c r="DU37" s="291"/>
    </row>
    <row r="38" spans="2:125" ht="13.2" x14ac:dyDescent="0.2">
      <c r="DT38" s="291"/>
      <c r="DU38" s="291"/>
    </row>
    <row r="39" spans="2:125" ht="13.2" x14ac:dyDescent="0.2"/>
    <row r="40" spans="2:125" ht="13.2" x14ac:dyDescent="0.2">
      <c r="DH40" s="291"/>
    </row>
    <row r="41" spans="2:125" ht="13.2" x14ac:dyDescent="0.2">
      <c r="DE41" s="291"/>
    </row>
    <row r="42" spans="2:125" ht="13.2" x14ac:dyDescent="0.2">
      <c r="DG42" s="291"/>
      <c r="DJ42" s="291"/>
    </row>
    <row r="43" spans="2:125" ht="13.2"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2" x14ac:dyDescent="0.2">
      <c r="DU44" s="291"/>
    </row>
    <row r="45" spans="2:125" ht="13.2" x14ac:dyDescent="0.2"/>
    <row r="46" spans="2:125" ht="13.2" x14ac:dyDescent="0.2"/>
    <row r="47" spans="2:125" ht="13.2" x14ac:dyDescent="0.2"/>
    <row r="48" spans="2:125" ht="13.2" x14ac:dyDescent="0.2">
      <c r="DT48" s="291"/>
      <c r="DU48" s="291"/>
    </row>
    <row r="49" spans="120:125" ht="13.2" x14ac:dyDescent="0.2">
      <c r="DU49" s="291"/>
    </row>
    <row r="50" spans="120:125" ht="13.2" x14ac:dyDescent="0.2">
      <c r="DU50" s="291"/>
    </row>
    <row r="51" spans="120:125" ht="13.2" x14ac:dyDescent="0.2">
      <c r="DP51" s="291"/>
      <c r="DQ51" s="291"/>
      <c r="DR51" s="291"/>
      <c r="DS51" s="291"/>
      <c r="DT51" s="291"/>
      <c r="DU51" s="291"/>
    </row>
    <row r="52" spans="120:125" ht="13.2" x14ac:dyDescent="0.2"/>
    <row r="53" spans="120:125" ht="13.2" x14ac:dyDescent="0.2"/>
    <row r="54" spans="120:125" ht="13.2" x14ac:dyDescent="0.2">
      <c r="DU54" s="291"/>
    </row>
    <row r="55" spans="120:125" ht="13.2" x14ac:dyDescent="0.2"/>
    <row r="56" spans="120:125" ht="13.2" x14ac:dyDescent="0.2"/>
    <row r="57" spans="120:125" ht="13.2" x14ac:dyDescent="0.2"/>
    <row r="58" spans="120:125" ht="13.2" x14ac:dyDescent="0.2">
      <c r="DU58" s="291"/>
    </row>
    <row r="59" spans="120:125" ht="13.2" x14ac:dyDescent="0.2"/>
    <row r="60" spans="120:125" ht="13.2" x14ac:dyDescent="0.2"/>
    <row r="61" spans="120:125" ht="13.2" x14ac:dyDescent="0.2"/>
    <row r="62" spans="120:125" ht="13.2" x14ac:dyDescent="0.2"/>
    <row r="63" spans="120:125" ht="13.2" x14ac:dyDescent="0.2">
      <c r="DU63" s="291"/>
    </row>
    <row r="64" spans="120:125" ht="13.2" x14ac:dyDescent="0.2">
      <c r="DT64" s="291"/>
      <c r="DU64" s="291"/>
    </row>
    <row r="65" spans="123:125" ht="13.2" x14ac:dyDescent="0.2"/>
    <row r="66" spans="123:125" ht="13.2" x14ac:dyDescent="0.2"/>
    <row r="67" spans="123:125" ht="13.2" x14ac:dyDescent="0.2"/>
    <row r="68" spans="123:125" ht="13.2" x14ac:dyDescent="0.2"/>
    <row r="69" spans="123:125" ht="13.2" x14ac:dyDescent="0.2">
      <c r="DS69" s="291"/>
      <c r="DT69" s="291"/>
      <c r="DU69" s="29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1"/>
    </row>
    <row r="83" spans="116:125" ht="13.2" x14ac:dyDescent="0.2">
      <c r="DM83" s="291"/>
      <c r="DN83" s="291"/>
      <c r="DO83" s="291"/>
      <c r="DP83" s="291"/>
      <c r="DQ83" s="291"/>
      <c r="DR83" s="291"/>
      <c r="DS83" s="291"/>
      <c r="DT83" s="291"/>
      <c r="DU83" s="291"/>
    </row>
    <row r="84" spans="116:125" ht="13.2" x14ac:dyDescent="0.2"/>
    <row r="85" spans="116:125" ht="13.2" x14ac:dyDescent="0.2"/>
    <row r="86" spans="116:125" ht="13.2" x14ac:dyDescent="0.2"/>
    <row r="87" spans="116:125" ht="13.2" x14ac:dyDescent="0.2"/>
    <row r="88" spans="116:125" ht="13.2" x14ac:dyDescent="0.2">
      <c r="DU88" s="291"/>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550</v>
      </c>
    </row>
    <row r="121" spans="125:125" ht="13.5" hidden="1" customHeight="1" x14ac:dyDescent="0.2">
      <c r="DU121" s="291"/>
    </row>
  </sheetData>
  <sheetProtection algorithmName="SHA-512" hashValue="DVUPheCCXUurR2tQcqKdmO9aea7R9H1oml1A8agTdclq+pKNMLGaO0gnPGb3P6+Z1yIPXYjPCOK4Z7fVg1ZTmw==" saltValue="2ILScZvdEkCvwIaHygv55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B93" zoomScaleNormal="100" zoomScaleSheetLayoutView="55" workbookViewId="0">
      <selection activeCell="AE85" sqref="AE85:AF85"/>
    </sheetView>
  </sheetViews>
  <sheetFormatPr defaultColWidth="0" defaultRowHeight="13.5" customHeight="1" zeroHeight="1" x14ac:dyDescent="0.2"/>
  <cols>
    <col min="1" max="125" width="2.441406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2" x14ac:dyDescent="0.2">
      <c r="B2" s="291"/>
      <c r="T2" s="291"/>
    </row>
    <row r="3" spans="1:125"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1"/>
      <c r="G33" s="291"/>
      <c r="I33" s="291"/>
    </row>
    <row r="34" spans="2:125" ht="13.2" x14ac:dyDescent="0.2">
      <c r="C34" s="291"/>
      <c r="P34" s="291"/>
      <c r="R34" s="291"/>
      <c r="U34" s="291"/>
    </row>
    <row r="35" spans="2:125" ht="13.2"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2" x14ac:dyDescent="0.2">
      <c r="F36" s="291"/>
      <c r="H36" s="291"/>
      <c r="J36" s="291"/>
      <c r="K36" s="291"/>
      <c r="L36" s="291"/>
      <c r="M36" s="291"/>
      <c r="N36" s="291"/>
      <c r="O36" s="291"/>
      <c r="Q36" s="291"/>
      <c r="S36" s="291"/>
      <c r="V36" s="291"/>
    </row>
    <row r="37" spans="2:125" ht="13.2" x14ac:dyDescent="0.2"/>
    <row r="38" spans="2:125" ht="13.2" x14ac:dyDescent="0.2"/>
    <row r="39" spans="2:125" ht="13.2" x14ac:dyDescent="0.2"/>
    <row r="40" spans="2:125" ht="13.2" x14ac:dyDescent="0.2">
      <c r="U40" s="291"/>
    </row>
    <row r="41" spans="2:125" ht="13.2" x14ac:dyDescent="0.2">
      <c r="R41" s="291"/>
    </row>
    <row r="42" spans="2:125" ht="13.2"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2" x14ac:dyDescent="0.2">
      <c r="Q43" s="291"/>
      <c r="S43" s="291"/>
      <c r="V43" s="291"/>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551</v>
      </c>
    </row>
  </sheetData>
  <sheetProtection algorithmName="SHA-512" hashValue="7vZiN+cL++Va9aH+4SoM9Vob8WZbdWqsHGZ5PnbHGMKI1SEQNFEZLqiPy7TwdzO5Bs0CGz30SX9nZdsHuYzOzQ==" saltValue="UnNmqzs4nHZAymgVLkez7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C40" zoomScaleSheetLayoutView="100" workbookViewId="0">
      <selection activeCell="A10" sqref="A1:XFD1048576"/>
    </sheetView>
  </sheetViews>
  <sheetFormatPr defaultColWidth="0" defaultRowHeight="13.5" customHeight="1" zeroHeight="1" x14ac:dyDescent="0.2"/>
  <cols>
    <col min="1" max="1" width="8.33203125" style="1" customWidth="1"/>
    <col min="2" max="16" width="14.554687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2">
      <c r="B47" s="10"/>
      <c r="C47" s="1236" t="s">
        <v>3</v>
      </c>
      <c r="D47" s="1236"/>
      <c r="E47" s="1237"/>
      <c r="F47" s="11">
        <v>23.73</v>
      </c>
      <c r="G47" s="12">
        <v>24.48</v>
      </c>
      <c r="H47" s="12">
        <v>25.01</v>
      </c>
      <c r="I47" s="12">
        <v>24.52</v>
      </c>
      <c r="J47" s="13">
        <v>22.56</v>
      </c>
    </row>
    <row r="48" spans="2:10" ht="57.75" customHeight="1" x14ac:dyDescent="0.2">
      <c r="B48" s="14"/>
      <c r="C48" s="1238" t="s">
        <v>4</v>
      </c>
      <c r="D48" s="1238"/>
      <c r="E48" s="1239"/>
      <c r="F48" s="15">
        <v>4.6399999999999997</v>
      </c>
      <c r="G48" s="16">
        <v>4.97</v>
      </c>
      <c r="H48" s="16">
        <v>4.5</v>
      </c>
      <c r="I48" s="16">
        <v>4.5</v>
      </c>
      <c r="J48" s="17">
        <v>4.58</v>
      </c>
    </row>
    <row r="49" spans="2:10" ht="57.75" customHeight="1" thickBot="1" x14ac:dyDescent="0.25">
      <c r="B49" s="18"/>
      <c r="C49" s="1240" t="s">
        <v>5</v>
      </c>
      <c r="D49" s="1240"/>
      <c r="E49" s="1241"/>
      <c r="F49" s="19">
        <v>3.31</v>
      </c>
      <c r="G49" s="20">
        <v>0.54</v>
      </c>
      <c r="H49" s="20" t="s">
        <v>557</v>
      </c>
      <c r="I49" s="20" t="s">
        <v>558</v>
      </c>
      <c r="J49" s="21" t="s">
        <v>559</v>
      </c>
    </row>
    <row r="50" spans="2:10" ht="13.5" customHeight="1" x14ac:dyDescent="0.2"/>
  </sheetData>
  <sheetProtection algorithmName="SHA-512" hashValue="143i1EOb9f+2PMztpg3tqIR9W5PDWWD8Wc9idvFpWjvrCDqOMNZXj0ysEQXInors//wRo6l3UibgtTMD17O04A==" saltValue="/6tmnIC/yP3wZe+riy17j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2021-03-16T01:30:05Z</cp:lastPrinted>
  <dcterms:created xsi:type="dcterms:W3CDTF">2021-02-05T04:58:37Z</dcterms:created>
  <dcterms:modified xsi:type="dcterms:W3CDTF">2021-10-25T07:48:49Z</dcterms:modified>
  <cp:category/>
</cp:coreProperties>
</file>