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0.11.17.229\disk1\03-04 【決　算】財政状況資料集(H24～)\財政状況資料集(R01年度決算分)\04 提出（市町村→県）\06 2回目（市町村→県）\"/>
    </mc:Choice>
  </mc:AlternateContent>
  <xr:revisionPtr revIDLastSave="0" documentId="13_ncr:1_{9E6DCFD7-640E-4C50-93BF-1E1039E020C3}"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36" i="10"/>
  <c r="CO35"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 r="BW34" i="10" l="1"/>
  <c r="BW35" i="10" s="1"/>
  <c r="BW36" i="10" s="1"/>
  <c r="BW37" i="10" s="1"/>
  <c r="BW38" i="10" s="1"/>
  <c r="CO34"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tc={D436D3F0-81C7-406C-A058-494FAFE1E15C}</author>
    <author>tc={C1E6EA92-A623-4233-9703-4CD19A17D3D6}</author>
  </authors>
  <commentList>
    <comment ref="AA71" authorId="0" shapeId="0" xr:uid="{00000000-0006-0000-0200-000001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「82」ではないでしょうか。</t>
      </text>
    </comment>
    <comment ref="AF71" authorId="1" shapeId="0" xr:uid="{00000000-0006-0000-0200-000002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「82」ではないでしょうか。</t>
      </text>
    </comment>
  </commentList>
</comments>
</file>

<file path=xl/sharedStrings.xml><?xml version="1.0" encoding="utf-8"?>
<sst xmlns="http://schemas.openxmlformats.org/spreadsheetml/2006/main" count="1110" uniqueCount="607">
  <si>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</si>
  <si>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</si>
  <si>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</si>
  <si>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</si>
  <si>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</si>
  <si>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</si>
  <si>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</si>
  <si>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</si>
  <si>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</si>
  <si>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</si>
  <si>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</si>
  <si>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</si>
  <si>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</si>
  <si>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</si>
  <si>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</si>
  <si>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</si>
  <si>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</si>
  <si>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</si>
  <si>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</si>
  <si>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</si>
  <si>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</si>
  <si>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</si>
  <si>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</si>
  <si>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</si>
  <si>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</si>
  <si>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</si>
  <si>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</si>
  <si>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</si>
  <si>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</si>
  <si>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</si>
  <si>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</si>
  <si>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</si>
  <si>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</si>
  <si>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</si>
  <si>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</si>
  <si>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</si>
  <si>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</si>
  <si>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</si>
  <si>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</si>
  <si>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</si>
  <si>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</si>
  <si>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</si>
  <si>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</si>
  <si>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</si>
  <si>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</si>
  <si>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</si>
  <si>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</si>
  <si>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</si>
  <si>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</si>
  <si>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</si>
  <si>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</si>
  <si>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</si>
  <si>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</si>
  <si>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</si>
  <si>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</si>
  <si>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</si>
  <si>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</si>
  <si>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</si>
  <si>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</si>
  <si>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</si>
  <si>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</si>
  <si>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</si>
  <si>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</si>
  <si>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</si>
  <si>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</si>
  <si>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</si>
  <si>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</si>
  <si>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</si>
  <si>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</si>
  <si>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</si>
  <si>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</si>
  <si>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</si>
  <si>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</si>
  <si>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</si>
  <si>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</si>
  <si>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</si>
  <si>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</si>
  <si>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</si>
  <si>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</si>
  <si>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</si>
  <si>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</si>
  <si>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</si>
  <si>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</si>
  <si>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</si>
  <si>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</si>
  <si>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</si>
  <si>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</si>
  <si>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</si>
  <si>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</si>
  <si>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</si>
  <si>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</si>
  <si>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</si>
  <si>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</si>
  <si>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</si>
  <si>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</si>
  <si>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</si>
  <si>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</si>
  <si>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</si>
  <si>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串間市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</si>
  <si>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</si>
  <si>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</si>
  <si>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</si>
  <si>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</si>
  <si>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</si>
  <si>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</si>
  <si>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</si>
  <si>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</si>
  <si>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</si>
  <si>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</si>
  <si>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</si>
  <si>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</si>
  <si>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</si>
  <si>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</si>
  <si>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</si>
  <si>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</si>
  <si>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</si>
  <si>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</si>
  <si>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</si>
  <si>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</si>
  <si>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</si>
  <si>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</si>
  <si>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</si>
  <si>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</si>
  <si>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</si>
  <si>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</si>
  <si>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</si>
  <si>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</si>
  <si>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</si>
  <si>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</si>
  <si>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</si>
  <si>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</si>
  <si>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</si>
  <si>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</si>
  <si>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</si>
  <si>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</si>
  <si>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</si>
  <si>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</si>
  <si>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</si>
  <si>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</si>
  <si>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</si>
  <si>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</si>
  <si>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</si>
  <si>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</si>
  <si>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</si>
  <si>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</si>
  <si>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</si>
  <si>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</si>
  <si>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</si>
  <si>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</si>
  <si>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</si>
  <si>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病院事業会計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</si>
  <si>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</si>
  <si>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</si>
  <si>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</si>
  <si>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</si>
  <si>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</si>
  <si>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</si>
  <si>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</si>
  <si>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</si>
  <si>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</si>
  <si>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</si>
  <si>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</si>
  <si>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</si>
  <si>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</si>
  <si>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</si>
  <si>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</si>
  <si>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</si>
  <si>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</si>
  <si>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</si>
  <si>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</si>
  <si>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</si>
  <si>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</si>
  <si>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</si>
  <si>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</si>
  <si>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</si>
  <si>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</si>
  <si>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</si>
  <si>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</si>
  <si>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</si>
  <si>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</si>
  <si>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</si>
  <si>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</si>
  <si>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</si>
  <si>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</si>
  <si>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</si>
  <si>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</si>
  <si>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</si>
  <si>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</si>
  <si>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</si>
  <si>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</si>
  <si>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</si>
  <si>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</si>
  <si>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</si>
  <si>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</si>
  <si>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</si>
  <si>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</si>
  <si>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</si>
  <si>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</si>
  <si>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</si>
  <si>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</si>
  <si>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</si>
  <si>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</si>
  <si>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</si>
  <si>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</si>
  <si>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</si>
  <si>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</si>
  <si>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</si>
  <si>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</si>
  <si>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</si>
  <si>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</si>
  <si>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</si>
  <si>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</si>
  <si>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宮崎県串間市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</si>
  <si>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</si>
  <si>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</si>
  <si>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</si>
  <si>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</si>
  <si>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</si>
  <si>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</si>
  <si>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</si>
  <si>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</si>
  <si>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</si>
  <si>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</si>
  <si>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</si>
  <si>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</si>
  <si>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</si>
  <si>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</si>
  <si>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</si>
  <si>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</si>
  <si>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</si>
  <si>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</si>
  <si>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</si>
  <si>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</si>
  <si>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</si>
  <si>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</si>
  <si>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</si>
  <si>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</si>
  <si>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</si>
  <si>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</si>
  <si>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</si>
  <si>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</si>
  <si>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</si>
  <si>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</si>
  <si>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</si>
  <si>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</si>
  <si>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</si>
  <si>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</si>
  <si>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</si>
  <si>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</si>
  <si>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</si>
  <si>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</si>
  <si>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</si>
  <si>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</si>
  <si>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</si>
  <si>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</si>
  <si>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</si>
  <si>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</si>
  <si>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</si>
  <si>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</si>
  <si>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</si>
  <si>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</si>
  <si>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</si>
  <si>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</si>
  <si>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</si>
  <si>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</si>
  <si>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</si>
  <si>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</si>
  <si>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</si>
  <si>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</si>
  <si>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</si>
  <si>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</si>
  <si>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</si>
  <si>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</si>
  <si>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</si>
  <si>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</si>
  <si>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</si>
  <si>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</si>
  <si>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</si>
  <si>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</si>
  <si>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</si>
  <si>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</si>
  <si>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</si>
  <si>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</si>
  <si>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</si>
  <si>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</si>
  <si>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</si>
  <si>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</si>
  <si>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</si>
  <si>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</si>
  <si>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</si>
  <si>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</si>
  <si>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</si>
  <si>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</si>
  <si>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</si>
  <si>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</si>
  <si>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</si>
  <si>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</si>
  <si>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</si>
  <si>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</si>
  <si>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</si>
  <si>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</si>
  <si>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</si>
  <si>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</si>
  <si>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</si>
  <si>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</si>
  <si>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</si>
  <si>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</si>
  <si>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</si>
  <si>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</si>
  <si>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</si>
  <si>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</si>
  <si>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</si>
  <si>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</si>
  <si>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</si>
  <si>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</si>
  <si>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</si>
  <si>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</si>
  <si>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</si>
  <si>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</si>
  <si>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</si>
  <si>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</si>
  <si>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</si>
  <si>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</si>
  <si>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</si>
  <si>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</si>
  <si>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</si>
  <si>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</si>
  <si>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</si>
  <si>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</si>
  <si>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</si>
  <si>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</si>
  <si>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</si>
  <si>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</si>
  <si>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</si>
  <si>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</si>
  <si>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</si>
  <si>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</si>
  <si>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</si>
  <si>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</si>
  <si>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</si>
  <si>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</si>
  <si>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</si>
  <si>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</si>
  <si>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</si>
  <si>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</si>
  <si>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</si>
  <si>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</si>
  <si>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</si>
  <si>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</si>
  <si>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</si>
  <si>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</si>
  <si>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</si>
  <si>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</si>
  <si>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</si>
  <si>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</si>
  <si>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</si>
  <si>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</si>
  <si>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</si>
  <si>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</si>
  <si>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</si>
  <si>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</si>
  <si>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</si>
  <si>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</si>
  <si>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</si>
  <si>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</si>
  <si>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</si>
  <si>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宮崎県串間市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</si>
  <si>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</si>
  <si>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</si>
  <si>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</si>
  <si>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</si>
  <si>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</si>
  <si>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</si>
  <si>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</si>
  <si>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</si>
  <si>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</si>
  <si>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</si>
  <si>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</si>
  <si>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</si>
  <si>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</si>
  <si>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</si>
  <si>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</si>
  <si>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</si>
  <si>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</si>
  <si>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</si>
  <si>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</si>
  <si>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</si>
  <si>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市木診療所特別会計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</si>
  <si>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</si>
  <si>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</si>
  <si>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</si>
  <si>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</si>
  <si>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</si>
  <si>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</si>
  <si>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</si>
  <si>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</si>
  <si>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</si>
  <si>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</si>
  <si>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</si>
  <si>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</si>
  <si>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</si>
  <si>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</si>
  <si>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</si>
  <si>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介護保険特別会計（事業勘定）</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</si>
  <si>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</si>
  <si>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</si>
  <si>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</si>
  <si>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</si>
  <si>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</si>
  <si>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</si>
  <si>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</si>
  <si>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</si>
  <si>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</si>
  <si>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</si>
  <si>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</si>
  <si>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</si>
  <si>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</si>
  <si>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</si>
  <si>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</si>
  <si>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</si>
  <si>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</si>
  <si>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</si>
  <si>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</si>
  <si>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</si>
  <si>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</si>
  <si>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</si>
  <si>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</si>
  <si>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</si>
  <si>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</si>
  <si>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</si>
  <si>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</si>
  <si>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</si>
  <si>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</si>
  <si>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</si>
  <si>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</si>
  <si>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</si>
  <si>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</si>
  <si>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</si>
  <si>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</si>
  <si>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</si>
  <si>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</si>
  <si>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</si>
  <si>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</si>
  <si>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</si>
  <si>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</si>
  <si>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</si>
  <si>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</si>
  <si>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</si>
  <si>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</si>
  <si>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</si>
  <si>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</si>
  <si>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</si>
  <si>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</si>
  <si>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</si>
  <si>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</si>
  <si>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</si>
  <si>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</si>
  <si>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</si>
  <si>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</si>
  <si>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</si>
  <si>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</si>
  <si>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</si>
  <si>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</si>
  <si>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</si>
  <si>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</si>
  <si>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</si>
  <si>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</si>
  <si>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</si>
  <si>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</si>
  <si>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</si>
  <si>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</si>
  <si>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</si>
  <si>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</si>
  <si>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</si>
  <si>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</si>
  <si>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</si>
  <si>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</si>
  <si>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</si>
  <si>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</si>
  <si>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</si>
  <si>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</si>
  <si>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</si>
  <si>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</si>
  <si>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</si>
  <si>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</si>
  <si>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</si>
  <si>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</si>
  <si>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</si>
  <si>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</si>
  <si>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</si>
  <si>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</si>
  <si>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</si>
  <si>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</si>
  <si>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</si>
  <si>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</si>
  <si>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</si>
  <si>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</si>
  <si>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</si>
  <si>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</si>
  <si>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</si>
  <si>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</si>
  <si>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</si>
  <si>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</si>
  <si>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</si>
  <si>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</si>
  <si>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</si>
  <si>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</si>
  <si>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</si>
  <si>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</si>
  <si>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</si>
  <si>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</si>
  <si>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</si>
  <si>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</si>
  <si>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</si>
  <si>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</si>
  <si>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</si>
  <si>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</si>
  <si>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</si>
  <si>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</si>
  <si>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</si>
  <si>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</si>
  <si>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</si>
  <si>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</si>
  <si>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</si>
  <si>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</si>
  <si>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</si>
  <si>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</si>
  <si>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</si>
  <si>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</si>
  <si>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</si>
  <si>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</si>
  <si>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</si>
  <si>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</si>
  <si>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</si>
  <si>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</si>
  <si>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</si>
  <si>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</si>
  <si>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</si>
  <si>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</si>
  <si>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</si>
  <si>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</si>
  <si>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</si>
  <si>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</si>
  <si>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</si>
  <si>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</si>
  <si>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</si>
  <si>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</si>
  <si>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</si>
  <si>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</si>
  <si>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</si>
  <si>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</si>
  <si>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</si>
  <si>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</si>
  <si>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</si>
  <si>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</si>
  <si>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</si>
  <si>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</si>
  <si>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0.10</t>
  </si>
  <si>
    <t>▲ 0.96</t>
  </si>
  <si>
    <t>▲ 2.46</t>
  </si>
  <si>
    <t>病院事業会計</t>
  </si>
  <si>
    <t>▲ 1.97</t>
  </si>
  <si>
    <t>▲ 0.98</t>
  </si>
  <si>
    <t>▲ 3.72</t>
  </si>
  <si>
    <t>水道事業会計</t>
  </si>
  <si>
    <t>一般会計</t>
  </si>
  <si>
    <t>介護保険特別会計（事業勘定）</t>
  </si>
  <si>
    <t>国民健康保険特別会計（事業勘定）</t>
  </si>
  <si>
    <t>公共下水道事業特別会計</t>
  </si>
  <si>
    <t>市木診療所特別会計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</si>
  <si>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</si>
  <si>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</si>
  <si>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</si>
  <si>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</si>
  <si>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</si>
  <si>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</si>
  <si>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</si>
  <si>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</si>
  <si>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</si>
  <si>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日南串間広域不燃物処理組合</t>
    <rPh sb="0" eb="2">
      <t>ニチナン</t>
    </rPh>
    <rPh sb="2" eb="4">
      <t>クシマ</t>
    </rPh>
    <rPh sb="4" eb="6">
      <t>コウイキ</t>
    </rPh>
    <rPh sb="6" eb="9">
      <t>フネンブツ</t>
    </rPh>
    <rPh sb="9" eb="11">
      <t>ショリ</t>
    </rPh>
    <rPh sb="11" eb="13">
      <t>クミアイ</t>
    </rPh>
    <phoneticPr fontId="2"/>
  </si>
  <si>
    <t>南那珂森林組合</t>
    <rPh sb="0" eb="3">
      <t>ミナミナカ</t>
    </rPh>
    <rPh sb="3" eb="5">
      <t>シンリン</t>
    </rPh>
    <rPh sb="5" eb="7">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</si>
  <si>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</si>
  <si>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</si>
  <si>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</si>
  <si>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</si>
  <si>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公共施設等整備資金積立基金</t>
  </si>
  <si>
    <t>退職手当基金</t>
  </si>
  <si>
    <t>過疎自立促進基金</t>
  </si>
  <si>
    <t>地域福祉事業基金</t>
  </si>
  <si>
    <t>がんばっどふるさと応援基金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</si>
  <si>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</si>
  <si>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</si>
  <si>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</si>
  <si>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</si>
  <si>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</si>
  <si>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</si>
  <si>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</si>
  <si>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</si>
  <si>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</si>
  <si>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</si>
  <si>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</si>
  <si>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くなっているものの、将来負担比率は類似団体と同等の数値まで上がっている。当市においては、原則、地方債残高の縮減に向けて元金償還額以下の地方債発行を継続してきたところであるが、平成２７年度以降は大型事業の実施のため、償還額以上の地方債発行を継続しており、将来負担比率及び実質公債費比率の増が見込まれる。</t>
    <rPh sb="28" eb="30">
      <t>ショウライ</t>
    </rPh>
    <rPh sb="30" eb="32">
      <t>フタン</t>
    </rPh>
    <rPh sb="32" eb="34">
      <t>ヒリツ</t>
    </rPh>
    <rPh sb="35" eb="37">
      <t>ルイジ</t>
    </rPh>
    <rPh sb="37" eb="39">
      <t>ダンタイ</t>
    </rPh>
    <rPh sb="40" eb="42">
      <t>ドウトウ</t>
    </rPh>
    <rPh sb="43" eb="45">
      <t>スウチ</t>
    </rPh>
    <rPh sb="47" eb="48">
      <t>ア</t>
    </rPh>
    <phoneticPr fontId="5"/>
  </si>
  <si>
    <t>実質公債費比率</t>
    <phoneticPr fontId="5"/>
  </si>
  <si>
    <t>類似団体内平均値</t>
    <phoneticPr fontId="5"/>
  </si>
  <si>
    <t>実質公債費比率</t>
    <phoneticPr fontId="5"/>
  </si>
  <si>
    <t xml:space="preserve"> </t>
    <phoneticPr fontId="5"/>
  </si>
  <si>
    <t>　有形固定資産減価償却率については、平成２７年度の中学校建て替えにより減少したが、その後は大きな施設更新が行われていないため増加に転じている。今後も人口減少が見込まれるため、公共施設等総合管理計画に基づき、老朽化した施設の除却や民間譲渡等、施設の適正化に取り組むこととしている。
平成２７年度以降、大型事業着手に伴う地方債発行により、地方債残高の増加等を要因として将来負担比率の増加が見込まれ、前年度比１３．９％増となっている。大型事業終了後は、従来の地方債発行額抑制に努め、数値の改善を目指していく。</t>
    <rPh sb="1" eb="3">
      <t>ユウケイ</t>
    </rPh>
    <rPh sb="3" eb="5">
      <t>コテイ</t>
    </rPh>
    <rPh sb="5" eb="7">
      <t>シサン</t>
    </rPh>
    <rPh sb="7" eb="9">
      <t>ゲンカ</t>
    </rPh>
    <rPh sb="9" eb="11">
      <t>ショウキャク</t>
    </rPh>
    <rPh sb="11" eb="12">
      <t>リツ</t>
    </rPh>
    <rPh sb="18" eb="20">
      <t>ヘイセイ</t>
    </rPh>
    <rPh sb="22" eb="24">
      <t>ネンド</t>
    </rPh>
    <rPh sb="25" eb="28">
      <t>チュウガッコウ</t>
    </rPh>
    <rPh sb="28" eb="29">
      <t>タ</t>
    </rPh>
    <rPh sb="30" eb="31">
      <t>カ</t>
    </rPh>
    <rPh sb="35" eb="37">
      <t>ゲンショウ</t>
    </rPh>
    <rPh sb="43" eb="44">
      <t>ゴ</t>
    </rPh>
    <rPh sb="45" eb="46">
      <t>オオ</t>
    </rPh>
    <rPh sb="48" eb="50">
      <t>シセツ</t>
    </rPh>
    <rPh sb="50" eb="52">
      <t>コウシン</t>
    </rPh>
    <rPh sb="53" eb="54">
      <t>オコナ</t>
    </rPh>
    <rPh sb="62" eb="64">
      <t>ゾウカ</t>
    </rPh>
    <rPh sb="65" eb="66">
      <t>テン</t>
    </rPh>
    <rPh sb="71" eb="73">
      <t>コンゴ</t>
    </rPh>
    <rPh sb="74" eb="76">
      <t>ジンコウ</t>
    </rPh>
    <rPh sb="76" eb="78">
      <t>ゲンショウ</t>
    </rPh>
    <rPh sb="79" eb="81">
      <t>ミコ</t>
    </rPh>
    <rPh sb="87" eb="98">
      <t>コウキョウシセツトウソウゴウカンリケイカク</t>
    </rPh>
    <rPh sb="99" eb="100">
      <t>モト</t>
    </rPh>
    <rPh sb="103" eb="106">
      <t>ロウキュウカ</t>
    </rPh>
    <rPh sb="108" eb="110">
      <t>シセツ</t>
    </rPh>
    <rPh sb="111" eb="113">
      <t>ジョキャク</t>
    </rPh>
    <rPh sb="114" eb="116">
      <t>ミンカン</t>
    </rPh>
    <rPh sb="116" eb="118">
      <t>ジョウト</t>
    </rPh>
    <rPh sb="118" eb="119">
      <t>トウ</t>
    </rPh>
    <rPh sb="120" eb="122">
      <t>シセツ</t>
    </rPh>
    <rPh sb="123" eb="126">
      <t>テキセイカ</t>
    </rPh>
    <rPh sb="127" eb="128">
      <t>ト</t>
    </rPh>
    <rPh sb="129" eb="130">
      <t>ク</t>
    </rPh>
    <rPh sb="206" eb="207">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</si>
</sst>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c:ext xmlns:c16="http://schemas.microsoft.com/office/drawing/2014/chart" uri="{C3380CC4-5D6E-409C-BE32-E72D297353CC}">
              <c16:uniqueId val="{00000000-B509-425F-AF9E-D6BF57C4E5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89729</c:v>
                </c:pt>
                <c:pt idx="1">
                  <c:v>81004</c:v>
                </c:pt>
                <c:pt idx="2">
                  <c:v>69966</c:v>
                </c:pt>
                <c:pt idx="3">
                  <c:v>109913</c:v>
                </c:pt>
                <c:pt idx="4">
                  <c:v>144301</c:v>
                </c:pt>
              </c:numCache>
            </c:numRef>
          </c:val>
          <c:smooth val="0"/>
          <c:extLst>
            <c:ext xmlns:c16="http://schemas.microsoft.com/office/drawing/2014/chart" uri="{C3380CC4-5D6E-409C-BE32-E72D297353CC}">
              <c16:uniqueId val="{00000001-B509-425F-AF9E-D6BF57C4E590}"/>
            </c:ext>
          </c:extLst>
        </c:ser>
        <c:dLbls>
          <c:showLegendKey val="0"/>
          <c:showVal val="0"/>
          <c:showCatName val="0"/>
          <c:showSerName val="0"/>
          <c:showPercent val="0"/>
          <c:showBubbleSize val="0"/>
        </c:dLbls>
        <c:marker val="1"/>
        <c:smooth val="0"/>
        <c:axId val="467284680"/>
        <c:axId val="467287032"/>
      </c:lineChart>
      <c:catAx>
        <c:axId val="467284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7287032"/>
        <c:crosses val="autoZero"/>
        <c:auto val="1"/>
        <c:lblAlgn val="ctr"/>
        <c:lblOffset val="100"/>
        <c:tickLblSkip val="1"/>
        <c:tickMarkSkip val="1"/>
        <c:noMultiLvlLbl val="0"/>
      </c:catAx>
      <c:valAx>
        <c:axId val="4672870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7284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4.6399999999999997</c:v>
                </c:pt>
                <c:pt idx="1">
                  <c:v>4.97</c:v>
                </c:pt>
                <c:pt idx="2">
                  <c:v>4.5</c:v>
                </c:pt>
                <c:pt idx="3">
                  <c:v>4.5</c:v>
                </c:pt>
                <c:pt idx="4">
                  <c:v>4.58</c:v>
                </c:pt>
              </c:numCache>
            </c:numRef>
          </c:val>
          <c:extLst>
            <c:ext xmlns:c16="http://schemas.microsoft.com/office/drawing/2014/chart" uri="{C3380CC4-5D6E-409C-BE32-E72D297353CC}">
              <c16:uniqueId val="{00000000-35CB-4962-9614-D3380AD510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23.73</c:v>
                </c:pt>
                <c:pt idx="1">
                  <c:v>24.48</c:v>
                </c:pt>
                <c:pt idx="2">
                  <c:v>25.01</c:v>
                </c:pt>
                <c:pt idx="3">
                  <c:v>24.52</c:v>
                </c:pt>
                <c:pt idx="4">
                  <c:v>22.56</c:v>
                </c:pt>
              </c:numCache>
            </c:numRef>
          </c:val>
          <c:extLst>
            <c:ext xmlns:c16="http://schemas.microsoft.com/office/drawing/2014/chart" uri="{C3380CC4-5D6E-409C-BE32-E72D297353CC}">
              <c16:uniqueId val="{00000001-35CB-4962-9614-D3380AD51087}"/>
            </c:ext>
          </c:extLst>
        </c:ser>
        <c:dLbls>
          <c:showLegendKey val="0"/>
          <c:showVal val="0"/>
          <c:showCatName val="0"/>
          <c:showSerName val="0"/>
          <c:showPercent val="0"/>
          <c:showBubbleSize val="0"/>
        </c:dLbls>
        <c:gapWidth val="250"/>
        <c:overlap val="100"/>
        <c:axId val="467285856"/>
        <c:axId val="467285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3.31</c:v>
                </c:pt>
                <c:pt idx="1">
                  <c:v>0.54</c:v>
                </c:pt>
                <c:pt idx="2">
                  <c:v>-0.1</c:v>
                </c:pt>
                <c:pt idx="3">
                  <c:v>-0.96</c:v>
                </c:pt>
                <c:pt idx="4">
                  <c:v>-2.46</c:v>
                </c:pt>
              </c:numCache>
            </c:numRef>
          </c:val>
          <c:smooth val="0"/>
          <c:extLst>
            <c:ext xmlns:c16="http://schemas.microsoft.com/office/drawing/2014/chart" uri="{C3380CC4-5D6E-409C-BE32-E72D297353CC}">
              <c16:uniqueId val="{00000002-35CB-4962-9614-D3380AD51087}"/>
            </c:ext>
          </c:extLst>
        </c:ser>
        <c:dLbls>
          <c:showLegendKey val="0"/>
          <c:showVal val="0"/>
          <c:showCatName val="0"/>
          <c:showSerName val="0"/>
          <c:showPercent val="0"/>
          <c:showBubbleSize val="0"/>
        </c:dLbls>
        <c:marker val="1"/>
        <c:smooth val="0"/>
        <c:axId val="467285856"/>
        <c:axId val="467285464"/>
      </c:lineChart>
      <c:catAx>
        <c:axId val="46728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7285464"/>
        <c:crosses val="autoZero"/>
        <c:auto val="1"/>
        <c:lblAlgn val="ctr"/>
        <c:lblOffset val="100"/>
        <c:tickLblSkip val="1"/>
        <c:tickMarkSkip val="1"/>
        <c:noMultiLvlLbl val="0"/>
      </c:catAx>
      <c:valAx>
        <c:axId val="467285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28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0.11</c:v>
                </c:pt>
                <c:pt idx="2">
                  <c:v>#N/A</c:v>
                </c:pt>
                <c:pt idx="3">
                  <c:v>0.12</c:v>
                </c:pt>
                <c:pt idx="4">
                  <c:v>#N/A</c:v>
                </c:pt>
                <c:pt idx="5">
                  <c:v>2.29</c:v>
                </c:pt>
                <c:pt idx="6">
                  <c:v>#N/A</c:v>
                </c:pt>
                <c:pt idx="7">
                  <c:v>0</c:v>
                </c:pt>
                <c:pt idx="8">
                  <c:v>#N/A</c:v>
                </c:pt>
                <c:pt idx="9">
                  <c:v>0</c:v>
                </c:pt>
              </c:numCache>
            </c:numRef>
          </c:val>
          <c:extLst>
            <c:ext xmlns:c16="http://schemas.microsoft.com/office/drawing/2014/chart" uri="{C3380CC4-5D6E-409C-BE32-E72D297353CC}">
              <c16:uniqueId val="{00000000-DA8B-46A3-9B30-C34271A0BF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8B-46A3-9B30-C34271A0BF3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c:v>
                </c:pt>
                <c:pt idx="8">
                  <c:v>#N/A</c:v>
                </c:pt>
                <c:pt idx="9">
                  <c:v>0.01</c:v>
                </c:pt>
              </c:numCache>
            </c:numRef>
          </c:val>
          <c:extLst>
            <c:ext xmlns:c16="http://schemas.microsoft.com/office/drawing/2014/chart" uri="{C3380CC4-5D6E-409C-BE32-E72D297353CC}">
              <c16:uniqueId val="{00000002-DA8B-46A3-9B30-C34271A0BF37}"/>
            </c:ext>
          </c:extLst>
        </c:ser>
        <c:ser>
          <c:idx val="3"/>
          <c:order val="3"/>
          <c:tx>
            <c:strRef>
              <c:f>データシート!$A$30</c:f>
              <c:strCache>
                <c:ptCount val="1"/>
                <c:pt idx="0">
                  <c:v>市木診療所特別会計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0.04</c:v>
                </c:pt>
                <c:pt idx="4">
                  <c:v>#N/A</c:v>
                </c:pt>
                <c:pt idx="5">
                  <c:v>0.05</c:v>
                </c:pt>
                <c:pt idx="6">
                  <c:v>#N/A</c:v>
                </c:pt>
                <c:pt idx="7">
                  <c:v>0</c:v>
                </c:pt>
                <c:pt idx="8">
                  <c:v>#N/A</c:v>
                </c:pt>
                <c:pt idx="9">
                  <c:v>0.03</c:v>
                </c:pt>
              </c:numCache>
            </c:numRef>
          </c:val>
          <c:extLst>
            <c:ext xmlns:c16="http://schemas.microsoft.com/office/drawing/2014/chart" uri="{C3380CC4-5D6E-409C-BE32-E72D297353CC}">
              <c16:uniqueId val="{00000003-DA8B-46A3-9B30-C34271A0BF37}"/>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0.04</c:v>
                </c:pt>
                <c:pt idx="4">
                  <c:v>#N/A</c:v>
                </c:pt>
                <c:pt idx="5">
                  <c:v>7.0000000000000007E-2</c:v>
                </c:pt>
                <c:pt idx="6">
                  <c:v>#N/A</c:v>
                </c:pt>
                <c:pt idx="7">
                  <c:v>0.01</c:v>
                </c:pt>
                <c:pt idx="8">
                  <c:v>#N/A</c:v>
                </c:pt>
                <c:pt idx="9">
                  <c:v>0.03</c:v>
                </c:pt>
              </c:numCache>
            </c:numRef>
          </c:val>
          <c:extLst>
            <c:ext xmlns:c16="http://schemas.microsoft.com/office/drawing/2014/chart" uri="{C3380CC4-5D6E-409C-BE32-E72D297353CC}">
              <c16:uniqueId val="{00000004-DA8B-46A3-9B30-C34271A0BF37}"/>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1.74</c:v>
                </c:pt>
                <c:pt idx="2">
                  <c:v>#N/A</c:v>
                </c:pt>
                <c:pt idx="3">
                  <c:v>1.26</c:v>
                </c:pt>
                <c:pt idx="4">
                  <c:v>#N/A</c:v>
                </c:pt>
                <c:pt idx="5">
                  <c:v>2.09</c:v>
                </c:pt>
                <c:pt idx="6">
                  <c:v>#N/A</c:v>
                </c:pt>
                <c:pt idx="7">
                  <c:v>1.3</c:v>
                </c:pt>
                <c:pt idx="8">
                  <c:v>#N/A</c:v>
                </c:pt>
                <c:pt idx="9">
                  <c:v>0.9</c:v>
                </c:pt>
              </c:numCache>
            </c:numRef>
          </c:val>
          <c:extLst>
            <c:ext xmlns:c16="http://schemas.microsoft.com/office/drawing/2014/chart" uri="{C3380CC4-5D6E-409C-BE32-E72D297353CC}">
              <c16:uniqueId val="{00000005-DA8B-46A3-9B30-C34271A0BF37}"/>
            </c:ext>
          </c:extLst>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1.45</c:v>
                </c:pt>
                <c:pt idx="2">
                  <c:v>#N/A</c:v>
                </c:pt>
                <c:pt idx="3">
                  <c:v>1.06</c:v>
                </c:pt>
                <c:pt idx="4">
                  <c:v>#N/A</c:v>
                </c:pt>
                <c:pt idx="5">
                  <c:v>1.45</c:v>
                </c:pt>
                <c:pt idx="6">
                  <c:v>#N/A</c:v>
                </c:pt>
                <c:pt idx="7">
                  <c:v>2.14</c:v>
                </c:pt>
                <c:pt idx="8">
                  <c:v>#N/A</c:v>
                </c:pt>
                <c:pt idx="9">
                  <c:v>1.18</c:v>
                </c:pt>
              </c:numCache>
            </c:numRef>
          </c:val>
          <c:extLst>
            <c:ext xmlns:c16="http://schemas.microsoft.com/office/drawing/2014/chart" uri="{C3380CC4-5D6E-409C-BE32-E72D297353CC}">
              <c16:uniqueId val="{00000006-DA8B-46A3-9B30-C34271A0BF3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4.6399999999999997</c:v>
                </c:pt>
                <c:pt idx="2">
                  <c:v>#N/A</c:v>
                </c:pt>
                <c:pt idx="3">
                  <c:v>4.92</c:v>
                </c:pt>
                <c:pt idx="4">
                  <c:v>#N/A</c:v>
                </c:pt>
                <c:pt idx="5">
                  <c:v>4.45</c:v>
                </c:pt>
                <c:pt idx="6">
                  <c:v>#N/A</c:v>
                </c:pt>
                <c:pt idx="7">
                  <c:v>4.4800000000000004</c:v>
                </c:pt>
                <c:pt idx="8">
                  <c:v>#N/A</c:v>
                </c:pt>
                <c:pt idx="9">
                  <c:v>4.54</c:v>
                </c:pt>
              </c:numCache>
            </c:numRef>
          </c:val>
          <c:extLst>
            <c:ext xmlns:c16="http://schemas.microsoft.com/office/drawing/2014/chart" uri="{C3380CC4-5D6E-409C-BE32-E72D297353CC}">
              <c16:uniqueId val="{00000007-DA8B-46A3-9B30-C34271A0BF3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5.13</c:v>
                </c:pt>
                <c:pt idx="2">
                  <c:v>#N/A</c:v>
                </c:pt>
                <c:pt idx="3">
                  <c:v>5.74</c:v>
                </c:pt>
                <c:pt idx="4">
                  <c:v>#N/A</c:v>
                </c:pt>
                <c:pt idx="5">
                  <c:v>6.38</c:v>
                </c:pt>
                <c:pt idx="6">
                  <c:v>#N/A</c:v>
                </c:pt>
                <c:pt idx="7">
                  <c:v>7.26</c:v>
                </c:pt>
                <c:pt idx="8">
                  <c:v>#N/A</c:v>
                </c:pt>
                <c:pt idx="9">
                  <c:v>7.18</c:v>
                </c:pt>
              </c:numCache>
            </c:numRef>
          </c:val>
          <c:extLst>
            <c:ext xmlns:c16="http://schemas.microsoft.com/office/drawing/2014/chart" uri="{C3380CC4-5D6E-409C-BE32-E72D297353CC}">
              <c16:uniqueId val="{00000008-DA8B-46A3-9B30-C34271A0BF3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2.5299999999999998</c:v>
                </c:pt>
                <c:pt idx="2">
                  <c:v>1.97</c:v>
                </c:pt>
                <c:pt idx="3">
                  <c:v>#N/A</c:v>
                </c:pt>
                <c:pt idx="4">
                  <c:v>#N/A</c:v>
                </c:pt>
                <c:pt idx="5">
                  <c:v>2.34</c:v>
                </c:pt>
                <c:pt idx="6">
                  <c:v>0.98</c:v>
                </c:pt>
                <c:pt idx="7">
                  <c:v>#N/A</c:v>
                </c:pt>
                <c:pt idx="8">
                  <c:v>3.72</c:v>
                </c:pt>
                <c:pt idx="9">
                  <c:v>#N/A</c:v>
                </c:pt>
              </c:numCache>
            </c:numRef>
          </c:val>
          <c:extLst>
            <c:ext xmlns:c16="http://schemas.microsoft.com/office/drawing/2014/chart" uri="{C3380CC4-5D6E-409C-BE32-E72D297353CC}">
              <c16:uniqueId val="{00000009-DA8B-46A3-9B30-C34271A0BF37}"/>
            </c:ext>
          </c:extLst>
        </c:ser>
        <c:dLbls>
          <c:showLegendKey val="0"/>
          <c:showVal val="0"/>
          <c:showCatName val="0"/>
          <c:showSerName val="0"/>
          <c:showPercent val="0"/>
          <c:showBubbleSize val="0"/>
        </c:dLbls>
        <c:gapWidth val="150"/>
        <c:overlap val="100"/>
        <c:axId val="467276840"/>
        <c:axId val="467283504"/>
      </c:barChart>
      <c:catAx>
        <c:axId val="467276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7283504"/>
        <c:crosses val="autoZero"/>
        <c:auto val="1"/>
        <c:lblAlgn val="ctr"/>
        <c:lblOffset val="100"/>
        <c:tickLblSkip val="1"/>
        <c:tickMarkSkip val="1"/>
        <c:noMultiLvlLbl val="0"/>
      </c:catAx>
      <c:valAx>
        <c:axId val="46728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276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1031</c:v>
                </c:pt>
                <c:pt idx="5">
                  <c:v>978</c:v>
                </c:pt>
                <c:pt idx="8">
                  <c:v>937</c:v>
                </c:pt>
                <c:pt idx="11">
                  <c:v>877</c:v>
                </c:pt>
                <c:pt idx="14">
                  <c:v>839</c:v>
                </c:pt>
              </c:numCache>
            </c:numRef>
          </c:val>
          <c:extLst>
            <c:ext xmlns:c16="http://schemas.microsoft.com/office/drawing/2014/chart" uri="{C3380CC4-5D6E-409C-BE32-E72D297353CC}">
              <c16:uniqueId val="{00000000-9CE9-466E-ABCF-1E570614C6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E9-466E-ABCF-1E570614C6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9CE9-466E-ABCF-1E570614C6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18</c:v>
                </c:pt>
                <c:pt idx="6">
                  <c:v>14</c:v>
                </c:pt>
                <c:pt idx="9">
                  <c:v>0</c:v>
                </c:pt>
                <c:pt idx="12">
                  <c:v>0</c:v>
                </c:pt>
              </c:numCache>
            </c:numRef>
          </c:val>
          <c:extLst>
            <c:ext xmlns:c16="http://schemas.microsoft.com/office/drawing/2014/chart" uri="{C3380CC4-5D6E-409C-BE32-E72D297353CC}">
              <c16:uniqueId val="{00000003-9CE9-466E-ABCF-1E570614C6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220</c:v>
                </c:pt>
                <c:pt idx="3">
                  <c:v>258</c:v>
                </c:pt>
                <c:pt idx="6">
                  <c:v>257</c:v>
                </c:pt>
                <c:pt idx="9">
                  <c:v>289</c:v>
                </c:pt>
                <c:pt idx="12">
                  <c:v>293</c:v>
                </c:pt>
              </c:numCache>
            </c:numRef>
          </c:val>
          <c:extLst>
            <c:ext xmlns:c16="http://schemas.microsoft.com/office/drawing/2014/chart" uri="{C3380CC4-5D6E-409C-BE32-E72D297353CC}">
              <c16:uniqueId val="{00000004-9CE9-466E-ABCF-1E570614C6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E9-466E-ABCF-1E570614C6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E9-466E-ABCF-1E570614C6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1025</c:v>
                </c:pt>
                <c:pt idx="3">
                  <c:v>987</c:v>
                </c:pt>
                <c:pt idx="6">
                  <c:v>969</c:v>
                </c:pt>
                <c:pt idx="9">
                  <c:v>925</c:v>
                </c:pt>
                <c:pt idx="12">
                  <c:v>904</c:v>
                </c:pt>
              </c:numCache>
            </c:numRef>
          </c:val>
          <c:extLst>
            <c:ext xmlns:c16="http://schemas.microsoft.com/office/drawing/2014/chart" uri="{C3380CC4-5D6E-409C-BE32-E72D297353CC}">
              <c16:uniqueId val="{00000007-9CE9-466E-ABCF-1E570614C672}"/>
            </c:ext>
          </c:extLst>
        </c:ser>
        <c:dLbls>
          <c:showLegendKey val="0"/>
          <c:showVal val="0"/>
          <c:showCatName val="0"/>
          <c:showSerName val="0"/>
          <c:showPercent val="0"/>
          <c:showBubbleSize val="0"/>
        </c:dLbls>
        <c:gapWidth val="100"/>
        <c:overlap val="100"/>
        <c:axId val="467279192"/>
        <c:axId val="467274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235</c:v>
                </c:pt>
                <c:pt idx="2">
                  <c:v>#N/A</c:v>
                </c:pt>
                <c:pt idx="3">
                  <c:v>#N/A</c:v>
                </c:pt>
                <c:pt idx="4">
                  <c:v>286</c:v>
                </c:pt>
                <c:pt idx="5">
                  <c:v>#N/A</c:v>
                </c:pt>
                <c:pt idx="6">
                  <c:v>#N/A</c:v>
                </c:pt>
                <c:pt idx="7">
                  <c:v>303</c:v>
                </c:pt>
                <c:pt idx="8">
                  <c:v>#N/A</c:v>
                </c:pt>
                <c:pt idx="9">
                  <c:v>#N/A</c:v>
                </c:pt>
                <c:pt idx="10">
                  <c:v>337</c:v>
                </c:pt>
                <c:pt idx="11">
                  <c:v>#N/A</c:v>
                </c:pt>
                <c:pt idx="12">
                  <c:v>#N/A</c:v>
                </c:pt>
                <c:pt idx="13">
                  <c:v>358</c:v>
                </c:pt>
                <c:pt idx="14">
                  <c:v>#N/A</c:v>
                </c:pt>
              </c:numCache>
            </c:numRef>
          </c:val>
          <c:smooth val="0"/>
          <c:extLst>
            <c:ext xmlns:c16="http://schemas.microsoft.com/office/drawing/2014/chart" uri="{C3380CC4-5D6E-409C-BE32-E72D297353CC}">
              <c16:uniqueId val="{00000008-9CE9-466E-ABCF-1E570614C672}"/>
            </c:ext>
          </c:extLst>
        </c:ser>
        <c:dLbls>
          <c:showLegendKey val="0"/>
          <c:showVal val="0"/>
          <c:showCatName val="0"/>
          <c:showSerName val="0"/>
          <c:showPercent val="0"/>
          <c:showBubbleSize val="0"/>
        </c:dLbls>
        <c:marker val="1"/>
        <c:smooth val="0"/>
        <c:axId val="467279192"/>
        <c:axId val="467274096"/>
      </c:lineChart>
      <c:catAx>
        <c:axId val="46727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7274096"/>
        <c:crosses val="autoZero"/>
        <c:auto val="1"/>
        <c:lblAlgn val="ctr"/>
        <c:lblOffset val="100"/>
        <c:tickLblSkip val="1"/>
        <c:tickMarkSkip val="1"/>
        <c:noMultiLvlLbl val="0"/>
      </c:catAx>
      <c:valAx>
        <c:axId val="46727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279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8747</c:v>
                </c:pt>
                <c:pt idx="5">
                  <c:v>8201</c:v>
                </c:pt>
                <c:pt idx="8">
                  <c:v>7674</c:v>
                </c:pt>
                <c:pt idx="11">
                  <c:v>8198</c:v>
                </c:pt>
                <c:pt idx="14">
                  <c:v>8534</c:v>
                </c:pt>
              </c:numCache>
            </c:numRef>
          </c:val>
          <c:extLst>
            <c:ext xmlns:c16="http://schemas.microsoft.com/office/drawing/2014/chart" uri="{C3380CC4-5D6E-409C-BE32-E72D297353CC}">
              <c16:uniqueId val="{00000000-D0F3-484F-B005-34166EEBE6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609</c:v>
                </c:pt>
                <c:pt idx="5">
                  <c:v>571</c:v>
                </c:pt>
                <c:pt idx="8">
                  <c:v>551</c:v>
                </c:pt>
                <c:pt idx="11">
                  <c:v>528</c:v>
                </c:pt>
                <c:pt idx="14">
                  <c:v>453</c:v>
                </c:pt>
              </c:numCache>
            </c:numRef>
          </c:val>
          <c:extLst>
            <c:ext xmlns:c16="http://schemas.microsoft.com/office/drawing/2014/chart" uri="{C3380CC4-5D6E-409C-BE32-E72D297353CC}">
              <c16:uniqueId val="{00000001-D0F3-484F-B005-34166EEBE6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3792</c:v>
                </c:pt>
                <c:pt idx="5">
                  <c:v>3838</c:v>
                </c:pt>
                <c:pt idx="8">
                  <c:v>3838</c:v>
                </c:pt>
                <c:pt idx="11">
                  <c:v>3694</c:v>
                </c:pt>
                <c:pt idx="14">
                  <c:v>3469</c:v>
                </c:pt>
              </c:numCache>
            </c:numRef>
          </c:val>
          <c:extLst>
            <c:ext xmlns:c16="http://schemas.microsoft.com/office/drawing/2014/chart" uri="{C3380CC4-5D6E-409C-BE32-E72D297353CC}">
              <c16:uniqueId val="{00000002-D0F3-484F-B005-34166EEBE6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F3-484F-B005-34166EEBE6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F3-484F-B005-34166EEBE6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3</c:v>
                </c:pt>
                <c:pt idx="6">
                  <c:v>3</c:v>
                </c:pt>
                <c:pt idx="9">
                  <c:v>3</c:v>
                </c:pt>
                <c:pt idx="12">
                  <c:v>3</c:v>
                </c:pt>
              </c:numCache>
            </c:numRef>
          </c:val>
          <c:extLst>
            <c:ext xmlns:c16="http://schemas.microsoft.com/office/drawing/2014/chart" uri="{C3380CC4-5D6E-409C-BE32-E72D297353CC}">
              <c16:uniqueId val="{00000005-D0F3-484F-B005-34166EEBE6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1763</c:v>
                </c:pt>
                <c:pt idx="3">
                  <c:v>1757</c:v>
                </c:pt>
                <c:pt idx="6">
                  <c:v>1681</c:v>
                </c:pt>
                <c:pt idx="9">
                  <c:v>1594</c:v>
                </c:pt>
                <c:pt idx="12">
                  <c:v>1606</c:v>
                </c:pt>
              </c:numCache>
            </c:numRef>
          </c:val>
          <c:extLst>
            <c:ext xmlns:c16="http://schemas.microsoft.com/office/drawing/2014/chart" uri="{C3380CC4-5D6E-409C-BE32-E72D297353CC}">
              <c16:uniqueId val="{00000006-D0F3-484F-B005-34166EEBE6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32</c:v>
                </c:pt>
                <c:pt idx="3">
                  <c:v>14</c:v>
                </c:pt>
                <c:pt idx="6">
                  <c:v>0</c:v>
                </c:pt>
                <c:pt idx="9">
                  <c:v>0</c:v>
                </c:pt>
                <c:pt idx="12">
                  <c:v>0</c:v>
                </c:pt>
              </c:numCache>
            </c:numRef>
          </c:val>
          <c:extLst>
            <c:ext xmlns:c16="http://schemas.microsoft.com/office/drawing/2014/chart" uri="{C3380CC4-5D6E-409C-BE32-E72D297353CC}">
              <c16:uniqueId val="{00000007-D0F3-484F-B005-34166EEBE6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3298</c:v>
                </c:pt>
                <c:pt idx="3">
                  <c:v>3302</c:v>
                </c:pt>
                <c:pt idx="6">
                  <c:v>3258</c:v>
                </c:pt>
                <c:pt idx="9">
                  <c:v>2690</c:v>
                </c:pt>
                <c:pt idx="12">
                  <c:v>2785</c:v>
                </c:pt>
              </c:numCache>
            </c:numRef>
          </c:val>
          <c:extLst>
            <c:ext xmlns:c16="http://schemas.microsoft.com/office/drawing/2014/chart" uri="{C3380CC4-5D6E-409C-BE32-E72D297353CC}">
              <c16:uniqueId val="{00000008-D0F3-484F-B005-34166EEBE6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D0F3-484F-B005-34166EEBE6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9491</c:v>
                </c:pt>
                <c:pt idx="3">
                  <c:v>9584</c:v>
                </c:pt>
                <c:pt idx="6">
                  <c:v>9598</c:v>
                </c:pt>
                <c:pt idx="9">
                  <c:v>9964</c:v>
                </c:pt>
                <c:pt idx="12">
                  <c:v>10650</c:v>
                </c:pt>
              </c:numCache>
            </c:numRef>
          </c:val>
          <c:extLst>
            <c:ext xmlns:c16="http://schemas.microsoft.com/office/drawing/2014/chart" uri="{C3380CC4-5D6E-409C-BE32-E72D297353CC}">
              <c16:uniqueId val="{0000000A-D0F3-484F-B005-34166EEBE67B}"/>
            </c:ext>
          </c:extLst>
        </c:ser>
        <c:dLbls>
          <c:showLegendKey val="0"/>
          <c:showVal val="0"/>
          <c:showCatName val="0"/>
          <c:showSerName val="0"/>
          <c:showPercent val="0"/>
          <c:showBubbleSize val="0"/>
        </c:dLbls>
        <c:gapWidth val="100"/>
        <c:overlap val="100"/>
        <c:axId val="467273312"/>
        <c:axId val="467276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1438</c:v>
                </c:pt>
                <c:pt idx="2">
                  <c:v>#N/A</c:v>
                </c:pt>
                <c:pt idx="3">
                  <c:v>#N/A</c:v>
                </c:pt>
                <c:pt idx="4">
                  <c:v>2050</c:v>
                </c:pt>
                <c:pt idx="5">
                  <c:v>#N/A</c:v>
                </c:pt>
                <c:pt idx="6">
                  <c:v>#N/A</c:v>
                </c:pt>
                <c:pt idx="7">
                  <c:v>2478</c:v>
                </c:pt>
                <c:pt idx="8">
                  <c:v>#N/A</c:v>
                </c:pt>
                <c:pt idx="9">
                  <c:v>#N/A</c:v>
                </c:pt>
                <c:pt idx="10">
                  <c:v>1830</c:v>
                </c:pt>
                <c:pt idx="11">
                  <c:v>#N/A</c:v>
                </c:pt>
                <c:pt idx="12">
                  <c:v>#N/A</c:v>
                </c:pt>
                <c:pt idx="13">
                  <c:v>2588</c:v>
                </c:pt>
                <c:pt idx="14">
                  <c:v>#N/A</c:v>
                </c:pt>
              </c:numCache>
            </c:numRef>
          </c:val>
          <c:smooth val="0"/>
          <c:extLst>
            <c:ext xmlns:c16="http://schemas.microsoft.com/office/drawing/2014/chart" uri="{C3380CC4-5D6E-409C-BE32-E72D297353CC}">
              <c16:uniqueId val="{0000000B-D0F3-484F-B005-34166EEBE67B}"/>
            </c:ext>
          </c:extLst>
        </c:ser>
        <c:dLbls>
          <c:showLegendKey val="0"/>
          <c:showVal val="0"/>
          <c:showCatName val="0"/>
          <c:showSerName val="0"/>
          <c:showPercent val="0"/>
          <c:showBubbleSize val="0"/>
        </c:dLbls>
        <c:marker val="1"/>
        <c:smooth val="0"/>
        <c:axId val="467273312"/>
        <c:axId val="467276448"/>
      </c:lineChart>
      <c:catAx>
        <c:axId val="46727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7276448"/>
        <c:crosses val="autoZero"/>
        <c:auto val="1"/>
        <c:lblAlgn val="ctr"/>
        <c:lblOffset val="100"/>
        <c:tickLblSkip val="1"/>
        <c:tickMarkSkip val="1"/>
        <c:noMultiLvlLbl val="0"/>
      </c:catAx>
      <c:valAx>
        <c:axId val="46727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27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1682</c:v>
                </c:pt>
                <c:pt idx="1">
                  <c:v>1623</c:v>
                </c:pt>
                <c:pt idx="2">
                  <c:v>1464</c:v>
                </c:pt>
              </c:numCache>
            </c:numRef>
          </c:val>
          <c:extLst>
            <c:ext xmlns:c16="http://schemas.microsoft.com/office/drawing/2014/chart" uri="{C3380CC4-5D6E-409C-BE32-E72D297353CC}">
              <c16:uniqueId val="{00000000-2391-444C-BA84-B8CF10D151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159</c:v>
                </c:pt>
                <c:pt idx="1">
                  <c:v>159</c:v>
                </c:pt>
                <c:pt idx="2">
                  <c:v>160</c:v>
                </c:pt>
              </c:numCache>
            </c:numRef>
          </c:val>
          <c:extLst>
            <c:ext xmlns:c16="http://schemas.microsoft.com/office/drawing/2014/chart" uri="{C3380CC4-5D6E-409C-BE32-E72D297353CC}">
              <c16:uniqueId val="{00000001-2391-444C-BA84-B8CF10D151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1874</c:v>
                </c:pt>
                <c:pt idx="1">
                  <c:v>1704</c:v>
                </c:pt>
                <c:pt idx="2">
                  <c:v>1480</c:v>
                </c:pt>
              </c:numCache>
            </c:numRef>
          </c:val>
          <c:extLst>
            <c:ext xmlns:c16="http://schemas.microsoft.com/office/drawing/2014/chart" uri="{C3380CC4-5D6E-409C-BE32-E72D297353CC}">
              <c16:uniqueId val="{00000002-2391-444C-BA84-B8CF10D15184}"/>
            </c:ext>
          </c:extLst>
        </c:ser>
        <c:dLbls>
          <c:showLegendKey val="0"/>
          <c:showVal val="0"/>
          <c:showCatName val="0"/>
          <c:showSerName val="0"/>
          <c:showPercent val="0"/>
          <c:showBubbleSize val="0"/>
        </c:dLbls>
        <c:gapWidth val="120"/>
        <c:overlap val="100"/>
        <c:axId val="467274880"/>
        <c:axId val="467279584"/>
      </c:barChart>
      <c:catAx>
        <c:axId val="46727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7279584"/>
        <c:crosses val="autoZero"/>
        <c:auto val="1"/>
        <c:lblAlgn val="ctr"/>
        <c:lblOffset val="100"/>
        <c:tickLblSkip val="1"/>
        <c:tickMarkSkip val="1"/>
        <c:noMultiLvlLbl val="0"/>
      </c:catAx>
      <c:valAx>
        <c:axId val="467279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727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{CB50A201-0B3D-49B2-A1D0-9ED4B0A2CA10}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484-4037-8449-92DE33570C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{1EDFB946-139E-44E1-98CE-9CFA0B5C79CC}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84-4037-8449-92DE33570C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{A22C0F4A-ED19-496D-B703-3EB1D2E8BBC8}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84-4037-8449-92DE33570C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{2B44314F-405B-40FA-9CF7-A6CD3D8AE648}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84-4037-8449-92DE33570C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{D3A7E63D-4C6E-4993-8E58-2D44C6D002D5}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84-4037-8449-92DE33570C0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{EC082C87-F622-4F46-B56E-0B8D31F2BDD4}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484-4037-8449-92DE33570C0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{9D5E9B51-B597-4447-BD24-A3216FA04923}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484-4037-8449-92DE33570C0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{59FC8C83-C57F-4D02-9CF0-6732AA976E70}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484-4037-8449-92DE33570C0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{057781AB-F870-4468-9E46-0A589A3704BC}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484-4037-8449-92DE33570C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56.5</c:v>
                </c:pt>
                <c:pt idx="8">
                  <c:v>52</c:v>
                </c:pt>
                <c:pt idx="16">
                  <c:v>53.5</c:v>
                </c:pt>
                <c:pt idx="24">
                  <c:v>55.7</c:v>
                </c:pt>
                <c:pt idx="32">
                  <c:v>56.6</c:v>
                </c:pt>
              </c:numCache>
            </c:numRef>
          </c:xVal>
          <c:yVal>
            <c:numRef>
              <c:f>公会計指標分析・財政指標組合せ分析表!$BP$51:$DC$51</c:f>
              <c:numCache>
                <c:formatCode>#,##0.0;"▲ "#,##0.0</c:formatCode>
                <c:ptCount val="40"/>
                <c:pt idx="0">
                  <c:v>24.3</c:v>
                </c:pt>
                <c:pt idx="8">
                  <c:v>35.200000000000003</c:v>
                </c:pt>
                <c:pt idx="16">
                  <c:v>42.6</c:v>
                </c:pt>
                <c:pt idx="24">
                  <c:v>31.7</c:v>
                </c:pt>
                <c:pt idx="32">
                  <c:v>45.6</c:v>
                </c:pt>
              </c:numCache>
            </c:numRef>
          </c:yVal>
          <c:smooth val="0"/>
          <c:extLst>
            <c:ext xmlns:c16="http://schemas.microsoft.com/office/drawing/2014/chart" uri="{C3380CC4-5D6E-409C-BE32-E72D297353CC}">
              <c16:uniqueId val="{00000009-8484-4037-8449-92DE33570C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{5FF08EA8-BBF6-4C64-A5A7-541018684926}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484-4037-8449-92DE33570C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{6A7C44AE-6CB5-455F-A6F4-82A8BCBD2E0C}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84-4037-8449-92DE33570C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{6899F874-088E-4FB5-8103-998F6ACD8649}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84-4037-8449-92DE33570C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{AB841749-3D8C-4C1E-8360-C01614788412}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84-4037-8449-92DE33570C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{48216406-D826-40C6-9CC8-796521B6B690}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84-4037-8449-92DE33570C0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{65231465-3DBF-49E4-B571-0F078419F7AC}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484-4037-8449-92DE33570C0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{5E2DAA45-E58C-4C64-81FE-1A88269D146D}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484-4037-8449-92DE33570C0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{FAB28479-6E1B-4562-8D8E-93B7C2A6101B}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484-4037-8449-92DE33570C0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{861F11C8-59FB-4E03-AE00-F96536340722}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484-4037-8449-92DE33570C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58.3</c:v>
                </c:pt>
                <c:pt idx="16">
                  <c:v>59.6</c:v>
                </c:pt>
                <c:pt idx="24">
                  <c:v>60.7</c:v>
                </c:pt>
                <c:pt idx="32">
                  <c:v>62</c:v>
                </c:pt>
              </c:numCache>
            </c:numRef>
          </c:xVal>
          <c:yVal>
            <c:numRef>
              <c:f>公会計指標分析・財政指標組合せ分析表!$BP$55:$DC$55</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8484-4037-8449-92DE33570C00}"/>
            </c:ext>
          </c:extLst>
        </c:ser>
        <c:dLbls>
          <c:showLegendKey val="0"/>
          <c:showVal val="1"/>
          <c:showCatName val="0"/>
          <c:showSerName val="0"/>
          <c:showPercent val="0"/>
          <c:showBubbleSize val="0"/>
        </c:dLbls>
        <c:axId val="537868016"/>
        <c:axId val="537866056"/>
      </c:scatterChart>
      <c:valAx>
        <c:axId val="537868016"/>
        <c:scaling>
          <c:orientation val="minMax"/>
          <c:max val="63"/>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7866056"/>
        <c:crosses val="autoZero"/>
        <c:crossBetween val="midCat"/>
      </c:valAx>
      <c:valAx>
        <c:axId val="537866056"/>
        <c:scaling>
          <c:orientation val="minMax"/>
          <c:max val="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7868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{270B2962-1A07-4A6C-B426-FAE21F20F2C5}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F48-4618-9106-1F04FD4ABC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{57E23681-E8BE-45EB-BBF0-31F4F6D1E94C}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48-4618-9106-1F04FD4ABC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{24C78AA4-20C1-440B-B1CB-BE6A4288704B}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48-4618-9106-1F04FD4ABC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{9D0E4DD1-302E-4350-B0F1-C8043847E961}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48-4618-9106-1F04FD4ABC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{025246F3-2B22-4E42-83E1-ED3DC8C61BF3}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48-4618-9106-1F04FD4ABC2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{5FAD90A9-A59E-4DC4-B696-AA4344916663}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F48-4618-9106-1F04FD4ABC2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{8B82C4DA-4E60-45FE-AA76-340E80E57CCF}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F48-4618-9106-1F04FD4ABC2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{17754ABE-546C-4439-9C92-9A596E3D9449}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F48-4618-9106-1F04FD4ABC2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{F18BE5A3-AA56-4232-BF1D-783D1A489BB2}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F48-4618-9106-1F04FD4ABC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4.9000000000000004</c:v>
                </c:pt>
                <c:pt idx="16">
                  <c:v>4.5999999999999996</c:v>
                </c:pt>
                <c:pt idx="24">
                  <c:v>5.3</c:v>
                </c:pt>
                <c:pt idx="32">
                  <c:v>5.7</c:v>
                </c:pt>
              </c:numCache>
            </c:numRef>
          </c:xVal>
          <c:yVal>
            <c:numRef>
              <c:f>公会計指標分析・財政指標組合せ分析表!$BP$73:$DC$73</c:f>
              <c:numCache>
                <c:formatCode>#,##0.0;"▲ "#,##0.0</c:formatCode>
                <c:ptCount val="40"/>
                <c:pt idx="0">
                  <c:v>24.3</c:v>
                </c:pt>
                <c:pt idx="8">
                  <c:v>35.200000000000003</c:v>
                </c:pt>
                <c:pt idx="16">
                  <c:v>42.6</c:v>
                </c:pt>
                <c:pt idx="24">
                  <c:v>31.7</c:v>
                </c:pt>
                <c:pt idx="32">
                  <c:v>45.6</c:v>
                </c:pt>
              </c:numCache>
            </c:numRef>
          </c:yVal>
          <c:smooth val="0"/>
          <c:extLst>
            <c:ext xmlns:c16="http://schemas.microsoft.com/office/drawing/2014/chart" uri="{C3380CC4-5D6E-409C-BE32-E72D297353CC}">
              <c16:uniqueId val="{00000009-5F48-4618-9106-1F04FD4ABC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{948A786D-D370-470A-BA5E-213ACBF336C0}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F48-4618-9106-1F04FD4ABC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{07FCB728-9A3E-47B7-B0EA-4C8007BB13A2}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48-4618-9106-1F04FD4ABC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{68FF5910-8C7F-42A8-9911-5E486D9CEF5B}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48-4618-9106-1F04FD4ABC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{4722E265-DDAB-4725-9737-BC5FB7031AB0}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48-4618-9106-1F04FD4ABC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{C1DD0D1D-DBD4-4925-A9AE-1279CFB829C2}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48-4618-9106-1F04FD4ABC23}"/>
                </c:ext>
              </c:extLst>
            </c:dLbl>
            <c:dLbl>
              <c:idx val="8"/>
              <c:layout>
                <c:manualLayout>
                  <c:x val="0"/>
                  <c:y val="-5.285781902545827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{1235F569-5332-424A-9F80-CAD83507A60C}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F48-4618-9106-1F04FD4ABC23}"/>
                </c:ext>
              </c:extLst>
            </c:dLbl>
            <c:dLbl>
              <c:idx val="16"/>
              <c:layout>
                <c:manualLayout>
                  <c:x val="0"/>
                  <c:y val="5.285781902545827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{A268C28B-D495-4883-A565-6887F3234364}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F48-4618-9106-1F04FD4ABC23}"/>
                </c:ext>
              </c:extLst>
            </c:dLbl>
            <c:dLbl>
              <c:idx val="24"/>
              <c:layout>
                <c:manualLayout>
                  <c:x val="0"/>
                  <c:y val="8.2075433572138499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{3B686DAE-C10A-4058-A6F8-FF4204198EC8}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F48-4618-9106-1F04FD4ABC23}"/>
                </c:ext>
              </c:extLst>
            </c:dLbl>
            <c:dLbl>
              <c:idx val="32"/>
              <c:layout>
                <c:manualLayout>
                  <c:x val="0"/>
                  <c:y val="-8.2075433572138898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{8D352408-C9ED-4A62-B55D-C6FEED6E3C20}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F48-4618-9106-1F04FD4ABC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5F48-4618-9106-1F04FD4ABC23}"/>
            </c:ext>
          </c:extLst>
        </c:ser>
        <c:dLbls>
          <c:showLegendKey val="0"/>
          <c:showVal val="1"/>
          <c:showCatName val="0"/>
          <c:showSerName val="0"/>
          <c:showPercent val="0"/>
          <c:showBubbleSize val="0"/>
        </c:dLbls>
        <c:axId val="537866448"/>
        <c:axId val="537866840"/>
      </c:scatterChart>
      <c:valAx>
        <c:axId val="537866448"/>
        <c:scaling>
          <c:orientation val="minMax"/>
          <c:max val="10.5"/>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7866840"/>
        <c:crosses val="autoZero"/>
        <c:crossBetween val="midCat"/>
      </c:valAx>
      <c:valAx>
        <c:axId val="537866840"/>
        <c:scaling>
          <c:orientation val="minMax"/>
          <c:max val="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78664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地方債元利償還金については、発行額を償還額以内に抑えてきたことから年々減少してきているが、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複数の大型事業により、平成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年度以降は償還額以上の発行を行っている。そのため、今後は償還額が増加することが見込まれ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大型事業が令和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年度に完了予定のため、完了後は、償還額以下の発行に</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努め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、交付税算入率の高い起債を行っていく。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将来負担比率の分子は前年度と比較し</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758</a:t>
          </a:r>
          <a:r>
            <a:rPr lang="ja-JP" altLang="en-US" sz="1100" b="0" i="0" u="none" strike="noStrike">
              <a:solidFill>
                <a:schemeClr val="tx1"/>
              </a:solidFill>
              <a:effectLst/>
              <a:latin typeface="ＭＳ ゴシック" panose="020B0609070205080204" pitchFamily="49" charset="-128"/>
              <a:ea typeface="ＭＳ ゴシック" panose="020B0609070205080204" pitchFamily="49" charset="-128"/>
              <a:cs typeface="+mn-cs"/>
            </a:rPr>
            <a:t>百万円</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増加したが、これは基準財政需要額算入見込額は増加したものの、地方債現在高の増加及び充当可能基金の減少が大きかったことによるものである。</a:t>
          </a:r>
          <a:r>
            <a:rPr lang="ja-JP" altLang="en-US" sz="1400">
              <a:latin typeface="ＭＳ ゴシック" panose="020B0609070205080204" pitchFamily="49" charset="-128"/>
              <a:ea typeface="ＭＳ ゴシック" panose="020B0609070205080204"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宮崎県串間市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財政調整基金や公共施設整備資金積立基金等を大型事業等の臨時的な財政需要に対し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充当したことによる減少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が主な要因となっている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中期財政収支見通しでは、人口減少による市税の減、社会保障費の増大による扶助費の増、近年続く大型事業の増により、減少傾向にある。可能な限り、歳出抑制に努める。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地域福祉事業基金：高齢者保健福祉の増進を図る。</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がんばっどふるさと応援基金：豊かな自然環境を次世代に引き継ぎ、誰もが快適に住むことのできるまちに発展することを願い寄附された寄附金を魅力あるまちづくりに関する事業に充てる財源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退職手当基金：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年度末に退職した職員に対する退職手当の財源として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万円を充当したことによる減少</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がんばっどふるさと応援基金：寄附金から返礼事務費等を差引いた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魅力あるまちづくりに関する事業の財源として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公共施設等整備資金積立基金：公共施設等総合管理計画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及び公共施設等個別計画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に基づく施設統廃合等の工事や維持補修費が増加する見込みである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今後、本庁舎改修経費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の積立て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を行うため、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必要最少限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とする。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大型事業等の臨時的経費に対し充当を行ったことから約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15,900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％程度となるように他の特定目的基金をできるだけ活用していくこととしているが、地方財残高も増加していく傾向にあるため、さらなる経常経費の削減に努める。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預金利子、基金運用益の積立て</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被災公共施設等の用途廃止等に伴う一括償還等に備え、利子等の積立てを行う。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18,176
18,075
295.17
13,890,744
13,587,017
297,007
6,489,880
10,649,960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２８年度に公共施設等総合管理計画を策定し、今後４０年間で延床面積を約６０％圧縮するという目標を掲げ、新規設備の抑制、既存施設の複合化・除却を進める方針である。また、令和２年度には公共施設等個別施設計画を策定し、これに基づき施設の適正化と効率的な管理運営を行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有形固定資産減価償却率については、平成２７年度の中学校建て替え以降、大規模な施設更新等を行っていないため、前年度と比較すると０．９％の増となっている。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098550" y="66802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10086"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098550" y="62484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5185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098550" y="58166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5185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098550" y="53848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5185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0747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1275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3987800" y="646861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1275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3987800" y="536536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1275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259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429000" y="57809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781300" y="57571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133600" y="57290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485900" y="57355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120269</xdr:rowOff>
    </xdr:from>
    <xdr:to>
      <xdr:col>23</xdr:col>
      <xdr:colOff>136525</xdr:colOff>
      <xdr:row>29</xdr:row>
      <xdr:rowOff>50419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259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143146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127500" y="55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100838</xdr:rowOff>
    </xdr:from>
    <xdr:to>
      <xdr:col>19</xdr:col>
      <xdr:colOff>187325</xdr:colOff>
      <xdr:row>29</xdr:row>
      <xdr:rowOff>30988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429000" y="56729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151638</xdr:rowOff>
    </xdr:from>
    <xdr:to>
      <xdr:col>23</xdr:col>
      <xdr:colOff>85725</xdr:colOff>
      <xdr:row>28</xdr:row>
      <xdr:rowOff>171069</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3479800" y="5723763"/>
          <a:ext cx="5969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53340</xdr:rowOff>
    </xdr:from>
    <xdr:to>
      <xdr:col>15</xdr:col>
      <xdr:colOff>187325</xdr:colOff>
      <xdr:row>28</xdr:row>
      <xdr:rowOff>154940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781300" y="56254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104140</xdr:rowOff>
    </xdr:from>
    <xdr:to>
      <xdr:col>19</xdr:col>
      <xdr:colOff>136525</xdr:colOff>
      <xdr:row>28</xdr:row>
      <xdr:rowOff>151638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2832100" y="5676265"/>
          <a:ext cx="6477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20955</xdr:rowOff>
    </xdr:from>
    <xdr:to>
      <xdr:col>11</xdr:col>
      <xdr:colOff>187325</xdr:colOff>
      <xdr:row>28</xdr:row>
      <xdr:rowOff>122555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133600" y="55930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71755</xdr:rowOff>
    </xdr:from>
    <xdr:to>
      <xdr:col>15</xdr:col>
      <xdr:colOff>136525</xdr:colOff>
      <xdr:row>28</xdr:row>
      <xdr:rowOff>104140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184400" y="5643880"/>
          <a:ext cx="647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118110</xdr:rowOff>
    </xdr:from>
    <xdr:to>
      <xdr:col>7</xdr:col>
      <xdr:colOff>187325</xdr:colOff>
      <xdr:row>29</xdr:row>
      <xdr:rowOff>48260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485900" y="56902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71755</xdr:rowOff>
    </xdr:from>
    <xdr:to>
      <xdr:col>11</xdr:col>
      <xdr:colOff>136525</xdr:colOff>
      <xdr:row>28</xdr:row>
      <xdr:rowOff>168910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1536700" y="5643880"/>
          <a:ext cx="6477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293119"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2658119"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010419"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84726</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362719" y="5828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47515</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293119" y="544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2658119"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139082</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010419"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64787</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362719"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令和元年度債務償還比率６８５．７％となっており、前年度と比較し５２．７％増となっているが、この主な要因は道の駅建設等の大型事業による地方債が増加したことによるものである。大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型事業終了後は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地方債残高縮減に努めていく必要がある。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17552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17552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3312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2593320"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2646025"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2534900" y="67431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2646025"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534900" y="54617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2646025"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573000" y="59463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947525"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299825"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0652125"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45563</xdr:rowOff>
    </xdr:from>
    <xdr:to>
      <xdr:col>60</xdr:col>
      <xdr:colOff>123825</xdr:colOff>
      <xdr:row>29</xdr:row>
      <xdr:rowOff>147163</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0004425" y="57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569</xdr:rowOff>
    </xdr:from>
    <xdr:to>
      <xdr:col>76</xdr:col>
      <xdr:colOff>73025</xdr:colOff>
      <xdr:row>30</xdr:row>
      <xdr:rowOff>102169</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2573000" y="59155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23446</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2646025" y="576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117838</xdr:rowOff>
    </xdr:from>
    <xdr:to>
      <xdr:col>72</xdr:col>
      <xdr:colOff>123825</xdr:colOff>
      <xdr:row>30</xdr:row>
      <xdr:rowOff>47988</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1947525"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168638</xdr:rowOff>
    </xdr:from>
    <xdr:to>
      <xdr:col>76</xdr:col>
      <xdr:colOff>22225</xdr:colOff>
      <xdr:row>30</xdr:row>
      <xdr:rowOff>51369</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1998325" y="5912213"/>
          <a:ext cx="596900" cy="5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127091</xdr:rowOff>
    </xdr:from>
    <xdr:to>
      <xdr:col>68</xdr:col>
      <xdr:colOff>123825</xdr:colOff>
      <xdr:row>30</xdr:row>
      <xdr:rowOff>57241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299825"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168638</xdr:rowOff>
    </xdr:from>
    <xdr:to>
      <xdr:col>72</xdr:col>
      <xdr:colOff>73025</xdr:colOff>
      <xdr:row>30</xdr:row>
      <xdr:rowOff>6441</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1350625" y="5912213"/>
          <a:ext cx="6477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72191</xdr:rowOff>
    </xdr:from>
    <xdr:to>
      <xdr:col>64</xdr:col>
      <xdr:colOff>123825</xdr:colOff>
      <xdr:row>30</xdr:row>
      <xdr:rowOff>2341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0652125" y="58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122991</xdr:rowOff>
    </xdr:from>
    <xdr:to>
      <xdr:col>68</xdr:col>
      <xdr:colOff>73025</xdr:colOff>
      <xdr:row>30</xdr:row>
      <xdr:rowOff>6441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0702925" y="5866566"/>
          <a:ext cx="647700" cy="5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164683</xdr:rowOff>
    </xdr:from>
    <xdr:to>
      <xdr:col>60</xdr:col>
      <xdr:colOff>123825</xdr:colOff>
      <xdr:row>29</xdr:row>
      <xdr:rowOff>94833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0004425" y="573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44033</xdr:rowOff>
    </xdr:from>
    <xdr:to>
      <xdr:col>64</xdr:col>
      <xdr:colOff>73025</xdr:colOff>
      <xdr:row>29</xdr:row>
      <xdr:rowOff>122991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0055225" y="5787608"/>
          <a:ext cx="647700" cy="7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17793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11443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04966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138290</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9848927" y="588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64515</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1779327" y="563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73768</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1144327" y="56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18868</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0496627" y="559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111360</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9848927" y="55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18,176
18,075
295.17
13,890,744
13,587,017
297,007
6,489,880
10,649,960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39490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39878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3889375" y="72885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39878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3889375" y="58303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39878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8989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203575" y="66090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428875"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68275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61323</xdr:rowOff>
    </xdr:from>
    <xdr:to>
      <xdr:col>6</xdr:col>
      <xdr:colOff>38100</xdr:colOff>
      <xdr:row>38</xdr:row>
      <xdr:rowOff>162923</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936625" y="65764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8989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49910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3987800" y="639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170724</xdr:rowOff>
    </xdr:from>
    <xdr:to>
      <xdr:col>20</xdr:col>
      <xdr:colOff>38100</xdr:colOff>
      <xdr:row>38</xdr:row>
      <xdr:rowOff>100874</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203575" y="65143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50074</xdr:rowOff>
    </xdr:from>
    <xdr:to>
      <xdr:col>24</xdr:col>
      <xdr:colOff>63500</xdr:colOff>
      <xdr:row>38</xdr:row>
      <xdr:rowOff>77833</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235325" y="6565174"/>
          <a:ext cx="71437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103777</xdr:rowOff>
    </xdr:from>
    <xdr:to>
      <xdr:col>15</xdr:col>
      <xdr:colOff>101600</xdr:colOff>
      <xdr:row>38</xdr:row>
      <xdr:rowOff>33927</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428875"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154577</xdr:rowOff>
    </xdr:from>
    <xdr:to>
      <xdr:col>19</xdr:col>
      <xdr:colOff>177800</xdr:colOff>
      <xdr:row>38</xdr:row>
      <xdr:rowOff>50074</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479675" y="6498227"/>
          <a:ext cx="75565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71120</xdr:rowOff>
    </xdr:from>
    <xdr:to>
      <xdr:col>10</xdr:col>
      <xdr:colOff>165100</xdr:colOff>
      <xdr:row>38</xdr:row>
      <xdr:rowOff>1270</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68275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37</xdr:row>
      <xdr:rowOff>154577</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1733550" y="6465570"/>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E00-000052000000}"/>
            </a:ext>
          </a:extLst>
        </xdr:cNvPr>
        <xdr:cNvSpPr txBox="1"/>
      </xdr:nvSpPr>
      <xdr:spPr>
        <a:xfrm>
          <a:off x="306769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E00-000053000000}"/>
            </a:ext>
          </a:extLst>
        </xdr:cNvPr>
        <xdr:cNvSpPr txBox="1"/>
      </xdr:nvSpPr>
      <xdr:spPr>
        <a:xfrm>
          <a:off x="230569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E00-000054000000}"/>
            </a:ext>
          </a:extLst>
        </xdr:cNvPr>
        <xdr:cNvSpPr txBox="1"/>
      </xdr:nvSpPr>
      <xdr:spPr>
        <a:xfrm>
          <a:off x="1559569"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8000</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E00-000055000000}"/>
            </a:ext>
          </a:extLst>
        </xdr:cNvPr>
        <xdr:cNvSpPr txBox="1"/>
      </xdr:nvSpPr>
      <xdr:spPr>
        <a:xfrm>
          <a:off x="8134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117401</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E00-000056000000}"/>
            </a:ext>
          </a:extLst>
        </xdr:cNvPr>
        <xdr:cNvSpPr txBox="1"/>
      </xdr:nvSpPr>
      <xdr:spPr>
        <a:xfrm>
          <a:off x="306769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E00-000057000000}"/>
            </a:ext>
          </a:extLst>
        </xdr:cNvPr>
        <xdr:cNvSpPr txBox="1"/>
      </xdr:nvSpPr>
      <xdr:spPr>
        <a:xfrm>
          <a:off x="230569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17797</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E00-000058000000}"/>
            </a:ext>
          </a:extLst>
        </xdr:cNvPr>
        <xdr:cNvSpPr txBox="1"/>
      </xdr:nvSpPr>
      <xdr:spPr>
        <a:xfrm>
          <a:off x="1559569"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17735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12275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12275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E00-00006D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flipV="1">
          <a:off x="8905240"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a:extLst>
            <a:ext uri="{FF2B5EF4-FFF2-40B4-BE49-F238E27FC236}">
              <a16:creationId xmlns:a16="http://schemas.microsoft.com/office/drawing/2014/main" id="{00000000-0008-0000-0E00-00006F000000}"/>
            </a:ext>
          </a:extLst>
        </xdr:cNvPr>
        <xdr:cNvSpPr txBox="1"/>
      </xdr:nvSpPr>
      <xdr:spPr>
        <a:xfrm>
          <a:off x="8943975"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8845550" y="71446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a:extLst>
            <a:ext uri="{FF2B5EF4-FFF2-40B4-BE49-F238E27FC236}">
              <a16:creationId xmlns:a16="http://schemas.microsoft.com/office/drawing/2014/main" id="{00000000-0008-0000-0E00-000071000000}"/>
            </a:ext>
          </a:extLst>
        </xdr:cNvPr>
        <xdr:cNvSpPr txBox="1"/>
      </xdr:nvSpPr>
      <xdr:spPr>
        <a:xfrm>
          <a:off x="8943975"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8845550" y="57727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a:extLst>
            <a:ext uri="{FF2B5EF4-FFF2-40B4-BE49-F238E27FC236}">
              <a16:creationId xmlns:a16="http://schemas.microsoft.com/office/drawing/2014/main" id="{00000000-0008-0000-0E00-000073000000}"/>
            </a:ext>
          </a:extLst>
        </xdr:cNvPr>
        <xdr:cNvSpPr txBox="1"/>
      </xdr:nvSpPr>
      <xdr:spPr>
        <a:xfrm>
          <a:off x="8943975"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883650" y="68785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15975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413625" y="68989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6638925"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162596</xdr:rowOff>
    </xdr:from>
    <xdr:to>
      <xdr:col>36</xdr:col>
      <xdr:colOff>165100</xdr:colOff>
      <xdr:row>40</xdr:row>
      <xdr:rowOff>92746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5892800" y="684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15607</xdr:rowOff>
    </xdr:from>
    <xdr:to>
      <xdr:col>55</xdr:col>
      <xdr:colOff>50800</xdr:colOff>
      <xdr:row>40</xdr:row>
      <xdr:rowOff>117207</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8883650" y="68736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38484</xdr:rowOff>
    </xdr:from>
    <xdr:ext cx="534377" cy="259045"/>
    <xdr:sp macro="" textlink="">
      <xdr:nvSpPr>
        <xdr:cNvPr id="127" name="【道路】&#10;一人当たり延長該当値テキスト">
          <a:extLst>
            <a:ext uri="{FF2B5EF4-FFF2-40B4-BE49-F238E27FC236}">
              <a16:creationId xmlns:a16="http://schemas.microsoft.com/office/drawing/2014/main" id="{00000000-0008-0000-0E00-00007F000000}"/>
            </a:ext>
          </a:extLst>
        </xdr:cNvPr>
        <xdr:cNvSpPr txBox="1"/>
      </xdr:nvSpPr>
      <xdr:spPr>
        <a:xfrm>
          <a:off x="8943975" y="67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21431</xdr:rowOff>
    </xdr:from>
    <xdr:to>
      <xdr:col>50</xdr:col>
      <xdr:colOff>165100</xdr:colOff>
      <xdr:row>40</xdr:row>
      <xdr:rowOff>123031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159750" y="687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66407</xdr:rowOff>
    </xdr:from>
    <xdr:to>
      <xdr:col>55</xdr:col>
      <xdr:colOff>0</xdr:colOff>
      <xdr:row>40</xdr:row>
      <xdr:rowOff>72231</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8210550" y="6924407"/>
          <a:ext cx="695325"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35120</xdr:rowOff>
    </xdr:from>
    <xdr:to>
      <xdr:col>46</xdr:col>
      <xdr:colOff>38100</xdr:colOff>
      <xdr:row>40</xdr:row>
      <xdr:rowOff>136720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7413625" y="68931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72231</xdr:rowOff>
    </xdr:from>
    <xdr:to>
      <xdr:col>50</xdr:col>
      <xdr:colOff>114300</xdr:colOff>
      <xdr:row>40</xdr:row>
      <xdr:rowOff>85920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7445375" y="6930231"/>
          <a:ext cx="765175" cy="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39116</xdr:rowOff>
    </xdr:from>
    <xdr:to>
      <xdr:col>41</xdr:col>
      <xdr:colOff>101600</xdr:colOff>
      <xdr:row>40</xdr:row>
      <xdr:rowOff>140716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6638925"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85920</xdr:rowOff>
    </xdr:from>
    <xdr:to>
      <xdr:col>45</xdr:col>
      <xdr:colOff>177800</xdr:colOff>
      <xdr:row>40</xdr:row>
      <xdr:rowOff>89916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6689725" y="6943920"/>
          <a:ext cx="755650" cy="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4" name="n_1aveValue【道路】&#10;一人当たり延長">
          <a:extLst>
            <a:ext uri="{FF2B5EF4-FFF2-40B4-BE49-F238E27FC236}">
              <a16:creationId xmlns:a16="http://schemas.microsoft.com/office/drawing/2014/main" id="{00000000-0008-0000-0E00-000086000000}"/>
            </a:ext>
          </a:extLst>
        </xdr:cNvPr>
        <xdr:cNvSpPr txBox="1"/>
      </xdr:nvSpPr>
      <xdr:spPr>
        <a:xfrm>
          <a:off x="7959236"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5" name="n_2aveValue【道路】&#10;一人当たり延長">
          <a:extLst>
            <a:ext uri="{FF2B5EF4-FFF2-40B4-BE49-F238E27FC236}">
              <a16:creationId xmlns:a16="http://schemas.microsoft.com/office/drawing/2014/main" id="{00000000-0008-0000-0E00-000087000000}"/>
            </a:ext>
          </a:extLst>
        </xdr:cNvPr>
        <xdr:cNvSpPr txBox="1"/>
      </xdr:nvSpPr>
      <xdr:spPr>
        <a:xfrm>
          <a:off x="72258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6" name="n_3aveValue【道路】&#10;一人当たり延長">
          <a:extLst>
            <a:ext uri="{FF2B5EF4-FFF2-40B4-BE49-F238E27FC236}">
              <a16:creationId xmlns:a16="http://schemas.microsoft.com/office/drawing/2014/main" id="{00000000-0008-0000-0E00-000088000000}"/>
            </a:ext>
          </a:extLst>
        </xdr:cNvPr>
        <xdr:cNvSpPr txBox="1"/>
      </xdr:nvSpPr>
      <xdr:spPr>
        <a:xfrm>
          <a:off x="6479686"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109273</xdr:rowOff>
    </xdr:from>
    <xdr:ext cx="534377" cy="259045"/>
    <xdr:sp macro="" textlink="">
      <xdr:nvSpPr>
        <xdr:cNvPr id="137" name="n_4aveValue【道路】&#10;一人当たり延長">
          <a:extLst>
            <a:ext uri="{FF2B5EF4-FFF2-40B4-BE49-F238E27FC236}">
              <a16:creationId xmlns:a16="http://schemas.microsoft.com/office/drawing/2014/main" id="{00000000-0008-0000-0E00-000089000000}"/>
            </a:ext>
          </a:extLst>
        </xdr:cNvPr>
        <xdr:cNvSpPr txBox="1"/>
      </xdr:nvSpPr>
      <xdr:spPr>
        <a:xfrm>
          <a:off x="5704986" y="662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139558</xdr:rowOff>
    </xdr:from>
    <xdr:ext cx="534377" cy="259045"/>
    <xdr:sp macro="" textlink="">
      <xdr:nvSpPr>
        <xdr:cNvPr id="138" name="n_1mainValue【道路】&#10;一人当たり延長">
          <a:extLst>
            <a:ext uri="{FF2B5EF4-FFF2-40B4-BE49-F238E27FC236}">
              <a16:creationId xmlns:a16="http://schemas.microsoft.com/office/drawing/2014/main" id="{00000000-0008-0000-0E00-00008A000000}"/>
            </a:ext>
          </a:extLst>
        </xdr:cNvPr>
        <xdr:cNvSpPr txBox="1"/>
      </xdr:nvSpPr>
      <xdr:spPr>
        <a:xfrm>
          <a:off x="7959236" y="665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153247</xdr:rowOff>
    </xdr:from>
    <xdr:ext cx="534377" cy="259045"/>
    <xdr:sp macro="" textlink="">
      <xdr:nvSpPr>
        <xdr:cNvPr id="139" name="n_2mainValue【道路】&#10;一人当たり延長">
          <a:extLst>
            <a:ext uri="{FF2B5EF4-FFF2-40B4-BE49-F238E27FC236}">
              <a16:creationId xmlns:a16="http://schemas.microsoft.com/office/drawing/2014/main" id="{00000000-0008-0000-0E00-00008B000000}"/>
            </a:ext>
          </a:extLst>
        </xdr:cNvPr>
        <xdr:cNvSpPr txBox="1"/>
      </xdr:nvSpPr>
      <xdr:spPr>
        <a:xfrm>
          <a:off x="7225811" y="666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131843</xdr:rowOff>
    </xdr:from>
    <xdr:ext cx="534377" cy="259045"/>
    <xdr:sp macro="" textlink="">
      <xdr:nvSpPr>
        <xdr:cNvPr id="140" name="n_3mainValue【道路】&#10;一人当たり延長">
          <a:extLst>
            <a:ext uri="{FF2B5EF4-FFF2-40B4-BE49-F238E27FC236}">
              <a16:creationId xmlns:a16="http://schemas.microsoft.com/office/drawing/2014/main" id="{00000000-0008-0000-0E00-00008C000000}"/>
            </a:ext>
          </a:extLst>
        </xdr:cNvPr>
        <xdr:cNvSpPr txBox="1"/>
      </xdr:nvSpPr>
      <xdr:spPr>
        <a:xfrm>
          <a:off x="6479686" y="69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6591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E00-0000A3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39490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00000000-0008-0000-0E00-0000A5000000}"/>
            </a:ext>
          </a:extLst>
        </xdr:cNvPr>
        <xdr:cNvSpPr txBox="1"/>
      </xdr:nvSpPr>
      <xdr:spPr>
        <a:xfrm>
          <a:off x="39878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3889375" y="111004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00000000-0008-0000-0E00-0000A7000000}"/>
            </a:ext>
          </a:extLst>
        </xdr:cNvPr>
        <xdr:cNvSpPr txBox="1"/>
      </xdr:nvSpPr>
      <xdr:spPr>
        <a:xfrm>
          <a:off x="39878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3889375" y="95897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E00-0000A9000000}"/>
            </a:ext>
          </a:extLst>
        </xdr:cNvPr>
        <xdr:cNvSpPr txBox="1"/>
      </xdr:nvSpPr>
      <xdr:spPr>
        <a:xfrm>
          <a:off x="39878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38989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3203575" y="106000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2428875"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68275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936625" y="106114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153035</xdr:rowOff>
    </xdr:from>
    <xdr:to>
      <xdr:col>24</xdr:col>
      <xdr:colOff>114300</xdr:colOff>
      <xdr:row>62</xdr:row>
      <xdr:rowOff>83185</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38989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4462</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0000000-0008-0000-0E00-0000B5000000}"/>
            </a:ext>
          </a:extLst>
        </xdr:cNvPr>
        <xdr:cNvSpPr txBox="1"/>
      </xdr:nvSpPr>
      <xdr:spPr>
        <a:xfrm>
          <a:off x="3987800" y="1046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126365</xdr:rowOff>
    </xdr:from>
    <xdr:to>
      <xdr:col>20</xdr:col>
      <xdr:colOff>38100</xdr:colOff>
      <xdr:row>62</xdr:row>
      <xdr:rowOff>56515</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3203575" y="105848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xdr:rowOff>
    </xdr:from>
    <xdr:to>
      <xdr:col>24</xdr:col>
      <xdr:colOff>63500</xdr:colOff>
      <xdr:row>62</xdr:row>
      <xdr:rowOff>32385</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3235325" y="10635615"/>
          <a:ext cx="71437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42545</xdr:rowOff>
    </xdr:from>
    <xdr:to>
      <xdr:col>15</xdr:col>
      <xdr:colOff>101600</xdr:colOff>
      <xdr:row>61</xdr:row>
      <xdr:rowOff>144145</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2428875"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93345</xdr:rowOff>
    </xdr:from>
    <xdr:to>
      <xdr:col>19</xdr:col>
      <xdr:colOff>177800</xdr:colOff>
      <xdr:row>62</xdr:row>
      <xdr:rowOff>5715</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2479675" y="10551795"/>
          <a:ext cx="75565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xdr:rowOff>
    </xdr:from>
    <xdr:to>
      <xdr:col>10</xdr:col>
      <xdr:colOff>165100</xdr:colOff>
      <xdr:row>61</xdr:row>
      <xdr:rowOff>111760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168275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60960</xdr:rowOff>
    </xdr:from>
    <xdr:to>
      <xdr:col>15</xdr:col>
      <xdr:colOff>50800</xdr:colOff>
      <xdr:row>61</xdr:row>
      <xdr:rowOff>93345</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1733550" y="10519410"/>
          <a:ext cx="74612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06769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30569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559569"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99712</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8134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73042</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3067694" y="1036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160672</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2305694" y="1027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128287</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1559569"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03260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03260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E00-0000D7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8905240"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E00-0000D9000000}"/>
            </a:ext>
          </a:extLst>
        </xdr:cNvPr>
        <xdr:cNvSpPr txBox="1"/>
      </xdr:nvSpPr>
      <xdr:spPr>
        <a:xfrm>
          <a:off x="8943975"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8845550" y="109717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E00-0000DB000000}"/>
            </a:ext>
          </a:extLst>
        </xdr:cNvPr>
        <xdr:cNvSpPr txBox="1"/>
      </xdr:nvSpPr>
      <xdr:spPr>
        <a:xfrm>
          <a:off x="8943975"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8845550" y="94824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E00-0000DD000000}"/>
            </a:ext>
          </a:extLst>
        </xdr:cNvPr>
        <xdr:cNvSpPr txBox="1"/>
      </xdr:nvSpPr>
      <xdr:spPr>
        <a:xfrm>
          <a:off x="8943975"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8883650" y="105872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815975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7413625" y="105961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6638925"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43093</xdr:rowOff>
    </xdr:from>
    <xdr:to>
      <xdr:col>36</xdr:col>
      <xdr:colOff>165100</xdr:colOff>
      <xdr:row>62</xdr:row>
      <xdr:rowOff>144693</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58928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132111</xdr:rowOff>
    </xdr:from>
    <xdr:to>
      <xdr:col>55</xdr:col>
      <xdr:colOff>50800</xdr:colOff>
      <xdr:row>60</xdr:row>
      <xdr:rowOff>62261</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8883650" y="102476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154988</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00000000-0008-0000-0E00-0000E9000000}"/>
            </a:ext>
          </a:extLst>
        </xdr:cNvPr>
        <xdr:cNvSpPr txBox="1"/>
      </xdr:nvSpPr>
      <xdr:spPr>
        <a:xfrm>
          <a:off x="8943975" y="1009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149579</xdr:rowOff>
    </xdr:from>
    <xdr:to>
      <xdr:col>50</xdr:col>
      <xdr:colOff>165100</xdr:colOff>
      <xdr:row>60</xdr:row>
      <xdr:rowOff>79729</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8159750" y="102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11461</xdr:rowOff>
    </xdr:from>
    <xdr:to>
      <xdr:col>55</xdr:col>
      <xdr:colOff>0</xdr:colOff>
      <xdr:row>60</xdr:row>
      <xdr:rowOff>28929</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8210550" y="10298461"/>
          <a:ext cx="695325" cy="1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34672</xdr:rowOff>
    </xdr:from>
    <xdr:to>
      <xdr:col>46</xdr:col>
      <xdr:colOff>38100</xdr:colOff>
      <xdr:row>63</xdr:row>
      <xdr:rowOff>136272</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7413625" y="108360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28929</xdr:rowOff>
    </xdr:from>
    <xdr:to>
      <xdr:col>50</xdr:col>
      <xdr:colOff>114300</xdr:colOff>
      <xdr:row>63</xdr:row>
      <xdr:rowOff>85472</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7445375" y="10315929"/>
          <a:ext cx="765175" cy="57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36230</xdr:rowOff>
    </xdr:from>
    <xdr:to>
      <xdr:col>41</xdr:col>
      <xdr:colOff>101600</xdr:colOff>
      <xdr:row>63</xdr:row>
      <xdr:rowOff>137830</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6638925" y="108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85472</xdr:rowOff>
    </xdr:from>
    <xdr:to>
      <xdr:col>45</xdr:col>
      <xdr:colOff>177800</xdr:colOff>
      <xdr:row>63</xdr:row>
      <xdr:rowOff>87030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flipV="1">
          <a:off x="6689725" y="10886822"/>
          <a:ext cx="75565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93644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71934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6447370"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161220</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5672670"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96256</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7936445" y="1004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127399</xdr:rowOff>
    </xdr:from>
    <xdr:ext cx="534377" cy="259045"/>
    <xdr:sp macro="" textlink="">
      <xdr:nvSpPr>
        <xdr:cNvPr id="245" name="n_2main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7225811" y="1092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128957</xdr:rowOff>
    </xdr:from>
    <xdr:ext cx="534377" cy="259045"/>
    <xdr:sp macro="" textlink="">
      <xdr:nvSpPr>
        <xdr:cNvPr id="246" name="n_3main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6479686" y="109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00000000-0008-0000-0E00-00000E01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flipV="1">
          <a:off x="39490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a:extLst>
            <a:ext uri="{FF2B5EF4-FFF2-40B4-BE49-F238E27FC236}">
              <a16:creationId xmlns:a16="http://schemas.microsoft.com/office/drawing/2014/main" id="{00000000-0008-0000-0E00-000010010000}"/>
            </a:ext>
          </a:extLst>
        </xdr:cNvPr>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a:extLst>
            <a:ext uri="{FF2B5EF4-FFF2-40B4-BE49-F238E27FC236}">
              <a16:creationId xmlns:a16="http://schemas.microsoft.com/office/drawing/2014/main" id="{00000000-0008-0000-0E00-000012010000}"/>
            </a:ext>
          </a:extLst>
        </xdr:cNvPr>
        <xdr:cNvSpPr txBox="1"/>
      </xdr:nvSpPr>
      <xdr:spPr>
        <a:xfrm>
          <a:off x="39878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3889375" y="135426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00000000-0008-0000-0E00-000014010000}"/>
            </a:ext>
          </a:extLst>
        </xdr:cNvPr>
        <xdr:cNvSpPr txBox="1"/>
      </xdr:nvSpPr>
      <xdr:spPr>
        <a:xfrm>
          <a:off x="39878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38989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a:extLst>
            <a:ext uri="{FF2B5EF4-FFF2-40B4-BE49-F238E27FC236}">
              <a16:creationId xmlns:a16="http://schemas.microsoft.com/office/drawing/2014/main" id="{00000000-0008-0000-0E00-000016010000}"/>
            </a:ext>
          </a:extLst>
        </xdr:cNvPr>
        <xdr:cNvSpPr/>
      </xdr:nvSpPr>
      <xdr:spPr>
        <a:xfrm>
          <a:off x="3203575" y="141662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a:extLst>
            <a:ext uri="{FF2B5EF4-FFF2-40B4-BE49-F238E27FC236}">
              <a16:creationId xmlns:a16="http://schemas.microsoft.com/office/drawing/2014/main" id="{00000000-0008-0000-0E00-000017010000}"/>
            </a:ext>
          </a:extLst>
        </xdr:cNvPr>
        <xdr:cNvSpPr/>
      </xdr:nvSpPr>
      <xdr:spPr>
        <a:xfrm>
          <a:off x="2428875"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168275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936625" y="14084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38989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15891</xdr:rowOff>
    </xdr:from>
    <xdr:ext cx="405111" cy="259045"/>
    <xdr:sp macro="" textlink="">
      <xdr:nvSpPr>
        <xdr:cNvPr id="288" name="【公営住宅】&#10;有形固定資産減価償却率該当値テキスト">
          <a:extLst>
            <a:ext uri="{FF2B5EF4-FFF2-40B4-BE49-F238E27FC236}">
              <a16:creationId xmlns:a16="http://schemas.microsoft.com/office/drawing/2014/main" id="{00000000-0008-0000-0E00-000020010000}"/>
            </a:ext>
          </a:extLst>
        </xdr:cNvPr>
        <xdr:cNvSpPr txBox="1"/>
      </xdr:nvSpPr>
      <xdr:spPr>
        <a:xfrm>
          <a:off x="3987800"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132080</xdr:rowOff>
    </xdr:from>
    <xdr:to>
      <xdr:col>20</xdr:col>
      <xdr:colOff>38100</xdr:colOff>
      <xdr:row>82</xdr:row>
      <xdr:rowOff>62230</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3203575" y="140195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11430</xdr:rowOff>
    </xdr:from>
    <xdr:to>
      <xdr:col>24</xdr:col>
      <xdr:colOff>63500</xdr:colOff>
      <xdr:row>82</xdr:row>
      <xdr:rowOff>43814</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3235325" y="14070330"/>
          <a:ext cx="714375"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92075</xdr:rowOff>
    </xdr:from>
    <xdr:to>
      <xdr:col>15</xdr:col>
      <xdr:colOff>101600</xdr:colOff>
      <xdr:row>82</xdr:row>
      <xdr:rowOff>22225</xdr:rowOff>
    </xdr:to>
    <xdr:sp macro="" textlink="">
      <xdr:nvSpPr>
        <xdr:cNvPr id="291" name="楕円 290">
          <a:extLst>
            <a:ext uri="{FF2B5EF4-FFF2-40B4-BE49-F238E27FC236}">
              <a16:creationId xmlns:a16="http://schemas.microsoft.com/office/drawing/2014/main" id="{00000000-0008-0000-0E00-000023010000}"/>
            </a:ext>
          </a:extLst>
        </xdr:cNvPr>
        <xdr:cNvSpPr/>
      </xdr:nvSpPr>
      <xdr:spPr>
        <a:xfrm>
          <a:off x="2428875"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142875</xdr:rowOff>
    </xdr:from>
    <xdr:to>
      <xdr:col>19</xdr:col>
      <xdr:colOff>177800</xdr:colOff>
      <xdr:row>82</xdr:row>
      <xdr:rowOff>11430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2479675" y="14030325"/>
          <a:ext cx="7556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53975</xdr:rowOff>
    </xdr:from>
    <xdr:to>
      <xdr:col>10</xdr:col>
      <xdr:colOff>165100</xdr:colOff>
      <xdr:row>81</xdr:row>
      <xdr:rowOff>155575</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168275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104775</xdr:rowOff>
    </xdr:from>
    <xdr:to>
      <xdr:col>15</xdr:col>
      <xdr:colOff>50800</xdr:colOff>
      <xdr:row>81</xdr:row>
      <xdr:rowOff>142875</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1733550" y="13992225"/>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80645</xdr:rowOff>
    </xdr:from>
    <xdr:to>
      <xdr:col>6</xdr:col>
      <xdr:colOff>38100</xdr:colOff>
      <xdr:row>81</xdr:row>
      <xdr:rowOff>10795</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936625" y="137966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131445</xdr:rowOff>
    </xdr:from>
    <xdr:to>
      <xdr:col>10</xdr:col>
      <xdr:colOff>114300</xdr:colOff>
      <xdr:row>81</xdr:row>
      <xdr:rowOff>104775</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968375" y="13847445"/>
          <a:ext cx="765175"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297" name="n_1aveValue【公営住宅】&#10;有形固定資産減価償却率">
          <a:extLst>
            <a:ext uri="{FF2B5EF4-FFF2-40B4-BE49-F238E27FC236}">
              <a16:creationId xmlns:a16="http://schemas.microsoft.com/office/drawing/2014/main" id="{00000000-0008-0000-0E00-000029010000}"/>
            </a:ext>
          </a:extLst>
        </xdr:cNvPr>
        <xdr:cNvSpPr txBox="1"/>
      </xdr:nvSpPr>
      <xdr:spPr>
        <a:xfrm>
          <a:off x="306769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98" name="n_2aveValue【公営住宅】&#10;有形固定資産減価償却率">
          <a:extLst>
            <a:ext uri="{FF2B5EF4-FFF2-40B4-BE49-F238E27FC236}">
              <a16:creationId xmlns:a16="http://schemas.microsoft.com/office/drawing/2014/main" id="{00000000-0008-0000-0E00-00002A010000}"/>
            </a:ext>
          </a:extLst>
        </xdr:cNvPr>
        <xdr:cNvSpPr txBox="1"/>
      </xdr:nvSpPr>
      <xdr:spPr>
        <a:xfrm>
          <a:off x="230569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9" name="n_3aveValue【公営住宅】&#10;有形固定資産減価償却率">
          <a:extLst>
            <a:ext uri="{FF2B5EF4-FFF2-40B4-BE49-F238E27FC236}">
              <a16:creationId xmlns:a16="http://schemas.microsoft.com/office/drawing/2014/main" id="{00000000-0008-0000-0E00-00002B010000}"/>
            </a:ext>
          </a:extLst>
        </xdr:cNvPr>
        <xdr:cNvSpPr txBox="1"/>
      </xdr:nvSpPr>
      <xdr:spPr>
        <a:xfrm>
          <a:off x="1559569"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00" name="n_4aveValue【公営住宅】&#10;有形固定資産減価償却率">
          <a:extLst>
            <a:ext uri="{FF2B5EF4-FFF2-40B4-BE49-F238E27FC236}">
              <a16:creationId xmlns:a16="http://schemas.microsoft.com/office/drawing/2014/main" id="{00000000-0008-0000-0E00-00002C010000}"/>
            </a:ext>
          </a:extLst>
        </xdr:cNvPr>
        <xdr:cNvSpPr txBox="1"/>
      </xdr:nvSpPr>
      <xdr:spPr>
        <a:xfrm>
          <a:off x="8134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78757</xdr:rowOff>
    </xdr:from>
    <xdr:ext cx="405111" cy="259045"/>
    <xdr:sp macro="" textlink="">
      <xdr:nvSpPr>
        <xdr:cNvPr id="301" name="n_1mainValue【公営住宅】&#10;有形固定資産減価償却率">
          <a:extLst>
            <a:ext uri="{FF2B5EF4-FFF2-40B4-BE49-F238E27FC236}">
              <a16:creationId xmlns:a16="http://schemas.microsoft.com/office/drawing/2014/main" id="{00000000-0008-0000-0E00-00002D010000}"/>
            </a:ext>
          </a:extLst>
        </xdr:cNvPr>
        <xdr:cNvSpPr txBox="1"/>
      </xdr:nvSpPr>
      <xdr:spPr>
        <a:xfrm>
          <a:off x="306769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38752</xdr:rowOff>
    </xdr:from>
    <xdr:ext cx="405111" cy="259045"/>
    <xdr:sp macro="" textlink="">
      <xdr:nvSpPr>
        <xdr:cNvPr id="302" name="n_2mainValue【公営住宅】&#10;有形固定資産減価償却率">
          <a:extLst>
            <a:ext uri="{FF2B5EF4-FFF2-40B4-BE49-F238E27FC236}">
              <a16:creationId xmlns:a16="http://schemas.microsoft.com/office/drawing/2014/main" id="{00000000-0008-0000-0E00-00002E010000}"/>
            </a:ext>
          </a:extLst>
        </xdr:cNvPr>
        <xdr:cNvSpPr txBox="1"/>
      </xdr:nvSpPr>
      <xdr:spPr>
        <a:xfrm>
          <a:off x="230569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652</xdr:rowOff>
    </xdr:from>
    <xdr:ext cx="405111" cy="259045"/>
    <xdr:sp macro="" textlink="">
      <xdr:nvSpPr>
        <xdr:cNvPr id="303" name="n_3mainValue【公営住宅】&#10;有形固定資産減価償却率">
          <a:extLst>
            <a:ext uri="{FF2B5EF4-FFF2-40B4-BE49-F238E27FC236}">
              <a16:creationId xmlns:a16="http://schemas.microsoft.com/office/drawing/2014/main" id="{00000000-0008-0000-0E00-00002F010000}"/>
            </a:ext>
          </a:extLst>
        </xdr:cNvPr>
        <xdr:cNvSpPr txBox="1"/>
      </xdr:nvSpPr>
      <xdr:spPr>
        <a:xfrm>
          <a:off x="1559569"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27322</xdr:rowOff>
    </xdr:from>
    <xdr:ext cx="405111" cy="259045"/>
    <xdr:sp macro="" textlink="">
      <xdr:nvSpPr>
        <xdr:cNvPr id="304" name="n_4mainValue【公営住宅】&#10;有形固定資産減価償却率">
          <a:extLst>
            <a:ext uri="{FF2B5EF4-FFF2-40B4-BE49-F238E27FC236}">
              <a16:creationId xmlns:a16="http://schemas.microsoft.com/office/drawing/2014/main" id="{00000000-0008-0000-0E00-000030010000}"/>
            </a:ext>
          </a:extLst>
        </xdr:cNvPr>
        <xdr:cNvSpPr txBox="1"/>
      </xdr:nvSpPr>
      <xdr:spPr>
        <a:xfrm>
          <a:off x="8134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517735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517735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517735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00000000-0008-0000-0E00-000045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flipV="1">
          <a:off x="8905240"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7" name="【公営住宅】&#10;一人当たり面積最小値テキスト">
          <a:extLst>
            <a:ext uri="{FF2B5EF4-FFF2-40B4-BE49-F238E27FC236}">
              <a16:creationId xmlns:a16="http://schemas.microsoft.com/office/drawing/2014/main" id="{00000000-0008-0000-0E00-000047010000}"/>
            </a:ext>
          </a:extLst>
        </xdr:cNvPr>
        <xdr:cNvSpPr txBox="1"/>
      </xdr:nvSpPr>
      <xdr:spPr>
        <a:xfrm>
          <a:off x="8943975"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8845550" y="147776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9" name="【公営住宅】&#10;一人当たり面積最大値テキスト">
          <a:extLst>
            <a:ext uri="{FF2B5EF4-FFF2-40B4-BE49-F238E27FC236}">
              <a16:creationId xmlns:a16="http://schemas.microsoft.com/office/drawing/2014/main" id="{00000000-0008-0000-0E00-000049010000}"/>
            </a:ext>
          </a:extLst>
        </xdr:cNvPr>
        <xdr:cNvSpPr txBox="1"/>
      </xdr:nvSpPr>
      <xdr:spPr>
        <a:xfrm>
          <a:off x="8943975"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8845550" y="136800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31" name="【公営住宅】&#10;一人当たり面積平均値テキスト">
          <a:extLst>
            <a:ext uri="{FF2B5EF4-FFF2-40B4-BE49-F238E27FC236}">
              <a16:creationId xmlns:a16="http://schemas.microsoft.com/office/drawing/2014/main" id="{00000000-0008-0000-0E00-00004B010000}"/>
            </a:ext>
          </a:extLst>
        </xdr:cNvPr>
        <xdr:cNvSpPr txBox="1"/>
      </xdr:nvSpPr>
      <xdr:spPr>
        <a:xfrm>
          <a:off x="8943975"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8883650" y="146738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815975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4" name="フローチャート: 判断 333">
          <a:extLst>
            <a:ext uri="{FF2B5EF4-FFF2-40B4-BE49-F238E27FC236}">
              <a16:creationId xmlns:a16="http://schemas.microsoft.com/office/drawing/2014/main" id="{00000000-0008-0000-0E00-00004E010000}"/>
            </a:ext>
          </a:extLst>
        </xdr:cNvPr>
        <xdr:cNvSpPr/>
      </xdr:nvSpPr>
      <xdr:spPr>
        <a:xfrm>
          <a:off x="7413625" y="146772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5" name="フローチャート: 判断 334">
          <a:extLst>
            <a:ext uri="{FF2B5EF4-FFF2-40B4-BE49-F238E27FC236}">
              <a16:creationId xmlns:a16="http://schemas.microsoft.com/office/drawing/2014/main" id="{00000000-0008-0000-0E00-00004F010000}"/>
            </a:ext>
          </a:extLst>
        </xdr:cNvPr>
        <xdr:cNvSpPr/>
      </xdr:nvSpPr>
      <xdr:spPr>
        <a:xfrm>
          <a:off x="6638925"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113854</xdr:rowOff>
    </xdr:from>
    <xdr:to>
      <xdr:col>36</xdr:col>
      <xdr:colOff>165100</xdr:colOff>
      <xdr:row>86</xdr:row>
      <xdr:rowOff>44004</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5892800" y="1468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86740</xdr:rowOff>
    </xdr:from>
    <xdr:to>
      <xdr:col>55</xdr:col>
      <xdr:colOff>50800</xdr:colOff>
      <xdr:row>86</xdr:row>
      <xdr:rowOff>16890</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8883650" y="146599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46117</xdr:rowOff>
    </xdr:from>
    <xdr:ext cx="469744" cy="259045"/>
    <xdr:sp macro="" textlink="">
      <xdr:nvSpPr>
        <xdr:cNvPr id="343" name="【公営住宅】&#10;一人当たり面積該当値テキスト">
          <a:extLst>
            <a:ext uri="{FF2B5EF4-FFF2-40B4-BE49-F238E27FC236}">
              <a16:creationId xmlns:a16="http://schemas.microsoft.com/office/drawing/2014/main" id="{00000000-0008-0000-0E00-000057010000}"/>
            </a:ext>
          </a:extLst>
        </xdr:cNvPr>
        <xdr:cNvSpPr txBox="1"/>
      </xdr:nvSpPr>
      <xdr:spPr>
        <a:xfrm>
          <a:off x="8943975" y="1444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88478</xdr:rowOff>
    </xdr:from>
    <xdr:to>
      <xdr:col>50</xdr:col>
      <xdr:colOff>165100</xdr:colOff>
      <xdr:row>86</xdr:row>
      <xdr:rowOff>18628</xdr:rowOff>
    </xdr:to>
    <xdr:sp macro="" textlink="">
      <xdr:nvSpPr>
        <xdr:cNvPr id="344" name="楕円 343">
          <a:extLst>
            <a:ext uri="{FF2B5EF4-FFF2-40B4-BE49-F238E27FC236}">
              <a16:creationId xmlns:a16="http://schemas.microsoft.com/office/drawing/2014/main" id="{00000000-0008-0000-0E00-000058010000}"/>
            </a:ext>
          </a:extLst>
        </xdr:cNvPr>
        <xdr:cNvSpPr/>
      </xdr:nvSpPr>
      <xdr:spPr>
        <a:xfrm>
          <a:off x="8159750" y="146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137540</xdr:rowOff>
    </xdr:from>
    <xdr:to>
      <xdr:col>55</xdr:col>
      <xdr:colOff>0</xdr:colOff>
      <xdr:row>85</xdr:row>
      <xdr:rowOff>139278</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8210550" y="14710790"/>
          <a:ext cx="695325"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89484</xdr:rowOff>
    </xdr:from>
    <xdr:to>
      <xdr:col>46</xdr:col>
      <xdr:colOff>38100</xdr:colOff>
      <xdr:row>86</xdr:row>
      <xdr:rowOff>19634</xdr:rowOff>
    </xdr:to>
    <xdr:sp macro="" textlink="">
      <xdr:nvSpPr>
        <xdr:cNvPr id="346" name="楕円 345">
          <a:extLst>
            <a:ext uri="{FF2B5EF4-FFF2-40B4-BE49-F238E27FC236}">
              <a16:creationId xmlns:a16="http://schemas.microsoft.com/office/drawing/2014/main" id="{00000000-0008-0000-0E00-00005A010000}"/>
            </a:ext>
          </a:extLst>
        </xdr:cNvPr>
        <xdr:cNvSpPr/>
      </xdr:nvSpPr>
      <xdr:spPr>
        <a:xfrm>
          <a:off x="7413625" y="146627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139278</xdr:rowOff>
    </xdr:from>
    <xdr:to>
      <xdr:col>50</xdr:col>
      <xdr:colOff>114300</xdr:colOff>
      <xdr:row>85</xdr:row>
      <xdr:rowOff>140284</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7445375" y="14712528"/>
          <a:ext cx="765175"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90765</xdr:rowOff>
    </xdr:from>
    <xdr:to>
      <xdr:col>41</xdr:col>
      <xdr:colOff>101600</xdr:colOff>
      <xdr:row>86</xdr:row>
      <xdr:rowOff>20915</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6638925" y="146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140284</xdr:rowOff>
    </xdr:from>
    <xdr:to>
      <xdr:col>45</xdr:col>
      <xdr:colOff>177800</xdr:colOff>
      <xdr:row>85</xdr:row>
      <xdr:rowOff>141565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6689725" y="14713534"/>
          <a:ext cx="75565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94467</xdr:rowOff>
    </xdr:from>
    <xdr:to>
      <xdr:col>36</xdr:col>
      <xdr:colOff>165100</xdr:colOff>
      <xdr:row>86</xdr:row>
      <xdr:rowOff>24617</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5892800" y="146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141565</xdr:rowOff>
    </xdr:from>
    <xdr:to>
      <xdr:col>41</xdr:col>
      <xdr:colOff>50800</xdr:colOff>
      <xdr:row>85</xdr:row>
      <xdr:rowOff>145267</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flipV="1">
          <a:off x="5943600" y="14714815"/>
          <a:ext cx="746125"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52" name="n_1aveValue【公営住宅】&#10;一人当たり面積">
          <a:extLst>
            <a:ext uri="{FF2B5EF4-FFF2-40B4-BE49-F238E27FC236}">
              <a16:creationId xmlns:a16="http://schemas.microsoft.com/office/drawing/2014/main" id="{00000000-0008-0000-0E00-000060010000}"/>
            </a:ext>
          </a:extLst>
        </xdr:cNvPr>
        <xdr:cNvSpPr txBox="1"/>
      </xdr:nvSpPr>
      <xdr:spPr>
        <a:xfrm>
          <a:off x="7991552"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53" name="n_2aveValue【公営住宅】&#10;一人当たり面積">
          <a:extLst>
            <a:ext uri="{FF2B5EF4-FFF2-40B4-BE49-F238E27FC236}">
              <a16:creationId xmlns:a16="http://schemas.microsoft.com/office/drawing/2014/main" id="{00000000-0008-0000-0E00-000061010000}"/>
            </a:ext>
          </a:extLst>
        </xdr:cNvPr>
        <xdr:cNvSpPr txBox="1"/>
      </xdr:nvSpPr>
      <xdr:spPr>
        <a:xfrm>
          <a:off x="72581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54" name="n_3aveValue【公営住宅】&#10;一人当たり面積">
          <a:extLst>
            <a:ext uri="{FF2B5EF4-FFF2-40B4-BE49-F238E27FC236}">
              <a16:creationId xmlns:a16="http://schemas.microsoft.com/office/drawing/2014/main" id="{00000000-0008-0000-0E00-000062010000}"/>
            </a:ext>
          </a:extLst>
        </xdr:cNvPr>
        <xdr:cNvSpPr txBox="1"/>
      </xdr:nvSpPr>
      <xdr:spPr>
        <a:xfrm>
          <a:off x="6483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35131</xdr:rowOff>
    </xdr:from>
    <xdr:ext cx="469744" cy="259045"/>
    <xdr:sp macro="" textlink="">
      <xdr:nvSpPr>
        <xdr:cNvPr id="355" name="n_4aveValue【公営住宅】&#10;一人当たり面積">
          <a:extLst>
            <a:ext uri="{FF2B5EF4-FFF2-40B4-BE49-F238E27FC236}">
              <a16:creationId xmlns:a16="http://schemas.microsoft.com/office/drawing/2014/main" id="{00000000-0008-0000-0E00-000063010000}"/>
            </a:ext>
          </a:extLst>
        </xdr:cNvPr>
        <xdr:cNvSpPr txBox="1"/>
      </xdr:nvSpPr>
      <xdr:spPr>
        <a:xfrm>
          <a:off x="5737302" y="1477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35155</xdr:rowOff>
    </xdr:from>
    <xdr:ext cx="469744" cy="259045"/>
    <xdr:sp macro="" textlink="">
      <xdr:nvSpPr>
        <xdr:cNvPr id="356" name="n_1mainValue【公営住宅】&#10;一人当たり面積">
          <a:extLst>
            <a:ext uri="{FF2B5EF4-FFF2-40B4-BE49-F238E27FC236}">
              <a16:creationId xmlns:a16="http://schemas.microsoft.com/office/drawing/2014/main" id="{00000000-0008-0000-0E00-000064010000}"/>
            </a:ext>
          </a:extLst>
        </xdr:cNvPr>
        <xdr:cNvSpPr txBox="1"/>
      </xdr:nvSpPr>
      <xdr:spPr>
        <a:xfrm>
          <a:off x="7991552" y="1443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36161</xdr:rowOff>
    </xdr:from>
    <xdr:ext cx="469744" cy="259045"/>
    <xdr:sp macro="" textlink="">
      <xdr:nvSpPr>
        <xdr:cNvPr id="357" name="n_2mainValue【公営住宅】&#10;一人当たり面積">
          <a:extLst>
            <a:ext uri="{FF2B5EF4-FFF2-40B4-BE49-F238E27FC236}">
              <a16:creationId xmlns:a16="http://schemas.microsoft.com/office/drawing/2014/main" id="{00000000-0008-0000-0E00-000065010000}"/>
            </a:ext>
          </a:extLst>
        </xdr:cNvPr>
        <xdr:cNvSpPr txBox="1"/>
      </xdr:nvSpPr>
      <xdr:spPr>
        <a:xfrm>
          <a:off x="7258127" y="1443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37442</xdr:rowOff>
    </xdr:from>
    <xdr:ext cx="469744" cy="259045"/>
    <xdr:sp macro="" textlink="">
      <xdr:nvSpPr>
        <xdr:cNvPr id="358" name="n_3mainValue【公営住宅】&#10;一人当たり面積">
          <a:extLst>
            <a:ext uri="{FF2B5EF4-FFF2-40B4-BE49-F238E27FC236}">
              <a16:creationId xmlns:a16="http://schemas.microsoft.com/office/drawing/2014/main" id="{00000000-0008-0000-0E00-000066010000}"/>
            </a:ext>
          </a:extLst>
        </xdr:cNvPr>
        <xdr:cNvSpPr txBox="1"/>
      </xdr:nvSpPr>
      <xdr:spPr>
        <a:xfrm>
          <a:off x="6483427" y="1443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41144</xdr:rowOff>
    </xdr:from>
    <xdr:ext cx="469744" cy="259045"/>
    <xdr:sp macro="" textlink="">
      <xdr:nvSpPr>
        <xdr:cNvPr id="359" name="n_4mainValue【公営住宅】&#10;一人当たり面積">
          <a:extLst>
            <a:ext uri="{FF2B5EF4-FFF2-40B4-BE49-F238E27FC236}">
              <a16:creationId xmlns:a16="http://schemas.microsoft.com/office/drawing/2014/main" id="{00000000-0008-0000-0E00-000067010000}"/>
            </a:ext>
          </a:extLst>
        </xdr:cNvPr>
        <xdr:cNvSpPr txBox="1"/>
      </xdr:nvSpPr>
      <xdr:spPr>
        <a:xfrm>
          <a:off x="5737302" y="1444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a:extLst>
            <a:ext uri="{FF2B5EF4-FFF2-40B4-BE49-F238E27FC236}">
              <a16:creationId xmlns:a16="http://schemas.microsoft.com/office/drawing/2014/main" id="{00000000-0008-0000-0E00-00008F01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13889989"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1" name="【認定こども園・幼稚園・保育所】&#10;有形固定資産減価償却率最小値テキスト">
          <a:extLst>
            <a:ext uri="{FF2B5EF4-FFF2-40B4-BE49-F238E27FC236}">
              <a16:creationId xmlns:a16="http://schemas.microsoft.com/office/drawing/2014/main" id="{00000000-0008-0000-0E00-000091010000}"/>
            </a:ext>
          </a:extLst>
        </xdr:cNvPr>
        <xdr:cNvSpPr txBox="1"/>
      </xdr:nvSpPr>
      <xdr:spPr>
        <a:xfrm>
          <a:off x="13928725"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3801725" y="723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03" name="【認定こども園・幼稚園・保育所】&#10;有形固定資産減価償却率最大値テキスト">
          <a:extLst>
            <a:ext uri="{FF2B5EF4-FFF2-40B4-BE49-F238E27FC236}">
              <a16:creationId xmlns:a16="http://schemas.microsoft.com/office/drawing/2014/main" id="{00000000-0008-0000-0E00-000093010000}"/>
            </a:ext>
          </a:extLst>
        </xdr:cNvPr>
        <xdr:cNvSpPr txBox="1"/>
      </xdr:nvSpPr>
      <xdr:spPr>
        <a:xfrm>
          <a:off x="13928725"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3801725" y="56635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05" name="【認定こども園・幼稚園・保育所】&#10;有形固定資産減価償却率平均値テキスト">
          <a:extLst>
            <a:ext uri="{FF2B5EF4-FFF2-40B4-BE49-F238E27FC236}">
              <a16:creationId xmlns:a16="http://schemas.microsoft.com/office/drawing/2014/main" id="{00000000-0008-0000-0E00-000095010000}"/>
            </a:ext>
          </a:extLst>
        </xdr:cNvPr>
        <xdr:cNvSpPr txBox="1"/>
      </xdr:nvSpPr>
      <xdr:spPr>
        <a:xfrm>
          <a:off x="13928725"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13839825" y="63938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3115925"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23698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1623675" y="64242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0848975"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135890</xdr:rowOff>
    </xdr:from>
    <xdr:to>
      <xdr:col>85</xdr:col>
      <xdr:colOff>177800</xdr:colOff>
      <xdr:row>41</xdr:row>
      <xdr:rowOff>66040</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13839825" y="6993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114317</xdr:rowOff>
    </xdr:from>
    <xdr:ext cx="405111" cy="259045"/>
    <xdr:sp macro="" textlink="">
      <xdr:nvSpPr>
        <xdr:cNvPr id="417" name="【認定こども園・幼稚園・保育所】&#10;有形固定資産減価償却率該当値テキスト">
          <a:extLst>
            <a:ext uri="{FF2B5EF4-FFF2-40B4-BE49-F238E27FC236}">
              <a16:creationId xmlns:a16="http://schemas.microsoft.com/office/drawing/2014/main" id="{00000000-0008-0000-0E00-0000A1010000}"/>
            </a:ext>
          </a:extLst>
        </xdr:cNvPr>
        <xdr:cNvSpPr txBox="1"/>
      </xdr:nvSpPr>
      <xdr:spPr>
        <a:xfrm>
          <a:off x="13928725"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90170</xdr:rowOff>
    </xdr:from>
    <xdr:to>
      <xdr:col>81</xdr:col>
      <xdr:colOff>101600</xdr:colOff>
      <xdr:row>41</xdr:row>
      <xdr:rowOff>20320</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13115925"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140970</xdr:rowOff>
    </xdr:from>
    <xdr:to>
      <xdr:col>85</xdr:col>
      <xdr:colOff>127000</xdr:colOff>
      <xdr:row>41</xdr:row>
      <xdr:rowOff>15240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3166725" y="6998970"/>
          <a:ext cx="7239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111125</xdr:rowOff>
    </xdr:from>
    <xdr:to>
      <xdr:col>76</xdr:col>
      <xdr:colOff>165100</xdr:colOff>
      <xdr:row>41</xdr:row>
      <xdr:rowOff>41275</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23698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140970</xdr:rowOff>
    </xdr:from>
    <xdr:to>
      <xdr:col>81</xdr:col>
      <xdr:colOff>50800</xdr:colOff>
      <xdr:row>40</xdr:row>
      <xdr:rowOff>161925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2420600" y="6998970"/>
          <a:ext cx="74612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101600</xdr:rowOff>
    </xdr:from>
    <xdr:to>
      <xdr:col>72</xdr:col>
      <xdr:colOff>38100</xdr:colOff>
      <xdr:row>41</xdr:row>
      <xdr:rowOff>31750</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1623675" y="6959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152400</xdr:rowOff>
    </xdr:from>
    <xdr:to>
      <xdr:col>76</xdr:col>
      <xdr:colOff>114300</xdr:colOff>
      <xdr:row>40</xdr:row>
      <xdr:rowOff>161925</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1655425" y="7010400"/>
          <a:ext cx="7651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635</xdr:rowOff>
    </xdr:from>
    <xdr:to>
      <xdr:col>67</xdr:col>
      <xdr:colOff>101600</xdr:colOff>
      <xdr:row>40</xdr:row>
      <xdr:rowOff>102235</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0848975"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51435</xdr:rowOff>
    </xdr:from>
    <xdr:to>
      <xdr:col>71</xdr:col>
      <xdr:colOff>177800</xdr:colOff>
      <xdr:row>40</xdr:row>
      <xdr:rowOff>152400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0899775" y="6909435"/>
          <a:ext cx="75565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00000000-0008-0000-0E00-0000AA010000}"/>
            </a:ext>
          </a:extLst>
        </xdr:cNvPr>
        <xdr:cNvSpPr txBox="1"/>
      </xdr:nvSpPr>
      <xdr:spPr>
        <a:xfrm>
          <a:off x="12980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00000000-0008-0000-0E00-0000AB010000}"/>
            </a:ext>
          </a:extLst>
        </xdr:cNvPr>
        <xdr:cNvSpPr txBox="1"/>
      </xdr:nvSpPr>
      <xdr:spPr>
        <a:xfrm>
          <a:off x="12246619"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00000000-0008-0000-0E00-0000AC010000}"/>
            </a:ext>
          </a:extLst>
        </xdr:cNvPr>
        <xdr:cNvSpPr txBox="1"/>
      </xdr:nvSpPr>
      <xdr:spPr>
        <a:xfrm>
          <a:off x="1150049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00000000-0008-0000-0E00-0000AD010000}"/>
            </a:ext>
          </a:extLst>
        </xdr:cNvPr>
        <xdr:cNvSpPr txBox="1"/>
      </xdr:nvSpPr>
      <xdr:spPr>
        <a:xfrm>
          <a:off x="1072579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11447</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00000000-0008-0000-0E00-0000AE010000}"/>
            </a:ext>
          </a:extLst>
        </xdr:cNvPr>
        <xdr:cNvSpPr txBox="1"/>
      </xdr:nvSpPr>
      <xdr:spPr>
        <a:xfrm>
          <a:off x="129800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32402</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00000000-0008-0000-0E00-0000AF010000}"/>
            </a:ext>
          </a:extLst>
        </xdr:cNvPr>
        <xdr:cNvSpPr txBox="1"/>
      </xdr:nvSpPr>
      <xdr:spPr>
        <a:xfrm>
          <a:off x="12246619"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22877</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00000000-0008-0000-0E00-0000B0010000}"/>
            </a:ext>
          </a:extLst>
        </xdr:cNvPr>
        <xdr:cNvSpPr txBox="1"/>
      </xdr:nvSpPr>
      <xdr:spPr>
        <a:xfrm>
          <a:off x="11500494"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93362</xdr:rowOff>
    </xdr:from>
    <xdr:ext cx="405111" cy="259045"/>
    <xdr:sp macro="" textlink="">
      <xdr:nvSpPr>
        <xdr:cNvPr id="433" name="n_4mainValue【認定こども園・幼稚園・保育所】&#10;有形固定資産減価償却率">
          <a:extLst>
            <a:ext uri="{FF2B5EF4-FFF2-40B4-BE49-F238E27FC236}">
              <a16:creationId xmlns:a16="http://schemas.microsoft.com/office/drawing/2014/main" id="{00000000-0008-0000-0E00-0000B1010000}"/>
            </a:ext>
          </a:extLst>
        </xdr:cNvPr>
        <xdr:cNvSpPr txBox="1"/>
      </xdr:nvSpPr>
      <xdr:spPr>
        <a:xfrm>
          <a:off x="1072579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E00-0000C601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188461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E00-0000C8010000}"/>
            </a:ext>
          </a:extLst>
        </xdr:cNvPr>
        <xdr:cNvSpPr txBox="1"/>
      </xdr:nvSpPr>
      <xdr:spPr>
        <a:xfrm>
          <a:off x="188849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786475" y="71490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E00-0000CA010000}"/>
            </a:ext>
          </a:extLst>
        </xdr:cNvPr>
        <xdr:cNvSpPr txBox="1"/>
      </xdr:nvSpPr>
      <xdr:spPr>
        <a:xfrm>
          <a:off x="188849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786475" y="58734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E00-0000CC010000}"/>
            </a:ext>
          </a:extLst>
        </xdr:cNvPr>
        <xdr:cNvSpPr txBox="1"/>
      </xdr:nvSpPr>
      <xdr:spPr>
        <a:xfrm>
          <a:off x="188849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87960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8100675" y="66913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7325975"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1657985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5833725" y="67325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125984</xdr:rowOff>
    </xdr:from>
    <xdr:to>
      <xdr:col>116</xdr:col>
      <xdr:colOff>114300</xdr:colOff>
      <xdr:row>41</xdr:row>
      <xdr:rowOff>56134</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87960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40911</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0000000-0008-0000-0E00-0000D8010000}"/>
            </a:ext>
          </a:extLst>
        </xdr:cNvPr>
        <xdr:cNvSpPr txBox="1"/>
      </xdr:nvSpPr>
      <xdr:spPr>
        <a:xfrm>
          <a:off x="18884900" y="689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130556</xdr:rowOff>
    </xdr:from>
    <xdr:to>
      <xdr:col>112</xdr:col>
      <xdr:colOff>38100</xdr:colOff>
      <xdr:row>41</xdr:row>
      <xdr:rowOff>60706</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8100675" y="69885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5334</xdr:rowOff>
    </xdr:from>
    <xdr:to>
      <xdr:col>116</xdr:col>
      <xdr:colOff>63500</xdr:colOff>
      <xdr:row>41</xdr:row>
      <xdr:rowOff>9906</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8132425" y="7034784"/>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96266</xdr:rowOff>
    </xdr:from>
    <xdr:to>
      <xdr:col>107</xdr:col>
      <xdr:colOff>101600</xdr:colOff>
      <xdr:row>41</xdr:row>
      <xdr:rowOff>26416</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7325975"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147066</xdr:rowOff>
    </xdr:from>
    <xdr:to>
      <xdr:col>111</xdr:col>
      <xdr:colOff>177800</xdr:colOff>
      <xdr:row>41</xdr:row>
      <xdr:rowOff>9906</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7376775" y="7005066"/>
          <a:ext cx="7556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98552</xdr:rowOff>
    </xdr:from>
    <xdr:to>
      <xdr:col>102</xdr:col>
      <xdr:colOff>165100</xdr:colOff>
      <xdr:row>41</xdr:row>
      <xdr:rowOff>28702</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1657985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147066</xdr:rowOff>
    </xdr:from>
    <xdr:to>
      <xdr:col>107</xdr:col>
      <xdr:colOff>50800</xdr:colOff>
      <xdr:row>40</xdr:row>
      <xdr:rowOff>149352</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16630650" y="7005066"/>
          <a:ext cx="7461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100838</xdr:rowOff>
    </xdr:from>
    <xdr:to>
      <xdr:col>98</xdr:col>
      <xdr:colOff>38100</xdr:colOff>
      <xdr:row>41</xdr:row>
      <xdr:rowOff>30988</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15833725" y="695883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149352</xdr:rowOff>
    </xdr:from>
    <xdr:to>
      <xdr:col>102</xdr:col>
      <xdr:colOff>114300</xdr:colOff>
      <xdr:row>40</xdr:row>
      <xdr:rowOff>151638</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15865475" y="7007352"/>
          <a:ext cx="7651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81" name="n_1ave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1793247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82" name="n_2aveValue【認定こども園・幼稚園・保育所】&#10;一人当たり面積">
          <a:extLst>
            <a:ext uri="{FF2B5EF4-FFF2-40B4-BE49-F238E27FC236}">
              <a16:creationId xmlns:a16="http://schemas.microsoft.com/office/drawing/2014/main" id="{00000000-0008-0000-0E00-0000E2010000}"/>
            </a:ext>
          </a:extLst>
        </xdr:cNvPr>
        <xdr:cNvSpPr txBox="1"/>
      </xdr:nvSpPr>
      <xdr:spPr>
        <a:xfrm>
          <a:off x="1717047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83" name="n_3aveValue【認定こども園・幼稚園・保育所】&#10;一人当たり面積">
          <a:extLst>
            <a:ext uri="{FF2B5EF4-FFF2-40B4-BE49-F238E27FC236}">
              <a16:creationId xmlns:a16="http://schemas.microsoft.com/office/drawing/2014/main" id="{00000000-0008-0000-0E00-0000E3010000}"/>
            </a:ext>
          </a:extLst>
        </xdr:cNvPr>
        <xdr:cNvSpPr txBox="1"/>
      </xdr:nvSpPr>
      <xdr:spPr>
        <a:xfrm>
          <a:off x="16424352"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164101</xdr:rowOff>
    </xdr:from>
    <xdr:ext cx="469744" cy="259045"/>
    <xdr:sp macro="" textlink="">
      <xdr:nvSpPr>
        <xdr:cNvPr id="484" name="n_4aveValue【認定こども園・幼稚園・保育所】&#10;一人当たり面積">
          <a:extLst>
            <a:ext uri="{FF2B5EF4-FFF2-40B4-BE49-F238E27FC236}">
              <a16:creationId xmlns:a16="http://schemas.microsoft.com/office/drawing/2014/main" id="{00000000-0008-0000-0E00-0000E4010000}"/>
            </a:ext>
          </a:extLst>
        </xdr:cNvPr>
        <xdr:cNvSpPr txBox="1"/>
      </xdr:nvSpPr>
      <xdr:spPr>
        <a:xfrm>
          <a:off x="156782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51833</xdr:rowOff>
    </xdr:from>
    <xdr:ext cx="469744" cy="259045"/>
    <xdr:sp macro="" textlink="">
      <xdr:nvSpPr>
        <xdr:cNvPr id="485" name="n_1mainValue【認定こども園・幼稚園・保育所】&#10;一人当たり面積">
          <a:extLst>
            <a:ext uri="{FF2B5EF4-FFF2-40B4-BE49-F238E27FC236}">
              <a16:creationId xmlns:a16="http://schemas.microsoft.com/office/drawing/2014/main" id="{00000000-0008-0000-0E00-0000E5010000}"/>
            </a:ext>
          </a:extLst>
        </xdr:cNvPr>
        <xdr:cNvSpPr txBox="1"/>
      </xdr:nvSpPr>
      <xdr:spPr>
        <a:xfrm>
          <a:off x="1793247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17543</xdr:rowOff>
    </xdr:from>
    <xdr:ext cx="469744" cy="259045"/>
    <xdr:sp macro="" textlink="">
      <xdr:nvSpPr>
        <xdr:cNvPr id="486" name="n_2mainValue【認定こども園・幼稚園・保育所】&#10;一人当たり面積">
          <a:extLst>
            <a:ext uri="{FF2B5EF4-FFF2-40B4-BE49-F238E27FC236}">
              <a16:creationId xmlns:a16="http://schemas.microsoft.com/office/drawing/2014/main" id="{00000000-0008-0000-0E00-0000E6010000}"/>
            </a:ext>
          </a:extLst>
        </xdr:cNvPr>
        <xdr:cNvSpPr txBox="1"/>
      </xdr:nvSpPr>
      <xdr:spPr>
        <a:xfrm>
          <a:off x="17170477" y="704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19829</xdr:rowOff>
    </xdr:from>
    <xdr:ext cx="469744" cy="259045"/>
    <xdr:sp macro="" textlink="">
      <xdr:nvSpPr>
        <xdr:cNvPr id="487" name="n_3mainValue【認定こども園・幼稚園・保育所】&#10;一人当たり面積">
          <a:extLst>
            <a:ext uri="{FF2B5EF4-FFF2-40B4-BE49-F238E27FC236}">
              <a16:creationId xmlns:a16="http://schemas.microsoft.com/office/drawing/2014/main" id="{00000000-0008-0000-0E00-0000E7010000}"/>
            </a:ext>
          </a:extLst>
        </xdr:cNvPr>
        <xdr:cNvSpPr txBox="1"/>
      </xdr:nvSpPr>
      <xdr:spPr>
        <a:xfrm>
          <a:off x="16424352"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22115</xdr:rowOff>
    </xdr:from>
    <xdr:ext cx="469744" cy="259045"/>
    <xdr:sp macro="" textlink="">
      <xdr:nvSpPr>
        <xdr:cNvPr id="488" name="n_4mainValue【認定こども園・幼稚園・保育所】&#10;一人当たり面積">
          <a:extLst>
            <a:ext uri="{FF2B5EF4-FFF2-40B4-BE49-F238E27FC236}">
              <a16:creationId xmlns:a16="http://schemas.microsoft.com/office/drawing/2014/main" id="{00000000-0008-0000-0E00-0000E8010000}"/>
            </a:ext>
          </a:extLst>
        </xdr:cNvPr>
        <xdr:cNvSpPr txBox="1"/>
      </xdr:nvSpPr>
      <xdr:spPr>
        <a:xfrm>
          <a:off x="15678227" y="70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a:extLst>
            <a:ext uri="{FF2B5EF4-FFF2-40B4-BE49-F238E27FC236}">
              <a16:creationId xmlns:a16="http://schemas.microsoft.com/office/drawing/2014/main" id="{00000000-0008-0000-0E00-00000002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13889989"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14" name="【学校施設】&#10;有形固定資産減価償却率最小値テキスト">
          <a:extLst>
            <a:ext uri="{FF2B5EF4-FFF2-40B4-BE49-F238E27FC236}">
              <a16:creationId xmlns:a16="http://schemas.microsoft.com/office/drawing/2014/main" id="{00000000-0008-0000-0E00-000002020000}"/>
            </a:ext>
          </a:extLst>
        </xdr:cNvPr>
        <xdr:cNvSpPr txBox="1"/>
      </xdr:nvSpPr>
      <xdr:spPr>
        <a:xfrm>
          <a:off x="13928725"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3801725" y="108280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16" name="【学校施設】&#10;有形固定資産減価償却率最大値テキスト">
          <a:extLst>
            <a:ext uri="{FF2B5EF4-FFF2-40B4-BE49-F238E27FC236}">
              <a16:creationId xmlns:a16="http://schemas.microsoft.com/office/drawing/2014/main" id="{00000000-0008-0000-0E00-000004020000}"/>
            </a:ext>
          </a:extLst>
        </xdr:cNvPr>
        <xdr:cNvSpPr txBox="1"/>
      </xdr:nvSpPr>
      <xdr:spPr>
        <a:xfrm>
          <a:off x="13928725"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3801725" y="97402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18" name="【学校施設】&#10;有形固定資産減価償却率平均値テキスト">
          <a:extLst>
            <a:ext uri="{FF2B5EF4-FFF2-40B4-BE49-F238E27FC236}">
              <a16:creationId xmlns:a16="http://schemas.microsoft.com/office/drawing/2014/main" id="{00000000-0008-0000-0E00-000006020000}"/>
            </a:ext>
          </a:extLst>
        </xdr:cNvPr>
        <xdr:cNvSpPr txBox="1"/>
      </xdr:nvSpPr>
      <xdr:spPr>
        <a:xfrm>
          <a:off x="13928725"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3839825" y="10259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3115925"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23698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1623675" y="102266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95885</xdr:rowOff>
    </xdr:from>
    <xdr:to>
      <xdr:col>67</xdr:col>
      <xdr:colOff>101600</xdr:colOff>
      <xdr:row>60</xdr:row>
      <xdr:rowOff>26035</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0848975"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101600</xdr:rowOff>
    </xdr:from>
    <xdr:to>
      <xdr:col>85</xdr:col>
      <xdr:colOff>177800</xdr:colOff>
      <xdr:row>61</xdr:row>
      <xdr:rowOff>31750</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3839825" y="10388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80027</xdr:rowOff>
    </xdr:from>
    <xdr:ext cx="405111" cy="259045"/>
    <xdr:sp macro="" textlink="">
      <xdr:nvSpPr>
        <xdr:cNvPr id="530" name="【学校施設】&#10;有形固定資産減価償却率該当値テキスト">
          <a:extLst>
            <a:ext uri="{FF2B5EF4-FFF2-40B4-BE49-F238E27FC236}">
              <a16:creationId xmlns:a16="http://schemas.microsoft.com/office/drawing/2014/main" id="{00000000-0008-0000-0E00-000012020000}"/>
            </a:ext>
          </a:extLst>
        </xdr:cNvPr>
        <xdr:cNvSpPr txBox="1"/>
      </xdr:nvSpPr>
      <xdr:spPr>
        <a:xfrm>
          <a:off x="13928725"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82550</xdr:rowOff>
    </xdr:from>
    <xdr:to>
      <xdr:col>81</xdr:col>
      <xdr:colOff>101600</xdr:colOff>
      <xdr:row>61</xdr:row>
      <xdr:rowOff>12700</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3115925"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133350</xdr:rowOff>
    </xdr:from>
    <xdr:to>
      <xdr:col>85</xdr:col>
      <xdr:colOff>127000</xdr:colOff>
      <xdr:row>60</xdr:row>
      <xdr:rowOff>152400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3166725" y="10420350"/>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53975</xdr:rowOff>
    </xdr:from>
    <xdr:to>
      <xdr:col>76</xdr:col>
      <xdr:colOff>165100</xdr:colOff>
      <xdr:row>60</xdr:row>
      <xdr:rowOff>155575</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23698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104775</xdr:rowOff>
    </xdr:from>
    <xdr:to>
      <xdr:col>81</xdr:col>
      <xdr:colOff>50800</xdr:colOff>
      <xdr:row>60</xdr:row>
      <xdr:rowOff>133350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20600" y="10391775"/>
          <a:ext cx="7461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19685</xdr:rowOff>
    </xdr:from>
    <xdr:to>
      <xdr:col>72</xdr:col>
      <xdr:colOff>38100</xdr:colOff>
      <xdr:row>60</xdr:row>
      <xdr:rowOff>121285</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1623675" y="103066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70485</xdr:rowOff>
    </xdr:from>
    <xdr:to>
      <xdr:col>76</xdr:col>
      <xdr:colOff>114300</xdr:colOff>
      <xdr:row>60</xdr:row>
      <xdr:rowOff>104775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1655425" y="10357485"/>
          <a:ext cx="7651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88265</xdr:rowOff>
    </xdr:from>
    <xdr:to>
      <xdr:col>67</xdr:col>
      <xdr:colOff>101600</xdr:colOff>
      <xdr:row>61</xdr:row>
      <xdr:rowOff>18415</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0848975"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70485</xdr:rowOff>
    </xdr:from>
    <xdr:to>
      <xdr:col>71</xdr:col>
      <xdr:colOff>177800</xdr:colOff>
      <xdr:row>60</xdr:row>
      <xdr:rowOff>139065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10899775" y="10357485"/>
          <a:ext cx="7556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39" name="n_1aveValue【学校施設】&#10;有形固定資産減価償却率">
          <a:extLst>
            <a:ext uri="{FF2B5EF4-FFF2-40B4-BE49-F238E27FC236}">
              <a16:creationId xmlns:a16="http://schemas.microsoft.com/office/drawing/2014/main" id="{00000000-0008-0000-0E00-00001B020000}"/>
            </a:ext>
          </a:extLst>
        </xdr:cNvPr>
        <xdr:cNvSpPr txBox="1"/>
      </xdr:nvSpPr>
      <xdr:spPr>
        <a:xfrm>
          <a:off x="12980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40" name="n_2aveValue【学校施設】&#10;有形固定資産減価償却率">
          <a:extLst>
            <a:ext uri="{FF2B5EF4-FFF2-40B4-BE49-F238E27FC236}">
              <a16:creationId xmlns:a16="http://schemas.microsoft.com/office/drawing/2014/main" id="{00000000-0008-0000-0E00-00001C020000}"/>
            </a:ext>
          </a:extLst>
        </xdr:cNvPr>
        <xdr:cNvSpPr txBox="1"/>
      </xdr:nvSpPr>
      <xdr:spPr>
        <a:xfrm>
          <a:off x="12246619"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41" name="n_3aveValue【学校施設】&#10;有形固定資産減価償却率">
          <a:extLst>
            <a:ext uri="{FF2B5EF4-FFF2-40B4-BE49-F238E27FC236}">
              <a16:creationId xmlns:a16="http://schemas.microsoft.com/office/drawing/2014/main" id="{00000000-0008-0000-0E00-00001D020000}"/>
            </a:ext>
          </a:extLst>
        </xdr:cNvPr>
        <xdr:cNvSpPr txBox="1"/>
      </xdr:nvSpPr>
      <xdr:spPr>
        <a:xfrm>
          <a:off x="1150049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42562</xdr:rowOff>
    </xdr:from>
    <xdr:ext cx="405111" cy="259045"/>
    <xdr:sp macro="" textlink="">
      <xdr:nvSpPr>
        <xdr:cNvPr id="542" name="n_4aveValue【学校施設】&#10;有形固定資産減価償却率">
          <a:extLst>
            <a:ext uri="{FF2B5EF4-FFF2-40B4-BE49-F238E27FC236}">
              <a16:creationId xmlns:a16="http://schemas.microsoft.com/office/drawing/2014/main" id="{00000000-0008-0000-0E00-00001E020000}"/>
            </a:ext>
          </a:extLst>
        </xdr:cNvPr>
        <xdr:cNvSpPr txBox="1"/>
      </xdr:nvSpPr>
      <xdr:spPr>
        <a:xfrm>
          <a:off x="1072579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3827</xdr:rowOff>
    </xdr:from>
    <xdr:ext cx="405111" cy="259045"/>
    <xdr:sp macro="" textlink="">
      <xdr:nvSpPr>
        <xdr:cNvPr id="543" name="n_1mainValue【学校施設】&#10;有形固定資産減価償却率">
          <a:extLst>
            <a:ext uri="{FF2B5EF4-FFF2-40B4-BE49-F238E27FC236}">
              <a16:creationId xmlns:a16="http://schemas.microsoft.com/office/drawing/2014/main" id="{00000000-0008-0000-0E00-00001F020000}"/>
            </a:ext>
          </a:extLst>
        </xdr:cNvPr>
        <xdr:cNvSpPr txBox="1"/>
      </xdr:nvSpPr>
      <xdr:spPr>
        <a:xfrm>
          <a:off x="12980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146702</xdr:rowOff>
    </xdr:from>
    <xdr:ext cx="405111" cy="259045"/>
    <xdr:sp macro="" textlink="">
      <xdr:nvSpPr>
        <xdr:cNvPr id="544" name="n_2mainValue【学校施設】&#10;有形固定資産減価償却率">
          <a:extLst>
            <a:ext uri="{FF2B5EF4-FFF2-40B4-BE49-F238E27FC236}">
              <a16:creationId xmlns:a16="http://schemas.microsoft.com/office/drawing/2014/main" id="{00000000-0008-0000-0E00-000020020000}"/>
            </a:ext>
          </a:extLst>
        </xdr:cNvPr>
        <xdr:cNvSpPr txBox="1"/>
      </xdr:nvSpPr>
      <xdr:spPr>
        <a:xfrm>
          <a:off x="12246619"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112412</xdr:rowOff>
    </xdr:from>
    <xdr:ext cx="405111" cy="259045"/>
    <xdr:sp macro="" textlink="">
      <xdr:nvSpPr>
        <xdr:cNvPr id="545" name="n_3mainValue【学校施設】&#10;有形固定資産減価償却率">
          <a:extLst>
            <a:ext uri="{FF2B5EF4-FFF2-40B4-BE49-F238E27FC236}">
              <a16:creationId xmlns:a16="http://schemas.microsoft.com/office/drawing/2014/main" id="{00000000-0008-0000-0E00-000021020000}"/>
            </a:ext>
          </a:extLst>
        </xdr:cNvPr>
        <xdr:cNvSpPr txBox="1"/>
      </xdr:nvSpPr>
      <xdr:spPr>
        <a:xfrm>
          <a:off x="1150049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9542</xdr:rowOff>
    </xdr:from>
    <xdr:ext cx="405111" cy="259045"/>
    <xdr:sp macro="" textlink="">
      <xdr:nvSpPr>
        <xdr:cNvPr id="546" name="n_4mainValue【学校施設】&#10;有形固定資産減価償却率">
          <a:extLst>
            <a:ext uri="{FF2B5EF4-FFF2-40B4-BE49-F238E27FC236}">
              <a16:creationId xmlns:a16="http://schemas.microsoft.com/office/drawing/2014/main" id="{00000000-0008-0000-0E00-000022020000}"/>
            </a:ext>
          </a:extLst>
        </xdr:cNvPr>
        <xdr:cNvSpPr txBox="1"/>
      </xdr:nvSpPr>
      <xdr:spPr>
        <a:xfrm>
          <a:off x="1072579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a:extLst>
            <a:ext uri="{FF2B5EF4-FFF2-40B4-BE49-F238E27FC236}">
              <a16:creationId xmlns:a16="http://schemas.microsoft.com/office/drawing/2014/main" id="{00000000-0008-0000-0E00-00003902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188461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71" name="【学校施設】&#10;一人当たり面積最小値テキスト">
          <a:extLst>
            <a:ext uri="{FF2B5EF4-FFF2-40B4-BE49-F238E27FC236}">
              <a16:creationId xmlns:a16="http://schemas.microsoft.com/office/drawing/2014/main" id="{00000000-0008-0000-0E00-00003B020000}"/>
            </a:ext>
          </a:extLst>
        </xdr:cNvPr>
        <xdr:cNvSpPr txBox="1"/>
      </xdr:nvSpPr>
      <xdr:spPr>
        <a:xfrm>
          <a:off x="188849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786475" y="107996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73" name="【学校施設】&#10;一人当たり面積最大値テキスト">
          <a:extLst>
            <a:ext uri="{FF2B5EF4-FFF2-40B4-BE49-F238E27FC236}">
              <a16:creationId xmlns:a16="http://schemas.microsoft.com/office/drawing/2014/main" id="{00000000-0008-0000-0E00-00003D020000}"/>
            </a:ext>
          </a:extLst>
        </xdr:cNvPr>
        <xdr:cNvSpPr txBox="1"/>
      </xdr:nvSpPr>
      <xdr:spPr>
        <a:xfrm>
          <a:off x="188849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786475" y="96796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75" name="【学校施設】&#10;一人当たり面積平均値テキスト">
          <a:extLst>
            <a:ext uri="{FF2B5EF4-FFF2-40B4-BE49-F238E27FC236}">
              <a16:creationId xmlns:a16="http://schemas.microsoft.com/office/drawing/2014/main" id="{00000000-0008-0000-0E00-00003F020000}"/>
            </a:ext>
          </a:extLst>
        </xdr:cNvPr>
        <xdr:cNvSpPr txBox="1"/>
      </xdr:nvSpPr>
      <xdr:spPr>
        <a:xfrm>
          <a:off x="188849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87960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8100675" y="105646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7325975"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657985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141795</xdr:rowOff>
    </xdr:from>
    <xdr:to>
      <xdr:col>98</xdr:col>
      <xdr:colOff>38100</xdr:colOff>
      <xdr:row>62</xdr:row>
      <xdr:rowOff>71945</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5833725" y="106002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131508</xdr:rowOff>
    </xdr:from>
    <xdr:to>
      <xdr:col>116</xdr:col>
      <xdr:colOff>114300</xdr:colOff>
      <xdr:row>61</xdr:row>
      <xdr:rowOff>61658</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18796000" y="104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154385</xdr:rowOff>
    </xdr:from>
    <xdr:ext cx="469744" cy="259045"/>
    <xdr:sp macro="" textlink="">
      <xdr:nvSpPr>
        <xdr:cNvPr id="587" name="【学校施設】&#10;一人当たり面積該当値テキスト">
          <a:extLst>
            <a:ext uri="{FF2B5EF4-FFF2-40B4-BE49-F238E27FC236}">
              <a16:creationId xmlns:a16="http://schemas.microsoft.com/office/drawing/2014/main" id="{00000000-0008-0000-0E00-00004B020000}"/>
            </a:ext>
          </a:extLst>
        </xdr:cNvPr>
        <xdr:cNvSpPr txBox="1"/>
      </xdr:nvSpPr>
      <xdr:spPr>
        <a:xfrm>
          <a:off x="18884900" y="1026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145796</xdr:rowOff>
    </xdr:from>
    <xdr:to>
      <xdr:col>112</xdr:col>
      <xdr:colOff>38100</xdr:colOff>
      <xdr:row>61</xdr:row>
      <xdr:rowOff>75946</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18100675" y="104327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10858</xdr:rowOff>
    </xdr:from>
    <xdr:to>
      <xdr:col>116</xdr:col>
      <xdr:colOff>63500</xdr:colOff>
      <xdr:row>61</xdr:row>
      <xdr:rowOff>25146</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18132425" y="10469308"/>
          <a:ext cx="714375"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153797</xdr:rowOff>
    </xdr:from>
    <xdr:to>
      <xdr:col>107</xdr:col>
      <xdr:colOff>101600</xdr:colOff>
      <xdr:row>61</xdr:row>
      <xdr:rowOff>83947</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17325975" y="104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25146</xdr:rowOff>
    </xdr:from>
    <xdr:to>
      <xdr:col>111</xdr:col>
      <xdr:colOff>177800</xdr:colOff>
      <xdr:row>61</xdr:row>
      <xdr:rowOff>33147</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17376775" y="10483596"/>
          <a:ext cx="75565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163894</xdr:rowOff>
    </xdr:from>
    <xdr:to>
      <xdr:col>102</xdr:col>
      <xdr:colOff>165100</xdr:colOff>
      <xdr:row>61</xdr:row>
      <xdr:rowOff>94044</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6579850" y="1045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33147</xdr:rowOff>
    </xdr:from>
    <xdr:to>
      <xdr:col>107</xdr:col>
      <xdr:colOff>50800</xdr:colOff>
      <xdr:row>61</xdr:row>
      <xdr:rowOff>43244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16630650" y="10491597"/>
          <a:ext cx="746125"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36830</xdr:rowOff>
    </xdr:from>
    <xdr:to>
      <xdr:col>98</xdr:col>
      <xdr:colOff>38100</xdr:colOff>
      <xdr:row>61</xdr:row>
      <xdr:rowOff>138430</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15833725" y="104952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43244</xdr:rowOff>
    </xdr:from>
    <xdr:to>
      <xdr:col>102</xdr:col>
      <xdr:colOff>114300</xdr:colOff>
      <xdr:row>61</xdr:row>
      <xdr:rowOff>87630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15865475" y="10501694"/>
          <a:ext cx="765175"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596" name="n_1aveValue【学校施設】&#10;一人当たり面積">
          <a:extLst>
            <a:ext uri="{FF2B5EF4-FFF2-40B4-BE49-F238E27FC236}">
              <a16:creationId xmlns:a16="http://schemas.microsoft.com/office/drawing/2014/main" id="{00000000-0008-0000-0E00-000054020000}"/>
            </a:ext>
          </a:extLst>
        </xdr:cNvPr>
        <xdr:cNvSpPr txBox="1"/>
      </xdr:nvSpPr>
      <xdr:spPr>
        <a:xfrm>
          <a:off x="1793247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597" name="n_2aveValue【学校施設】&#10;一人当たり面積">
          <a:extLst>
            <a:ext uri="{FF2B5EF4-FFF2-40B4-BE49-F238E27FC236}">
              <a16:creationId xmlns:a16="http://schemas.microsoft.com/office/drawing/2014/main" id="{00000000-0008-0000-0E00-000055020000}"/>
            </a:ext>
          </a:extLst>
        </xdr:cNvPr>
        <xdr:cNvSpPr txBox="1"/>
      </xdr:nvSpPr>
      <xdr:spPr>
        <a:xfrm>
          <a:off x="1717047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598" name="n_3aveValue【学校施設】&#10;一人当たり面積">
          <a:extLst>
            <a:ext uri="{FF2B5EF4-FFF2-40B4-BE49-F238E27FC236}">
              <a16:creationId xmlns:a16="http://schemas.microsoft.com/office/drawing/2014/main" id="{00000000-0008-0000-0E00-000056020000}"/>
            </a:ext>
          </a:extLst>
        </xdr:cNvPr>
        <xdr:cNvSpPr txBox="1"/>
      </xdr:nvSpPr>
      <xdr:spPr>
        <a:xfrm>
          <a:off x="16424352"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63072</xdr:rowOff>
    </xdr:from>
    <xdr:ext cx="469744" cy="259045"/>
    <xdr:sp macro="" textlink="">
      <xdr:nvSpPr>
        <xdr:cNvPr id="599" name="n_4aveValue【学校施設】&#10;一人当たり面積">
          <a:extLst>
            <a:ext uri="{FF2B5EF4-FFF2-40B4-BE49-F238E27FC236}">
              <a16:creationId xmlns:a16="http://schemas.microsoft.com/office/drawing/2014/main" id="{00000000-0008-0000-0E00-000057020000}"/>
            </a:ext>
          </a:extLst>
        </xdr:cNvPr>
        <xdr:cNvSpPr txBox="1"/>
      </xdr:nvSpPr>
      <xdr:spPr>
        <a:xfrm>
          <a:off x="156782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92473</xdr:rowOff>
    </xdr:from>
    <xdr:ext cx="469744" cy="259045"/>
    <xdr:sp macro="" textlink="">
      <xdr:nvSpPr>
        <xdr:cNvPr id="600" name="n_1mainValue【学校施設】&#10;一人当たり面積">
          <a:extLst>
            <a:ext uri="{FF2B5EF4-FFF2-40B4-BE49-F238E27FC236}">
              <a16:creationId xmlns:a16="http://schemas.microsoft.com/office/drawing/2014/main" id="{00000000-0008-0000-0E00-000058020000}"/>
            </a:ext>
          </a:extLst>
        </xdr:cNvPr>
        <xdr:cNvSpPr txBox="1"/>
      </xdr:nvSpPr>
      <xdr:spPr>
        <a:xfrm>
          <a:off x="1793247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100474</xdr:rowOff>
    </xdr:from>
    <xdr:ext cx="469744" cy="259045"/>
    <xdr:sp macro="" textlink="">
      <xdr:nvSpPr>
        <xdr:cNvPr id="601" name="n_2mainValue【学校施設】&#10;一人当たり面積">
          <a:extLst>
            <a:ext uri="{FF2B5EF4-FFF2-40B4-BE49-F238E27FC236}">
              <a16:creationId xmlns:a16="http://schemas.microsoft.com/office/drawing/2014/main" id="{00000000-0008-0000-0E00-000059020000}"/>
            </a:ext>
          </a:extLst>
        </xdr:cNvPr>
        <xdr:cNvSpPr txBox="1"/>
      </xdr:nvSpPr>
      <xdr:spPr>
        <a:xfrm>
          <a:off x="1717047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110571</xdr:rowOff>
    </xdr:from>
    <xdr:ext cx="469744" cy="259045"/>
    <xdr:sp macro="" textlink="">
      <xdr:nvSpPr>
        <xdr:cNvPr id="602" name="n_3mainValue【学校施設】&#10;一人当たり面積">
          <a:extLst>
            <a:ext uri="{FF2B5EF4-FFF2-40B4-BE49-F238E27FC236}">
              <a16:creationId xmlns:a16="http://schemas.microsoft.com/office/drawing/2014/main" id="{00000000-0008-0000-0E00-00005A020000}"/>
            </a:ext>
          </a:extLst>
        </xdr:cNvPr>
        <xdr:cNvSpPr txBox="1"/>
      </xdr:nvSpPr>
      <xdr:spPr>
        <a:xfrm>
          <a:off x="16424352" y="1022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603" name="n_4mainValue【学校施設】&#10;一人当たり面積">
          <a:extLst>
            <a:ext uri="{FF2B5EF4-FFF2-40B4-BE49-F238E27FC236}">
              <a16:creationId xmlns:a16="http://schemas.microsoft.com/office/drawing/2014/main" id="{00000000-0008-0000-0E00-00005B020000}"/>
            </a:ext>
          </a:extLst>
        </xdr:cNvPr>
        <xdr:cNvSpPr txBox="1"/>
      </xdr:nvSpPr>
      <xdr:spPr>
        <a:xfrm>
          <a:off x="156782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a:extLst>
            <a:ext uri="{FF2B5EF4-FFF2-40B4-BE49-F238E27FC236}">
              <a16:creationId xmlns:a16="http://schemas.microsoft.com/office/drawing/2014/main" id="{00000000-0008-0000-0E00-00008402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3889989"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6" name="【公民館】&#10;有形固定資産減価償却率最小値テキスト">
          <a:extLst>
            <a:ext uri="{FF2B5EF4-FFF2-40B4-BE49-F238E27FC236}">
              <a16:creationId xmlns:a16="http://schemas.microsoft.com/office/drawing/2014/main" id="{00000000-0008-0000-0E00-000086020000}"/>
            </a:ext>
          </a:extLst>
        </xdr:cNvPr>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48" name="【公民館】&#10;有形固定資産減価償却率最大値テキスト">
          <a:extLst>
            <a:ext uri="{FF2B5EF4-FFF2-40B4-BE49-F238E27FC236}">
              <a16:creationId xmlns:a16="http://schemas.microsoft.com/office/drawing/2014/main" id="{00000000-0008-0000-0E00-000088020000}"/>
            </a:ext>
          </a:extLst>
        </xdr:cNvPr>
        <xdr:cNvSpPr txBox="1"/>
      </xdr:nvSpPr>
      <xdr:spPr>
        <a:xfrm>
          <a:off x="13928725"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3801725" y="172946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650" name="【公民館】&#10;有形固定資産減価償却率平均値テキスト">
          <a:extLst>
            <a:ext uri="{FF2B5EF4-FFF2-40B4-BE49-F238E27FC236}">
              <a16:creationId xmlns:a16="http://schemas.microsoft.com/office/drawing/2014/main" id="{00000000-0008-0000-0E00-00008A020000}"/>
            </a:ext>
          </a:extLst>
        </xdr:cNvPr>
        <xdr:cNvSpPr txBox="1"/>
      </xdr:nvSpPr>
      <xdr:spPr>
        <a:xfrm>
          <a:off x="13928725"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3839825" y="18096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3115925"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23698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1623675" y="180750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0848975"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xdr:rowOff>
    </xdr:from>
    <xdr:to>
      <xdr:col>85</xdr:col>
      <xdr:colOff>177800</xdr:colOff>
      <xdr:row>108</xdr:row>
      <xdr:rowOff>102507</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3839825" y="185175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150784</xdr:rowOff>
    </xdr:from>
    <xdr:ext cx="405111" cy="259045"/>
    <xdr:sp macro="" textlink="">
      <xdr:nvSpPr>
        <xdr:cNvPr id="662" name="【公民館】&#10;有形固定資産減価償却率該当値テキスト">
          <a:extLst>
            <a:ext uri="{FF2B5EF4-FFF2-40B4-BE49-F238E27FC236}">
              <a16:creationId xmlns:a16="http://schemas.microsoft.com/office/drawing/2014/main" id="{00000000-0008-0000-0E00-000096020000}"/>
            </a:ext>
          </a:extLst>
        </xdr:cNvPr>
        <xdr:cNvSpPr txBox="1"/>
      </xdr:nvSpPr>
      <xdr:spPr>
        <a:xfrm>
          <a:off x="13928725"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146231</xdr:rowOff>
    </xdr:from>
    <xdr:to>
      <xdr:col>81</xdr:col>
      <xdr:colOff>101600</xdr:colOff>
      <xdr:row>108</xdr:row>
      <xdr:rowOff>76381</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3115925"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25581</xdr:rowOff>
    </xdr:from>
    <xdr:to>
      <xdr:col>85</xdr:col>
      <xdr:colOff>127000</xdr:colOff>
      <xdr:row>108</xdr:row>
      <xdr:rowOff>51707</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3166725" y="18542181"/>
          <a:ext cx="7239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115207</xdr:rowOff>
    </xdr:from>
    <xdr:to>
      <xdr:col>76</xdr:col>
      <xdr:colOff>165100</xdr:colOff>
      <xdr:row>108</xdr:row>
      <xdr:rowOff>45357</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23698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166007</xdr:rowOff>
    </xdr:from>
    <xdr:to>
      <xdr:col>81</xdr:col>
      <xdr:colOff>50800</xdr:colOff>
      <xdr:row>108</xdr:row>
      <xdr:rowOff>25581</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2420600" y="18511157"/>
          <a:ext cx="74612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111942</xdr:rowOff>
    </xdr:from>
    <xdr:to>
      <xdr:col>72</xdr:col>
      <xdr:colOff>38100</xdr:colOff>
      <xdr:row>108</xdr:row>
      <xdr:rowOff>42092</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1623675" y="184570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162742</xdr:rowOff>
    </xdr:from>
    <xdr:to>
      <xdr:col>76</xdr:col>
      <xdr:colOff>114300</xdr:colOff>
      <xdr:row>107</xdr:row>
      <xdr:rowOff>166007</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1655425" y="18507892"/>
          <a:ext cx="7651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170724</xdr:rowOff>
    </xdr:from>
    <xdr:to>
      <xdr:col>67</xdr:col>
      <xdr:colOff>101600</xdr:colOff>
      <xdr:row>107</xdr:row>
      <xdr:rowOff>100874</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0848975"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50074</xdr:rowOff>
    </xdr:from>
    <xdr:to>
      <xdr:col>71</xdr:col>
      <xdr:colOff>177800</xdr:colOff>
      <xdr:row>107</xdr:row>
      <xdr:rowOff>162742</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0899775" y="18395224"/>
          <a:ext cx="75565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671" name="n_1aveValue【公民館】&#10;有形固定資産減価償却率">
          <a:extLst>
            <a:ext uri="{FF2B5EF4-FFF2-40B4-BE49-F238E27FC236}">
              <a16:creationId xmlns:a16="http://schemas.microsoft.com/office/drawing/2014/main" id="{00000000-0008-0000-0E00-00009F020000}"/>
            </a:ext>
          </a:extLst>
        </xdr:cNvPr>
        <xdr:cNvSpPr txBox="1"/>
      </xdr:nvSpPr>
      <xdr:spPr>
        <a:xfrm>
          <a:off x="12980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672" name="n_2aveValue【公民館】&#10;有形固定資産減価償却率">
          <a:extLst>
            <a:ext uri="{FF2B5EF4-FFF2-40B4-BE49-F238E27FC236}">
              <a16:creationId xmlns:a16="http://schemas.microsoft.com/office/drawing/2014/main" id="{00000000-0008-0000-0E00-0000A0020000}"/>
            </a:ext>
          </a:extLst>
        </xdr:cNvPr>
        <xdr:cNvSpPr txBox="1"/>
      </xdr:nvSpPr>
      <xdr:spPr>
        <a:xfrm>
          <a:off x="12246619"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673" name="n_3aveValue【公民館】&#10;有形固定資産減価償却率">
          <a:extLst>
            <a:ext uri="{FF2B5EF4-FFF2-40B4-BE49-F238E27FC236}">
              <a16:creationId xmlns:a16="http://schemas.microsoft.com/office/drawing/2014/main" id="{00000000-0008-0000-0E00-0000A1020000}"/>
            </a:ext>
          </a:extLst>
        </xdr:cNvPr>
        <xdr:cNvSpPr txBox="1"/>
      </xdr:nvSpPr>
      <xdr:spPr>
        <a:xfrm>
          <a:off x="1150049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674" name="n_4aveValue【公民館】&#10;有形固定資産減価償却率">
          <a:extLst>
            <a:ext uri="{FF2B5EF4-FFF2-40B4-BE49-F238E27FC236}">
              <a16:creationId xmlns:a16="http://schemas.microsoft.com/office/drawing/2014/main" id="{00000000-0008-0000-0E00-0000A2020000}"/>
            </a:ext>
          </a:extLst>
        </xdr:cNvPr>
        <xdr:cNvSpPr txBox="1"/>
      </xdr:nvSpPr>
      <xdr:spPr>
        <a:xfrm>
          <a:off x="1072579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67508</xdr:rowOff>
    </xdr:from>
    <xdr:ext cx="405111" cy="259045"/>
    <xdr:sp macro="" textlink="">
      <xdr:nvSpPr>
        <xdr:cNvPr id="675" name="n_1mainValue【公民館】&#10;有形固定資産減価償却率">
          <a:extLst>
            <a:ext uri="{FF2B5EF4-FFF2-40B4-BE49-F238E27FC236}">
              <a16:creationId xmlns:a16="http://schemas.microsoft.com/office/drawing/2014/main" id="{00000000-0008-0000-0E00-0000A3020000}"/>
            </a:ext>
          </a:extLst>
        </xdr:cNvPr>
        <xdr:cNvSpPr txBox="1"/>
      </xdr:nvSpPr>
      <xdr:spPr>
        <a:xfrm>
          <a:off x="12980044" y="185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36484</xdr:rowOff>
    </xdr:from>
    <xdr:ext cx="405111" cy="259045"/>
    <xdr:sp macro="" textlink="">
      <xdr:nvSpPr>
        <xdr:cNvPr id="676" name="n_2mainValue【公民館】&#10;有形固定資産減価償却率">
          <a:extLst>
            <a:ext uri="{FF2B5EF4-FFF2-40B4-BE49-F238E27FC236}">
              <a16:creationId xmlns:a16="http://schemas.microsoft.com/office/drawing/2014/main" id="{00000000-0008-0000-0E00-0000A4020000}"/>
            </a:ext>
          </a:extLst>
        </xdr:cNvPr>
        <xdr:cNvSpPr txBox="1"/>
      </xdr:nvSpPr>
      <xdr:spPr>
        <a:xfrm>
          <a:off x="12246619"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33219</xdr:rowOff>
    </xdr:from>
    <xdr:ext cx="405111" cy="259045"/>
    <xdr:sp macro="" textlink="">
      <xdr:nvSpPr>
        <xdr:cNvPr id="677" name="n_3mainValue【公民館】&#10;有形固定資産減価償却率">
          <a:extLst>
            <a:ext uri="{FF2B5EF4-FFF2-40B4-BE49-F238E27FC236}">
              <a16:creationId xmlns:a16="http://schemas.microsoft.com/office/drawing/2014/main" id="{00000000-0008-0000-0E00-0000A5020000}"/>
            </a:ext>
          </a:extLst>
        </xdr:cNvPr>
        <xdr:cNvSpPr txBox="1"/>
      </xdr:nvSpPr>
      <xdr:spPr>
        <a:xfrm>
          <a:off x="1150049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92001</xdr:rowOff>
    </xdr:from>
    <xdr:ext cx="405111" cy="259045"/>
    <xdr:sp macro="" textlink="">
      <xdr:nvSpPr>
        <xdr:cNvPr id="678" name="n_4mainValue【公民館】&#10;有形固定資産減価償却率">
          <a:extLst>
            <a:ext uri="{FF2B5EF4-FFF2-40B4-BE49-F238E27FC236}">
              <a16:creationId xmlns:a16="http://schemas.microsoft.com/office/drawing/2014/main" id="{00000000-0008-0000-0E00-0000A6020000}"/>
            </a:ext>
          </a:extLst>
        </xdr:cNvPr>
        <xdr:cNvSpPr txBox="1"/>
      </xdr:nvSpPr>
      <xdr:spPr>
        <a:xfrm>
          <a:off x="10725794"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公民館】&#10;一人当たり面積グラフ枠">
          <a:extLst>
            <a:ext uri="{FF2B5EF4-FFF2-40B4-BE49-F238E27FC236}">
              <a16:creationId xmlns:a16="http://schemas.microsoft.com/office/drawing/2014/main" id="{00000000-0008-0000-0E00-0000BF02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flipV="1">
          <a:off x="188461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05" name="【公民館】&#10;一人当たり面積最小値テキスト">
          <a:extLst>
            <a:ext uri="{FF2B5EF4-FFF2-40B4-BE49-F238E27FC236}">
              <a16:creationId xmlns:a16="http://schemas.microsoft.com/office/drawing/2014/main" id="{00000000-0008-0000-0E00-0000C1020000}"/>
            </a:ext>
          </a:extLst>
        </xdr:cNvPr>
        <xdr:cNvSpPr txBox="1"/>
      </xdr:nvSpPr>
      <xdr:spPr>
        <a:xfrm>
          <a:off x="188849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786475" y="187087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07" name="【公民館】&#10;一人当たり面積最大値テキスト">
          <a:extLst>
            <a:ext uri="{FF2B5EF4-FFF2-40B4-BE49-F238E27FC236}">
              <a16:creationId xmlns:a16="http://schemas.microsoft.com/office/drawing/2014/main" id="{00000000-0008-0000-0E00-0000C3020000}"/>
            </a:ext>
          </a:extLst>
        </xdr:cNvPr>
        <xdr:cNvSpPr txBox="1"/>
      </xdr:nvSpPr>
      <xdr:spPr>
        <a:xfrm>
          <a:off x="188849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786475" y="172163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09" name="【公民館】&#10;一人当たり面積平均値テキスト">
          <a:extLst>
            <a:ext uri="{FF2B5EF4-FFF2-40B4-BE49-F238E27FC236}">
              <a16:creationId xmlns:a16="http://schemas.microsoft.com/office/drawing/2014/main" id="{00000000-0008-0000-0E00-0000C5020000}"/>
            </a:ext>
          </a:extLst>
        </xdr:cNvPr>
        <xdr:cNvSpPr txBox="1"/>
      </xdr:nvSpPr>
      <xdr:spPr>
        <a:xfrm>
          <a:off x="188849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87960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8100675" y="183215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7325975"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657985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5833725" y="183101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25400</xdr:rowOff>
    </xdr:from>
    <xdr:to>
      <xdr:col>116</xdr:col>
      <xdr:colOff>114300</xdr:colOff>
      <xdr:row>107</xdr:row>
      <xdr:rowOff>127000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87960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3827</xdr:rowOff>
    </xdr:from>
    <xdr:ext cx="469744" cy="259045"/>
    <xdr:sp macro="" textlink="">
      <xdr:nvSpPr>
        <xdr:cNvPr id="721" name="【公民館】&#10;一人当たり面積該当値テキスト">
          <a:extLst>
            <a:ext uri="{FF2B5EF4-FFF2-40B4-BE49-F238E27FC236}">
              <a16:creationId xmlns:a16="http://schemas.microsoft.com/office/drawing/2014/main" id="{00000000-0008-0000-0E00-0000D1020000}"/>
            </a:ext>
          </a:extLst>
        </xdr:cNvPr>
        <xdr:cNvSpPr txBox="1"/>
      </xdr:nvSpPr>
      <xdr:spPr>
        <a:xfrm>
          <a:off x="18884900"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33564</xdr:rowOff>
    </xdr:from>
    <xdr:to>
      <xdr:col>112</xdr:col>
      <xdr:colOff>38100</xdr:colOff>
      <xdr:row>107</xdr:row>
      <xdr:rowOff>135164</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8100675" y="183787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76200</xdr:rowOff>
    </xdr:from>
    <xdr:to>
      <xdr:col>116</xdr:col>
      <xdr:colOff>63500</xdr:colOff>
      <xdr:row>107</xdr:row>
      <xdr:rowOff>84364</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18132425" y="18421350"/>
          <a:ext cx="714375"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7325975"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84364</xdr:rowOff>
    </xdr:from>
    <xdr:to>
      <xdr:col>111</xdr:col>
      <xdr:colOff>177800</xdr:colOff>
      <xdr:row>107</xdr:row>
      <xdr:rowOff>87630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7376775" y="18429514"/>
          <a:ext cx="7556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43362</xdr:rowOff>
    </xdr:from>
    <xdr:to>
      <xdr:col>102</xdr:col>
      <xdr:colOff>165100</xdr:colOff>
      <xdr:row>107</xdr:row>
      <xdr:rowOff>144962</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657985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94162</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6630650" y="18432780"/>
          <a:ext cx="74612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5833725" y="183264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32113</xdr:rowOff>
    </xdr:from>
    <xdr:to>
      <xdr:col>102</xdr:col>
      <xdr:colOff>114300</xdr:colOff>
      <xdr:row>107</xdr:row>
      <xdr:rowOff>94162</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5865475" y="18377263"/>
          <a:ext cx="765175"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730" name="n_1aveValue【公民館】&#10;一人当たり面積">
          <a:extLst>
            <a:ext uri="{FF2B5EF4-FFF2-40B4-BE49-F238E27FC236}">
              <a16:creationId xmlns:a16="http://schemas.microsoft.com/office/drawing/2014/main" id="{00000000-0008-0000-0E00-0000DA020000}"/>
            </a:ext>
          </a:extLst>
        </xdr:cNvPr>
        <xdr:cNvSpPr txBox="1"/>
      </xdr:nvSpPr>
      <xdr:spPr>
        <a:xfrm>
          <a:off x="1793247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31" name="n_2aveValue【公民館】&#10;一人当たり面積">
          <a:extLst>
            <a:ext uri="{FF2B5EF4-FFF2-40B4-BE49-F238E27FC236}">
              <a16:creationId xmlns:a16="http://schemas.microsoft.com/office/drawing/2014/main" id="{00000000-0008-0000-0E00-0000DB020000}"/>
            </a:ext>
          </a:extLst>
        </xdr:cNvPr>
        <xdr:cNvSpPr txBox="1"/>
      </xdr:nvSpPr>
      <xdr:spPr>
        <a:xfrm>
          <a:off x="1717047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32" name="n_3aveValue【公民館】&#10;一人当たり面積">
          <a:extLst>
            <a:ext uri="{FF2B5EF4-FFF2-40B4-BE49-F238E27FC236}">
              <a16:creationId xmlns:a16="http://schemas.microsoft.com/office/drawing/2014/main" id="{00000000-0008-0000-0E00-0000DC020000}"/>
            </a:ext>
          </a:extLst>
        </xdr:cNvPr>
        <xdr:cNvSpPr txBox="1"/>
      </xdr:nvSpPr>
      <xdr:spPr>
        <a:xfrm>
          <a:off x="16424352"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83111</xdr:rowOff>
    </xdr:from>
    <xdr:ext cx="469744" cy="259045"/>
    <xdr:sp macro="" textlink="">
      <xdr:nvSpPr>
        <xdr:cNvPr id="733" name="n_4aveValue【公民館】&#10;一人当たり面積">
          <a:extLst>
            <a:ext uri="{FF2B5EF4-FFF2-40B4-BE49-F238E27FC236}">
              <a16:creationId xmlns:a16="http://schemas.microsoft.com/office/drawing/2014/main" id="{00000000-0008-0000-0E00-0000DD020000}"/>
            </a:ext>
          </a:extLst>
        </xdr:cNvPr>
        <xdr:cNvSpPr txBox="1"/>
      </xdr:nvSpPr>
      <xdr:spPr>
        <a:xfrm>
          <a:off x="156782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126291</xdr:rowOff>
    </xdr:from>
    <xdr:ext cx="469744" cy="259045"/>
    <xdr:sp macro="" textlink="">
      <xdr:nvSpPr>
        <xdr:cNvPr id="734" name="n_1mainValue【公民館】&#10;一人当たり面積">
          <a:extLst>
            <a:ext uri="{FF2B5EF4-FFF2-40B4-BE49-F238E27FC236}">
              <a16:creationId xmlns:a16="http://schemas.microsoft.com/office/drawing/2014/main" id="{00000000-0008-0000-0E00-0000DE020000}"/>
            </a:ext>
          </a:extLst>
        </xdr:cNvPr>
        <xdr:cNvSpPr txBox="1"/>
      </xdr:nvSpPr>
      <xdr:spPr>
        <a:xfrm>
          <a:off x="1793247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735" name="n_2mainValue【公民館】&#10;一人当たり面積">
          <a:extLst>
            <a:ext uri="{FF2B5EF4-FFF2-40B4-BE49-F238E27FC236}">
              <a16:creationId xmlns:a16="http://schemas.microsoft.com/office/drawing/2014/main" id="{00000000-0008-0000-0E00-0000DF020000}"/>
            </a:ext>
          </a:extLst>
        </xdr:cNvPr>
        <xdr:cNvSpPr txBox="1"/>
      </xdr:nvSpPr>
      <xdr:spPr>
        <a:xfrm>
          <a:off x="1717047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136089</xdr:rowOff>
    </xdr:from>
    <xdr:ext cx="469744" cy="259045"/>
    <xdr:sp macro="" textlink="">
      <xdr:nvSpPr>
        <xdr:cNvPr id="736" name="n_3mainValue【公民館】&#10;一人当たり面積">
          <a:extLst>
            <a:ext uri="{FF2B5EF4-FFF2-40B4-BE49-F238E27FC236}">
              <a16:creationId xmlns:a16="http://schemas.microsoft.com/office/drawing/2014/main" id="{00000000-0008-0000-0E00-0000E0020000}"/>
            </a:ext>
          </a:extLst>
        </xdr:cNvPr>
        <xdr:cNvSpPr txBox="1"/>
      </xdr:nvSpPr>
      <xdr:spPr>
        <a:xfrm>
          <a:off x="16424352"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737" name="n_4mainValue【公民館】&#10;一人当たり面積">
          <a:extLst>
            <a:ext uri="{FF2B5EF4-FFF2-40B4-BE49-F238E27FC236}">
              <a16:creationId xmlns:a16="http://schemas.microsoft.com/office/drawing/2014/main" id="{00000000-0008-0000-0E00-0000E1020000}"/>
            </a:ext>
          </a:extLst>
        </xdr:cNvPr>
        <xdr:cNvSpPr txBox="1"/>
      </xdr:nvSpPr>
      <xdr:spPr>
        <a:xfrm>
          <a:off x="156782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のは、「認定こども園・幼稚園・保育所」及び「公民館」である。保育所については２ヶ所あり、建築年がそれぞれ昭和５３年、昭和６１年、公民館については４ヶ所あり、昭和４６年から５０年の間に建築されており、耐用年数を経過しつつあるため償却率が高くなっている。今後も、公共施設等総合管理計画及び個別施設計画に基づき、施設の適正化と効率的な管理運営を行っていくこととしているため、有形固定資産減価償却率は低水準で推移する見込み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18,176
18,075
295.17
13,890,744
13,587,017
297,007
6,489,880
10,649,960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6591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39490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39878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3889375" y="698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39878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388937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39878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8989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203575" y="6189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428875"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68275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936625" y="62293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137160</xdr:rowOff>
    </xdr:from>
    <xdr:to>
      <xdr:col>24</xdr:col>
      <xdr:colOff>114300</xdr:colOff>
      <xdr:row>37</xdr:row>
      <xdr:rowOff>67310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38989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115587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3987800"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111760</xdr:rowOff>
    </xdr:from>
    <xdr:to>
      <xdr:col>20</xdr:col>
      <xdr:colOff>38100</xdr:colOff>
      <xdr:row>37</xdr:row>
      <xdr:rowOff>41910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203575" y="62839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162560</xdr:rowOff>
    </xdr:from>
    <xdr:to>
      <xdr:col>24</xdr:col>
      <xdr:colOff>63500</xdr:colOff>
      <xdr:row>37</xdr:row>
      <xdr:rowOff>16510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235325" y="6334760"/>
          <a:ext cx="7143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86360</xdr:rowOff>
    </xdr:from>
    <xdr:to>
      <xdr:col>15</xdr:col>
      <xdr:colOff>101600</xdr:colOff>
      <xdr:row>37</xdr:row>
      <xdr:rowOff>16510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428875"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137160</xdr:rowOff>
    </xdr:from>
    <xdr:to>
      <xdr:col>19</xdr:col>
      <xdr:colOff>177800</xdr:colOff>
      <xdr:row>36</xdr:row>
      <xdr:rowOff>162560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479675" y="6309360"/>
          <a:ext cx="7556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60960</xdr:rowOff>
    </xdr:from>
    <xdr:to>
      <xdr:col>10</xdr:col>
      <xdr:colOff>165100</xdr:colOff>
      <xdr:row>36</xdr:row>
      <xdr:rowOff>162560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68275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111760</xdr:rowOff>
    </xdr:from>
    <xdr:to>
      <xdr:col>15</xdr:col>
      <xdr:colOff>50800</xdr:colOff>
      <xdr:row>36</xdr:row>
      <xdr:rowOff>137160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1733550" y="6283960"/>
          <a:ext cx="74612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936625" y="6197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111760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968375" y="6248400"/>
          <a:ext cx="765175"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06769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30569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559569"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149877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813444" y="632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33037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06769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7637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30569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153687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559569" y="6325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F00-000059000000}"/>
            </a:ext>
          </a:extLst>
        </xdr:cNvPr>
        <xdr:cNvSpPr txBox="1"/>
      </xdr:nvSpPr>
      <xdr:spPr>
        <a:xfrm>
          <a:off x="8134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8905240"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8943975"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8845550" y="720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8943975"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8845550" y="5905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8943975"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883650" y="69367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15975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413625" y="6959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638925"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58928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151130</xdr:rowOff>
    </xdr:from>
    <xdr:to>
      <xdr:col>55</xdr:col>
      <xdr:colOff>50800</xdr:colOff>
      <xdr:row>41</xdr:row>
      <xdr:rowOff>81280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8883650" y="70091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129557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8943975"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154940</xdr:rowOff>
    </xdr:from>
    <xdr:to>
      <xdr:col>50</xdr:col>
      <xdr:colOff>165100</xdr:colOff>
      <xdr:row>41</xdr:row>
      <xdr:rowOff>85090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15975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30480</xdr:rowOff>
    </xdr:from>
    <xdr:to>
      <xdr:col>55</xdr:col>
      <xdr:colOff>0</xdr:colOff>
      <xdr:row>41</xdr:row>
      <xdr:rowOff>34290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8210550" y="7059930"/>
          <a:ext cx="6953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158750</xdr:rowOff>
    </xdr:from>
    <xdr:to>
      <xdr:col>46</xdr:col>
      <xdr:colOff>38100</xdr:colOff>
      <xdr:row>41</xdr:row>
      <xdr:rowOff>88900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7413625" y="70167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34290</xdr:rowOff>
    </xdr:from>
    <xdr:to>
      <xdr:col>50</xdr:col>
      <xdr:colOff>114300</xdr:colOff>
      <xdr:row>41</xdr:row>
      <xdr:rowOff>38100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7445375" y="7063740"/>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158750</xdr:rowOff>
    </xdr:from>
    <xdr:to>
      <xdr:col>41</xdr:col>
      <xdr:colOff>101600</xdr:colOff>
      <xdr:row>41</xdr:row>
      <xdr:rowOff>88900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6638925"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38100</xdr:rowOff>
    </xdr:from>
    <xdr:to>
      <xdr:col>45</xdr:col>
      <xdr:colOff>177800</xdr:colOff>
      <xdr:row>41</xdr:row>
      <xdr:rowOff>38100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6689725" y="706755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162560</xdr:rowOff>
    </xdr:from>
    <xdr:to>
      <xdr:col>36</xdr:col>
      <xdr:colOff>165100</xdr:colOff>
      <xdr:row>41</xdr:row>
      <xdr:rowOff>92710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58928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38100</xdr:rowOff>
    </xdr:from>
    <xdr:to>
      <xdr:col>41</xdr:col>
      <xdr:colOff>50800</xdr:colOff>
      <xdr:row>41</xdr:row>
      <xdr:rowOff>41910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5943600" y="7067550"/>
          <a:ext cx="7461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7991552"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72581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6483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63517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5737302"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76217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7991552"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80027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72581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80027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6483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83837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5737302"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39490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39878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3889375" y="95364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39878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8989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203575" y="102704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428875"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68275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168275</xdr:rowOff>
    </xdr:from>
    <xdr:to>
      <xdr:col>6</xdr:col>
      <xdr:colOff>38100</xdr:colOff>
      <xdr:row>60</xdr:row>
      <xdr:rowOff>98425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936625" y="102838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44450</xdr:rowOff>
    </xdr:from>
    <xdr:to>
      <xdr:col>24</xdr:col>
      <xdr:colOff>114300</xdr:colOff>
      <xdr:row>63</xdr:row>
      <xdr:rowOff>146050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38989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22877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39878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2540</xdr:rowOff>
    </xdr:from>
    <xdr:to>
      <xdr:col>20</xdr:col>
      <xdr:colOff>38100</xdr:colOff>
      <xdr:row>63</xdr:row>
      <xdr:rowOff>104140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203575" y="108038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53340</xdr:rowOff>
    </xdr:from>
    <xdr:to>
      <xdr:col>24</xdr:col>
      <xdr:colOff>63500</xdr:colOff>
      <xdr:row>63</xdr:row>
      <xdr:rowOff>95250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235325" y="10854690"/>
          <a:ext cx="7143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132080</xdr:rowOff>
    </xdr:from>
    <xdr:to>
      <xdr:col>15</xdr:col>
      <xdr:colOff>101600</xdr:colOff>
      <xdr:row>63</xdr:row>
      <xdr:rowOff>62230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428875"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53340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479675" y="10812780"/>
          <a:ext cx="7556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90170</xdr:rowOff>
    </xdr:from>
    <xdr:to>
      <xdr:col>10</xdr:col>
      <xdr:colOff>165100</xdr:colOff>
      <xdr:row>63</xdr:row>
      <xdr:rowOff>20320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68275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140970</xdr:rowOff>
    </xdr:from>
    <xdr:to>
      <xdr:col>15</xdr:col>
      <xdr:colOff>50800</xdr:colOff>
      <xdr:row>63</xdr:row>
      <xdr:rowOff>11430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733550" y="10770870"/>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13970</xdr:rowOff>
    </xdr:from>
    <xdr:to>
      <xdr:col>6</xdr:col>
      <xdr:colOff>38100</xdr:colOff>
      <xdr:row>62</xdr:row>
      <xdr:rowOff>115570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936625" y="106438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64770</xdr:rowOff>
    </xdr:from>
    <xdr:to>
      <xdr:col>10</xdr:col>
      <xdr:colOff>114300</xdr:colOff>
      <xdr:row>62</xdr:row>
      <xdr:rowOff>140970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968375" y="10694670"/>
          <a:ext cx="7651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06769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30569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559569"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114952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8134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95267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06769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53357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30569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11447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559569"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106697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8134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2224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2224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2224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2224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F00-0000E1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8905240"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F00-0000E3000000}"/>
            </a:ext>
          </a:extLst>
        </xdr:cNvPr>
        <xdr:cNvSpPr txBox="1"/>
      </xdr:nvSpPr>
      <xdr:spPr>
        <a:xfrm>
          <a:off x="8943975"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8845550" y="109641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F00-0000E5000000}"/>
            </a:ext>
          </a:extLst>
        </xdr:cNvPr>
        <xdr:cNvSpPr txBox="1"/>
      </xdr:nvSpPr>
      <xdr:spPr>
        <a:xfrm>
          <a:off x="8943975"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8845550" y="98764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F00-0000E7000000}"/>
            </a:ext>
          </a:extLst>
        </xdr:cNvPr>
        <xdr:cNvSpPr txBox="1"/>
      </xdr:nvSpPr>
      <xdr:spPr>
        <a:xfrm>
          <a:off x="8943975"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8883650" y="107624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15975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413625" y="107729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638925"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144882</xdr:rowOff>
    </xdr:from>
    <xdr:to>
      <xdr:col>36</xdr:col>
      <xdr:colOff>165100</xdr:colOff>
      <xdr:row>63</xdr:row>
      <xdr:rowOff>75032</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58928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35154</xdr:rowOff>
    </xdr:from>
    <xdr:to>
      <xdr:col>55</xdr:col>
      <xdr:colOff>50800</xdr:colOff>
      <xdr:row>63</xdr:row>
      <xdr:rowOff>136754</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8883650" y="108365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121531</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F00-0000F3000000}"/>
            </a:ext>
          </a:extLst>
        </xdr:cNvPr>
        <xdr:cNvSpPr txBox="1"/>
      </xdr:nvSpPr>
      <xdr:spPr>
        <a:xfrm>
          <a:off x="8943975" y="1075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37440</xdr:rowOff>
    </xdr:from>
    <xdr:to>
      <xdr:col>50</xdr:col>
      <xdr:colOff>165100</xdr:colOff>
      <xdr:row>63</xdr:row>
      <xdr:rowOff>139040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8159750" y="108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85954</xdr:rowOff>
    </xdr:from>
    <xdr:to>
      <xdr:col>55</xdr:col>
      <xdr:colOff>0</xdr:colOff>
      <xdr:row>63</xdr:row>
      <xdr:rowOff>88240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8210550" y="10887304"/>
          <a:ext cx="6953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38354</xdr:rowOff>
    </xdr:from>
    <xdr:to>
      <xdr:col>46</xdr:col>
      <xdr:colOff>38100</xdr:colOff>
      <xdr:row>63</xdr:row>
      <xdr:rowOff>139954</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7413625" y="108397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88240</xdr:rowOff>
    </xdr:from>
    <xdr:to>
      <xdr:col>50</xdr:col>
      <xdr:colOff>114300</xdr:colOff>
      <xdr:row>63</xdr:row>
      <xdr:rowOff>89154</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7445375" y="10889590"/>
          <a:ext cx="765175"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40183</xdr:rowOff>
    </xdr:from>
    <xdr:to>
      <xdr:col>41</xdr:col>
      <xdr:colOff>101600</xdr:colOff>
      <xdr:row>63</xdr:row>
      <xdr:rowOff>141783</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6638925" y="108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89154</xdr:rowOff>
    </xdr:from>
    <xdr:to>
      <xdr:col>45</xdr:col>
      <xdr:colOff>177800</xdr:colOff>
      <xdr:row>63</xdr:row>
      <xdr:rowOff>90983</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6689725" y="10890504"/>
          <a:ext cx="7556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41554</xdr:rowOff>
    </xdr:from>
    <xdr:to>
      <xdr:col>36</xdr:col>
      <xdr:colOff>165100</xdr:colOff>
      <xdr:row>63</xdr:row>
      <xdr:rowOff>143154</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5892800" y="1084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90983</xdr:rowOff>
    </xdr:from>
    <xdr:to>
      <xdr:col>41</xdr:col>
      <xdr:colOff>50800</xdr:colOff>
      <xdr:row>63</xdr:row>
      <xdr:rowOff>92354</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5943600" y="10892333"/>
          <a:ext cx="746125"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F00-0000FC000000}"/>
            </a:ext>
          </a:extLst>
        </xdr:cNvPr>
        <xdr:cNvSpPr txBox="1"/>
      </xdr:nvSpPr>
      <xdr:spPr>
        <a:xfrm>
          <a:off x="7991552"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F00-0000FD000000}"/>
            </a:ext>
          </a:extLst>
        </xdr:cNvPr>
        <xdr:cNvSpPr txBox="1"/>
      </xdr:nvSpPr>
      <xdr:spPr>
        <a:xfrm>
          <a:off x="72581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F00-0000FE000000}"/>
            </a:ext>
          </a:extLst>
        </xdr:cNvPr>
        <xdr:cNvSpPr txBox="1"/>
      </xdr:nvSpPr>
      <xdr:spPr>
        <a:xfrm>
          <a:off x="6483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91559</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F00-0000FF000000}"/>
            </a:ext>
          </a:extLst>
        </xdr:cNvPr>
        <xdr:cNvSpPr txBox="1"/>
      </xdr:nvSpPr>
      <xdr:spPr>
        <a:xfrm>
          <a:off x="5737302"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130167</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F00-000000010000}"/>
            </a:ext>
          </a:extLst>
        </xdr:cNvPr>
        <xdr:cNvSpPr txBox="1"/>
      </xdr:nvSpPr>
      <xdr:spPr>
        <a:xfrm>
          <a:off x="7991552" y="109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131081</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F00-000001010000}"/>
            </a:ext>
          </a:extLst>
        </xdr:cNvPr>
        <xdr:cNvSpPr txBox="1"/>
      </xdr:nvSpPr>
      <xdr:spPr>
        <a:xfrm>
          <a:off x="72581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132910</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F00-000002010000}"/>
            </a:ext>
          </a:extLst>
        </xdr:cNvPr>
        <xdr:cNvSpPr txBox="1"/>
      </xdr:nvSpPr>
      <xdr:spPr>
        <a:xfrm>
          <a:off x="6483427" y="1093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134281</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F00-000003010000}"/>
            </a:ext>
          </a:extLst>
        </xdr:cNvPr>
        <xdr:cNvSpPr txBox="1"/>
      </xdr:nvSpPr>
      <xdr:spPr>
        <a:xfrm>
          <a:off x="5737302" y="1093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F00-00001B01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39490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F00-00001D010000}"/>
            </a:ext>
          </a:extLst>
        </xdr:cNvPr>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F00-00001F010000}"/>
            </a:ext>
          </a:extLst>
        </xdr:cNvPr>
        <xdr:cNvSpPr txBox="1"/>
      </xdr:nvSpPr>
      <xdr:spPr>
        <a:xfrm>
          <a:off x="39878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3889375" y="133788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F00-000021010000}"/>
            </a:ext>
          </a:extLst>
        </xdr:cNvPr>
        <xdr:cNvSpPr txBox="1"/>
      </xdr:nvSpPr>
      <xdr:spPr>
        <a:xfrm>
          <a:off x="39878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38989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203575" y="139642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428875"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68275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936625" y="138823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15875</xdr:rowOff>
    </xdr:from>
    <xdr:to>
      <xdr:col>24</xdr:col>
      <xdr:colOff>114300</xdr:colOff>
      <xdr:row>78</xdr:row>
      <xdr:rowOff>117475</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38989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102252</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F00-00002D010000}"/>
            </a:ext>
          </a:extLst>
        </xdr:cNvPr>
        <xdr:cNvSpPr txBox="1"/>
      </xdr:nvSpPr>
      <xdr:spPr>
        <a:xfrm>
          <a:off x="3987800" y="1330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151130</xdr:rowOff>
    </xdr:from>
    <xdr:to>
      <xdr:col>20</xdr:col>
      <xdr:colOff>38100</xdr:colOff>
      <xdr:row>78</xdr:row>
      <xdr:rowOff>81280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3203575" y="133527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30480</xdr:rowOff>
    </xdr:from>
    <xdr:to>
      <xdr:col>24</xdr:col>
      <xdr:colOff>63500</xdr:colOff>
      <xdr:row>78</xdr:row>
      <xdr:rowOff>66675</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3235325" y="13403580"/>
          <a:ext cx="7143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113030</xdr:rowOff>
    </xdr:from>
    <xdr:to>
      <xdr:col>15</xdr:col>
      <xdr:colOff>101600</xdr:colOff>
      <xdr:row>78</xdr:row>
      <xdr:rowOff>43180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2428875"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163830</xdr:rowOff>
    </xdr:from>
    <xdr:to>
      <xdr:col>19</xdr:col>
      <xdr:colOff>177800</xdr:colOff>
      <xdr:row>78</xdr:row>
      <xdr:rowOff>30480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2479675" y="13365480"/>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74930</xdr:rowOff>
    </xdr:from>
    <xdr:to>
      <xdr:col>10</xdr:col>
      <xdr:colOff>165100</xdr:colOff>
      <xdr:row>78</xdr:row>
      <xdr:rowOff>5080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68275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125730</xdr:rowOff>
    </xdr:from>
    <xdr:to>
      <xdr:col>15</xdr:col>
      <xdr:colOff>50800</xdr:colOff>
      <xdr:row>77</xdr:row>
      <xdr:rowOff>163830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733550" y="13327380"/>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97789</xdr:rowOff>
    </xdr:from>
    <xdr:to>
      <xdr:col>6</xdr:col>
      <xdr:colOff>38100</xdr:colOff>
      <xdr:row>78</xdr:row>
      <xdr:rowOff>27939</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936625" y="132994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125730</xdr:rowOff>
    </xdr:from>
    <xdr:to>
      <xdr:col>10</xdr:col>
      <xdr:colOff>114300</xdr:colOff>
      <xdr:row>77</xdr:row>
      <xdr:rowOff>148589</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968375" y="13327380"/>
          <a:ext cx="765175"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F00-000036010000}"/>
            </a:ext>
          </a:extLst>
        </xdr:cNvPr>
        <xdr:cNvSpPr txBox="1"/>
      </xdr:nvSpPr>
      <xdr:spPr>
        <a:xfrm>
          <a:off x="306769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F00-000037010000}"/>
            </a:ext>
          </a:extLst>
        </xdr:cNvPr>
        <xdr:cNvSpPr txBox="1"/>
      </xdr:nvSpPr>
      <xdr:spPr>
        <a:xfrm>
          <a:off x="230569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F00-000038010000}"/>
            </a:ext>
          </a:extLst>
        </xdr:cNvPr>
        <xdr:cNvSpPr txBox="1"/>
      </xdr:nvSpPr>
      <xdr:spPr>
        <a:xfrm>
          <a:off x="1559569"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87647</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F00-000039010000}"/>
            </a:ext>
          </a:extLst>
        </xdr:cNvPr>
        <xdr:cNvSpPr txBox="1"/>
      </xdr:nvSpPr>
      <xdr:spPr>
        <a:xfrm>
          <a:off x="8134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97807</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F00-00003A010000}"/>
            </a:ext>
          </a:extLst>
        </xdr:cNvPr>
        <xdr:cNvSpPr txBox="1"/>
      </xdr:nvSpPr>
      <xdr:spPr>
        <a:xfrm>
          <a:off x="306769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59707</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F00-00003B010000}"/>
            </a:ext>
          </a:extLst>
        </xdr:cNvPr>
        <xdr:cNvSpPr txBox="1"/>
      </xdr:nvSpPr>
      <xdr:spPr>
        <a:xfrm>
          <a:off x="230569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21607</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F00-00003C010000}"/>
            </a:ext>
          </a:extLst>
        </xdr:cNvPr>
        <xdr:cNvSpPr txBox="1"/>
      </xdr:nvSpPr>
      <xdr:spPr>
        <a:xfrm>
          <a:off x="1559569" y="1305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44466</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F00-00003D010000}"/>
            </a:ext>
          </a:extLst>
        </xdr:cNvPr>
        <xdr:cNvSpPr txBox="1"/>
      </xdr:nvSpPr>
      <xdr:spPr>
        <a:xfrm>
          <a:off x="813444" y="1307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8905240"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8943975"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8845550" y="148526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8943975"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8845550" y="135280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8943975"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8883650" y="14620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15975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413625" y="146227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638925"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46989</xdr:rowOff>
    </xdr:from>
    <xdr:to>
      <xdr:col>36</xdr:col>
      <xdr:colOff>165100</xdr:colOff>
      <xdr:row>85</xdr:row>
      <xdr:rowOff>148589</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58928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25400</xdr:rowOff>
    </xdr:from>
    <xdr:to>
      <xdr:col>55</xdr:col>
      <xdr:colOff>50800</xdr:colOff>
      <xdr:row>85</xdr:row>
      <xdr:rowOff>127000</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8883650" y="145986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48277</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8943975"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31750</xdr:rowOff>
    </xdr:from>
    <xdr:to>
      <xdr:col>50</xdr:col>
      <xdr:colOff>165100</xdr:colOff>
      <xdr:row>85</xdr:row>
      <xdr:rowOff>133350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815975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76200</xdr:rowOff>
    </xdr:from>
    <xdr:to>
      <xdr:col>55</xdr:col>
      <xdr:colOff>0</xdr:colOff>
      <xdr:row>85</xdr:row>
      <xdr:rowOff>82550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8210550" y="14649450"/>
          <a:ext cx="695325"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34289</xdr:rowOff>
    </xdr:from>
    <xdr:to>
      <xdr:col>46</xdr:col>
      <xdr:colOff>38100</xdr:colOff>
      <xdr:row>85</xdr:row>
      <xdr:rowOff>135889</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7413625" y="146075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82550</xdr:rowOff>
    </xdr:from>
    <xdr:to>
      <xdr:col>50</xdr:col>
      <xdr:colOff>114300</xdr:colOff>
      <xdr:row>85</xdr:row>
      <xdr:rowOff>85089</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7445375" y="14655800"/>
          <a:ext cx="765175"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38100</xdr:rowOff>
    </xdr:from>
    <xdr:to>
      <xdr:col>41</xdr:col>
      <xdr:colOff>101600</xdr:colOff>
      <xdr:row>85</xdr:row>
      <xdr:rowOff>139700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6638925"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85089</xdr:rowOff>
    </xdr:from>
    <xdr:to>
      <xdr:col>45</xdr:col>
      <xdr:colOff>177800</xdr:colOff>
      <xdr:row>85</xdr:row>
      <xdr:rowOff>88900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6689725" y="14658339"/>
          <a:ext cx="7556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161289</xdr:rowOff>
    </xdr:from>
    <xdr:to>
      <xdr:col>36</xdr:col>
      <xdr:colOff>165100</xdr:colOff>
      <xdr:row>85</xdr:row>
      <xdr:rowOff>91439</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5892800" y="1456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40639</xdr:rowOff>
    </xdr:from>
    <xdr:to>
      <xdr:col>41</xdr:col>
      <xdr:colOff>50800</xdr:colOff>
      <xdr:row>85</xdr:row>
      <xdr:rowOff>88900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5943600" y="14613889"/>
          <a:ext cx="746125"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7991552"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72581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6483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139716</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5737302"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149877</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7991552"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152416</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72581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156227</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6483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107966</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5737302"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662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6591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39490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39878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3889375" y="184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39878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3889375"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39878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38989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203575" y="177177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428875"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68275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936625" y="177101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132080</xdr:rowOff>
    </xdr:from>
    <xdr:to>
      <xdr:col>24</xdr:col>
      <xdr:colOff>114300</xdr:colOff>
      <xdr:row>104</xdr:row>
      <xdr:rowOff>62230</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38989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110507</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3987800"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106680</xdr:rowOff>
    </xdr:from>
    <xdr:to>
      <xdr:col>20</xdr:col>
      <xdr:colOff>38100</xdr:colOff>
      <xdr:row>104</xdr:row>
      <xdr:rowOff>36830</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203575" y="177660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157480</xdr:rowOff>
    </xdr:from>
    <xdr:to>
      <xdr:col>24</xdr:col>
      <xdr:colOff>63500</xdr:colOff>
      <xdr:row>104</xdr:row>
      <xdr:rowOff>11430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235325" y="17816830"/>
          <a:ext cx="7143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80011</xdr:rowOff>
    </xdr:from>
    <xdr:to>
      <xdr:col>15</xdr:col>
      <xdr:colOff>101600</xdr:colOff>
      <xdr:row>104</xdr:row>
      <xdr:rowOff>10161</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428875" y="177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130811</xdr:rowOff>
    </xdr:from>
    <xdr:to>
      <xdr:col>19</xdr:col>
      <xdr:colOff>177800</xdr:colOff>
      <xdr:row>103</xdr:row>
      <xdr:rowOff>157480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479675" y="17790161"/>
          <a:ext cx="75565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59689</xdr:rowOff>
    </xdr:from>
    <xdr:to>
      <xdr:col>10</xdr:col>
      <xdr:colOff>165100</xdr:colOff>
      <xdr:row>103</xdr:row>
      <xdr:rowOff>161289</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68275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110489</xdr:rowOff>
    </xdr:from>
    <xdr:to>
      <xdr:col>15</xdr:col>
      <xdr:colOff>50800</xdr:colOff>
      <xdr:row>103</xdr:row>
      <xdr:rowOff>130811</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733550" y="17769839"/>
          <a:ext cx="746125"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19050</xdr:rowOff>
    </xdr:from>
    <xdr:to>
      <xdr:col>6</xdr:col>
      <xdr:colOff>38100</xdr:colOff>
      <xdr:row>103</xdr:row>
      <xdr:rowOff>120650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936625" y="17678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69850</xdr:rowOff>
    </xdr:from>
    <xdr:to>
      <xdr:col>10</xdr:col>
      <xdr:colOff>114300</xdr:colOff>
      <xdr:row>103</xdr:row>
      <xdr:rowOff>110489</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968375" y="17729200"/>
          <a:ext cx="765175"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06769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30569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559569"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143527</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8134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27957</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067694" y="1785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1288</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305694" y="17832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152416</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559569"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137177</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8134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F00-0000C6010000}"/>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8905240"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F00-0000C8010000}"/>
            </a:ext>
          </a:extLst>
        </xdr:cNvPr>
        <xdr:cNvSpPr txBox="1"/>
      </xdr:nvSpPr>
      <xdr:spPr>
        <a:xfrm>
          <a:off x="8943975"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8845550" y="18648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F00-0000CA010000}"/>
            </a:ext>
          </a:extLst>
        </xdr:cNvPr>
        <xdr:cNvSpPr txBox="1"/>
      </xdr:nvSpPr>
      <xdr:spPr>
        <a:xfrm>
          <a:off x="8943975"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8845550"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F00-0000CC010000}"/>
            </a:ext>
          </a:extLst>
        </xdr:cNvPr>
        <xdr:cNvSpPr txBox="1"/>
      </xdr:nvSpPr>
      <xdr:spPr>
        <a:xfrm>
          <a:off x="8943975"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8883650" y="182829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815975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7413625" y="182772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6638925"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88264</xdr:rowOff>
    </xdr:from>
    <xdr:to>
      <xdr:col>36</xdr:col>
      <xdr:colOff>165100</xdr:colOff>
      <xdr:row>107</xdr:row>
      <xdr:rowOff>18414</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58928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19686</xdr:rowOff>
    </xdr:from>
    <xdr:to>
      <xdr:col>55</xdr:col>
      <xdr:colOff>50800</xdr:colOff>
      <xdr:row>106</xdr:row>
      <xdr:rowOff>121286</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8883650" y="181933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42563</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F00-0000D8010000}"/>
            </a:ext>
          </a:extLst>
        </xdr:cNvPr>
        <xdr:cNvSpPr txBox="1"/>
      </xdr:nvSpPr>
      <xdr:spPr>
        <a:xfrm>
          <a:off x="8943975"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29211</xdr:rowOff>
    </xdr:from>
    <xdr:to>
      <xdr:col>50</xdr:col>
      <xdr:colOff>165100</xdr:colOff>
      <xdr:row>106</xdr:row>
      <xdr:rowOff>130811</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815975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70486</xdr:rowOff>
    </xdr:from>
    <xdr:to>
      <xdr:col>55</xdr:col>
      <xdr:colOff>0</xdr:colOff>
      <xdr:row>106</xdr:row>
      <xdr:rowOff>80011</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8210550" y="18244186"/>
          <a:ext cx="6953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34925</xdr:rowOff>
    </xdr:from>
    <xdr:to>
      <xdr:col>46</xdr:col>
      <xdr:colOff>38100</xdr:colOff>
      <xdr:row>106</xdr:row>
      <xdr:rowOff>136525</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7413625" y="182086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80011</xdr:rowOff>
    </xdr:from>
    <xdr:to>
      <xdr:col>50</xdr:col>
      <xdr:colOff>114300</xdr:colOff>
      <xdr:row>106</xdr:row>
      <xdr:rowOff>85725</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7445375" y="18253711"/>
          <a:ext cx="765175"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42545</xdr:rowOff>
    </xdr:from>
    <xdr:to>
      <xdr:col>41</xdr:col>
      <xdr:colOff>101600</xdr:colOff>
      <xdr:row>106</xdr:row>
      <xdr:rowOff>144145</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6638925"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85725</xdr:rowOff>
    </xdr:from>
    <xdr:to>
      <xdr:col>45</xdr:col>
      <xdr:colOff>177800</xdr:colOff>
      <xdr:row>106</xdr:row>
      <xdr:rowOff>93345</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6689725" y="18259425"/>
          <a:ext cx="7556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50164</xdr:rowOff>
    </xdr:from>
    <xdr:to>
      <xdr:col>36</xdr:col>
      <xdr:colOff>165100</xdr:colOff>
      <xdr:row>106</xdr:row>
      <xdr:rowOff>151764</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58928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93345</xdr:rowOff>
    </xdr:from>
    <xdr:to>
      <xdr:col>41</xdr:col>
      <xdr:colOff>50800</xdr:colOff>
      <xdr:row>106</xdr:row>
      <xdr:rowOff>100964</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5943600" y="18267045"/>
          <a:ext cx="74612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81" name="n_1aveValue【市民会館】&#10;一人当たり面積">
          <a:extLst>
            <a:ext uri="{FF2B5EF4-FFF2-40B4-BE49-F238E27FC236}">
              <a16:creationId xmlns:a16="http://schemas.microsoft.com/office/drawing/2014/main" id="{00000000-0008-0000-0F00-0000E1010000}"/>
            </a:ext>
          </a:extLst>
        </xdr:cNvPr>
        <xdr:cNvSpPr txBox="1"/>
      </xdr:nvSpPr>
      <xdr:spPr>
        <a:xfrm>
          <a:off x="7991552"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82" name="n_2aveValue【市民会館】&#10;一人当たり面積">
          <a:extLst>
            <a:ext uri="{FF2B5EF4-FFF2-40B4-BE49-F238E27FC236}">
              <a16:creationId xmlns:a16="http://schemas.microsoft.com/office/drawing/2014/main" id="{00000000-0008-0000-0F00-0000E2010000}"/>
            </a:ext>
          </a:extLst>
        </xdr:cNvPr>
        <xdr:cNvSpPr txBox="1"/>
      </xdr:nvSpPr>
      <xdr:spPr>
        <a:xfrm>
          <a:off x="72581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83" name="n_3aveValue【市民会館】&#10;一人当たり面積">
          <a:extLst>
            <a:ext uri="{FF2B5EF4-FFF2-40B4-BE49-F238E27FC236}">
              <a16:creationId xmlns:a16="http://schemas.microsoft.com/office/drawing/2014/main" id="{00000000-0008-0000-0F00-0000E3010000}"/>
            </a:ext>
          </a:extLst>
        </xdr:cNvPr>
        <xdr:cNvSpPr txBox="1"/>
      </xdr:nvSpPr>
      <xdr:spPr>
        <a:xfrm>
          <a:off x="6483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9541</xdr:rowOff>
    </xdr:from>
    <xdr:ext cx="469744" cy="259045"/>
    <xdr:sp macro="" textlink="">
      <xdr:nvSpPr>
        <xdr:cNvPr id="484" name="n_4aveValue【市民会館】&#10;一人当たり面積">
          <a:extLst>
            <a:ext uri="{FF2B5EF4-FFF2-40B4-BE49-F238E27FC236}">
              <a16:creationId xmlns:a16="http://schemas.microsoft.com/office/drawing/2014/main" id="{00000000-0008-0000-0F00-0000E4010000}"/>
            </a:ext>
          </a:extLst>
        </xdr:cNvPr>
        <xdr:cNvSpPr txBox="1"/>
      </xdr:nvSpPr>
      <xdr:spPr>
        <a:xfrm>
          <a:off x="5737302"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147338</xdr:rowOff>
    </xdr:from>
    <xdr:ext cx="469744" cy="259045"/>
    <xdr:sp macro="" textlink="">
      <xdr:nvSpPr>
        <xdr:cNvPr id="485" name="n_1mainValue【市民会館】&#10;一人当たり面積">
          <a:extLst>
            <a:ext uri="{FF2B5EF4-FFF2-40B4-BE49-F238E27FC236}">
              <a16:creationId xmlns:a16="http://schemas.microsoft.com/office/drawing/2014/main" id="{00000000-0008-0000-0F00-0000E5010000}"/>
            </a:ext>
          </a:extLst>
        </xdr:cNvPr>
        <xdr:cNvSpPr txBox="1"/>
      </xdr:nvSpPr>
      <xdr:spPr>
        <a:xfrm>
          <a:off x="7991552"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153052</xdr:rowOff>
    </xdr:from>
    <xdr:ext cx="469744" cy="259045"/>
    <xdr:sp macro="" textlink="">
      <xdr:nvSpPr>
        <xdr:cNvPr id="486" name="n_2mainValue【市民会館】&#10;一人当たり面積">
          <a:extLst>
            <a:ext uri="{FF2B5EF4-FFF2-40B4-BE49-F238E27FC236}">
              <a16:creationId xmlns:a16="http://schemas.microsoft.com/office/drawing/2014/main" id="{00000000-0008-0000-0F00-0000E6010000}"/>
            </a:ext>
          </a:extLst>
        </xdr:cNvPr>
        <xdr:cNvSpPr txBox="1"/>
      </xdr:nvSpPr>
      <xdr:spPr>
        <a:xfrm>
          <a:off x="7258127" y="179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160672</xdr:rowOff>
    </xdr:from>
    <xdr:ext cx="469744" cy="259045"/>
    <xdr:sp macro="" textlink="">
      <xdr:nvSpPr>
        <xdr:cNvPr id="487" name="n_3mainValue【市民会館】&#10;一人当たり面積">
          <a:extLst>
            <a:ext uri="{FF2B5EF4-FFF2-40B4-BE49-F238E27FC236}">
              <a16:creationId xmlns:a16="http://schemas.microsoft.com/office/drawing/2014/main" id="{00000000-0008-0000-0F00-0000E7010000}"/>
            </a:ext>
          </a:extLst>
        </xdr:cNvPr>
        <xdr:cNvSpPr txBox="1"/>
      </xdr:nvSpPr>
      <xdr:spPr>
        <a:xfrm>
          <a:off x="6483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168291</xdr:rowOff>
    </xdr:from>
    <xdr:ext cx="469744" cy="259045"/>
    <xdr:sp macro="" textlink="">
      <xdr:nvSpPr>
        <xdr:cNvPr id="488" name="n_4mainValue【市民会館】&#10;一人当たり面積">
          <a:extLst>
            <a:ext uri="{FF2B5EF4-FFF2-40B4-BE49-F238E27FC236}">
              <a16:creationId xmlns:a16="http://schemas.microsoft.com/office/drawing/2014/main" id="{00000000-0008-0000-0F00-0000E8010000}"/>
            </a:ext>
          </a:extLst>
        </xdr:cNvPr>
        <xdr:cNvSpPr txBox="1"/>
      </xdr:nvSpPr>
      <xdr:spPr>
        <a:xfrm>
          <a:off x="5737302" y="1799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F00-00000002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13889989"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F00-000002020000}"/>
            </a:ext>
          </a:extLst>
        </xdr:cNvPr>
        <xdr:cNvSpPr txBox="1"/>
      </xdr:nvSpPr>
      <xdr:spPr>
        <a:xfrm>
          <a:off x="13928725"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3801725" y="71342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F00-000004020000}"/>
            </a:ext>
          </a:extLst>
        </xdr:cNvPr>
        <xdr:cNvSpPr txBox="1"/>
      </xdr:nvSpPr>
      <xdr:spPr>
        <a:xfrm>
          <a:off x="13928725"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3801725" y="5631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F00-000006020000}"/>
            </a:ext>
          </a:extLst>
        </xdr:cNvPr>
        <xdr:cNvSpPr txBox="1"/>
      </xdr:nvSpPr>
      <xdr:spPr>
        <a:xfrm>
          <a:off x="13928725"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3839825" y="6380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3115925"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23698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1623675" y="63709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0848975"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147320</xdr:rowOff>
    </xdr:from>
    <xdr:to>
      <xdr:col>85</xdr:col>
      <xdr:colOff>177800</xdr:colOff>
      <xdr:row>36</xdr:row>
      <xdr:rowOff>77470</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3839825" y="6148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170197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F00-000012020000}"/>
            </a:ext>
          </a:extLst>
        </xdr:cNvPr>
        <xdr:cNvSpPr txBox="1"/>
      </xdr:nvSpPr>
      <xdr:spPr>
        <a:xfrm>
          <a:off x="13928725"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158750</xdr:rowOff>
    </xdr:from>
    <xdr:to>
      <xdr:col>81</xdr:col>
      <xdr:colOff>101600</xdr:colOff>
      <xdr:row>36</xdr:row>
      <xdr:rowOff>88900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3115925"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26670</xdr:rowOff>
    </xdr:from>
    <xdr:to>
      <xdr:col>85</xdr:col>
      <xdr:colOff>127000</xdr:colOff>
      <xdr:row>36</xdr:row>
      <xdr:rowOff>38100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flipV="1">
          <a:off x="13166725" y="6198870"/>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xdr:rowOff>
    </xdr:from>
    <xdr:to>
      <xdr:col>76</xdr:col>
      <xdr:colOff>165100</xdr:colOff>
      <xdr:row>36</xdr:row>
      <xdr:rowOff>106045</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23698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38100</xdr:rowOff>
    </xdr:from>
    <xdr:to>
      <xdr:col>81</xdr:col>
      <xdr:colOff>50800</xdr:colOff>
      <xdr:row>36</xdr:row>
      <xdr:rowOff>55245</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2420600" y="6210300"/>
          <a:ext cx="74612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132080</xdr:rowOff>
    </xdr:from>
    <xdr:to>
      <xdr:col>72</xdr:col>
      <xdr:colOff>38100</xdr:colOff>
      <xdr:row>36</xdr:row>
      <xdr:rowOff>62230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1623675" y="61328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xdr:rowOff>
    </xdr:from>
    <xdr:to>
      <xdr:col>76</xdr:col>
      <xdr:colOff>114300</xdr:colOff>
      <xdr:row>36</xdr:row>
      <xdr:rowOff>55245</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1655425" y="6183630"/>
          <a:ext cx="765175"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118745</xdr:rowOff>
    </xdr:from>
    <xdr:to>
      <xdr:col>67</xdr:col>
      <xdr:colOff>101600</xdr:colOff>
      <xdr:row>36</xdr:row>
      <xdr:rowOff>48895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0848975"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169545</xdr:rowOff>
    </xdr:from>
    <xdr:to>
      <xdr:col>71</xdr:col>
      <xdr:colOff>177800</xdr:colOff>
      <xdr:row>36</xdr:row>
      <xdr:rowOff>11430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0899775" y="6170295"/>
          <a:ext cx="7556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2980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2246619"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150049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072579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105427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2980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97172</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2246619" y="626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78757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150049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65422</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072579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a:extLst>
            <a:ext uri="{FF2B5EF4-FFF2-40B4-BE49-F238E27FC236}">
              <a16:creationId xmlns:a16="http://schemas.microsoft.com/office/drawing/2014/main" id="{00000000-0008-0000-0F00-00003702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flipV="1">
          <a:off x="188461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9" name="【一般廃棄物処理施設】&#10;一人当たり有形固定資産（償却資産）額最小値テキスト">
          <a:extLst>
            <a:ext uri="{FF2B5EF4-FFF2-40B4-BE49-F238E27FC236}">
              <a16:creationId xmlns:a16="http://schemas.microsoft.com/office/drawing/2014/main" id="{00000000-0008-0000-0F00-000039020000}"/>
            </a:ext>
          </a:extLst>
        </xdr:cNvPr>
        <xdr:cNvSpPr txBox="1"/>
      </xdr:nvSpPr>
      <xdr:spPr>
        <a:xfrm>
          <a:off x="188849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786475" y="71626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71" name="【一般廃棄物処理施設】&#10;一人当たり有形固定資産（償却資産）額最大値テキスト">
          <a:extLst>
            <a:ext uri="{FF2B5EF4-FFF2-40B4-BE49-F238E27FC236}">
              <a16:creationId xmlns:a16="http://schemas.microsoft.com/office/drawing/2014/main" id="{00000000-0008-0000-0F00-00003B020000}"/>
            </a:ext>
          </a:extLst>
        </xdr:cNvPr>
        <xdr:cNvSpPr txBox="1"/>
      </xdr:nvSpPr>
      <xdr:spPr>
        <a:xfrm>
          <a:off x="188849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786475" y="57188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73" name="【一般廃棄物処理施設】&#10;一人当たり有形固定資産（償却資産）額平均値テキスト">
          <a:extLst>
            <a:ext uri="{FF2B5EF4-FFF2-40B4-BE49-F238E27FC236}">
              <a16:creationId xmlns:a16="http://schemas.microsoft.com/office/drawing/2014/main" id="{00000000-0008-0000-0F00-00003D020000}"/>
            </a:ext>
          </a:extLst>
        </xdr:cNvPr>
        <xdr:cNvSpPr txBox="1"/>
      </xdr:nvSpPr>
      <xdr:spPr>
        <a:xfrm>
          <a:off x="188849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87960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8100675" y="68651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7325975"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657985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129555</xdr:rowOff>
    </xdr:from>
    <xdr:to>
      <xdr:col>98</xdr:col>
      <xdr:colOff>38100</xdr:colOff>
      <xdr:row>41</xdr:row>
      <xdr:rowOff>59705</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5833725" y="69875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44614</xdr:rowOff>
    </xdr:from>
    <xdr:to>
      <xdr:col>116</xdr:col>
      <xdr:colOff>114300</xdr:colOff>
      <xdr:row>39</xdr:row>
      <xdr:rowOff>146214</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18796000" y="673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67491</xdr:rowOff>
    </xdr:from>
    <xdr:ext cx="599010" cy="259045"/>
    <xdr:sp macro="" textlink="">
      <xdr:nvSpPr>
        <xdr:cNvPr id="585" name="【一般廃棄物処理施設】&#10;一人当たり有形固定資産（償却資産）額該当値テキスト">
          <a:extLst>
            <a:ext uri="{FF2B5EF4-FFF2-40B4-BE49-F238E27FC236}">
              <a16:creationId xmlns:a16="http://schemas.microsoft.com/office/drawing/2014/main" id="{00000000-0008-0000-0F00-000049020000}"/>
            </a:ext>
          </a:extLst>
        </xdr:cNvPr>
        <xdr:cNvSpPr txBox="1"/>
      </xdr:nvSpPr>
      <xdr:spPr>
        <a:xfrm>
          <a:off x="18884900" y="658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78394</xdr:rowOff>
    </xdr:from>
    <xdr:to>
      <xdr:col>112</xdr:col>
      <xdr:colOff>38100</xdr:colOff>
      <xdr:row>40</xdr:row>
      <xdr:rowOff>8544</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18100675" y="67649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95414</xdr:rowOff>
    </xdr:from>
    <xdr:to>
      <xdr:col>116</xdr:col>
      <xdr:colOff>63500</xdr:colOff>
      <xdr:row>39</xdr:row>
      <xdr:rowOff>129194</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18132425" y="6781964"/>
          <a:ext cx="714375" cy="3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107680</xdr:rowOff>
    </xdr:from>
    <xdr:to>
      <xdr:col>107</xdr:col>
      <xdr:colOff>101600</xdr:colOff>
      <xdr:row>40</xdr:row>
      <xdr:rowOff>37830</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7325975" y="6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129194</xdr:rowOff>
    </xdr:from>
    <xdr:to>
      <xdr:col>111</xdr:col>
      <xdr:colOff>177800</xdr:colOff>
      <xdr:row>39</xdr:row>
      <xdr:rowOff>158480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7376775" y="6815744"/>
          <a:ext cx="755650" cy="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115992</xdr:rowOff>
    </xdr:from>
    <xdr:to>
      <xdr:col>102</xdr:col>
      <xdr:colOff>165100</xdr:colOff>
      <xdr:row>40</xdr:row>
      <xdr:rowOff>46142</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6579850" y="680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158480</xdr:rowOff>
    </xdr:from>
    <xdr:to>
      <xdr:col>107</xdr:col>
      <xdr:colOff>50800</xdr:colOff>
      <xdr:row>39</xdr:row>
      <xdr:rowOff>166792</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6630650" y="6845030"/>
          <a:ext cx="746125" cy="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81078</xdr:rowOff>
    </xdr:from>
    <xdr:to>
      <xdr:col>98</xdr:col>
      <xdr:colOff>38100</xdr:colOff>
      <xdr:row>40</xdr:row>
      <xdr:rowOff>11228</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5833725" y="67676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131878</xdr:rowOff>
    </xdr:from>
    <xdr:to>
      <xdr:col>102</xdr:col>
      <xdr:colOff>114300</xdr:colOff>
      <xdr:row>39</xdr:row>
      <xdr:rowOff>166792</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5865475" y="6818428"/>
          <a:ext cx="765175" cy="3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94" name="n_1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786784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5" name="n_2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7134420"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96" name="n_3ave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16392036"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50832</xdr:rowOff>
    </xdr:from>
    <xdr:ext cx="534377" cy="259045"/>
    <xdr:sp macro="" textlink="">
      <xdr:nvSpPr>
        <xdr:cNvPr id="597" name="n_4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15645911" y="70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25071</xdr:rowOff>
    </xdr:from>
    <xdr:ext cx="599010" cy="259045"/>
    <xdr:sp macro="" textlink="">
      <xdr:nvSpPr>
        <xdr:cNvPr id="598" name="n_1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7867845" y="654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28957</xdr:rowOff>
    </xdr:from>
    <xdr:ext cx="599010" cy="259045"/>
    <xdr:sp macro="" textlink="">
      <xdr:nvSpPr>
        <xdr:cNvPr id="599" name="n_2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7134420" y="688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62669</xdr:rowOff>
    </xdr:from>
    <xdr:ext cx="599010" cy="259045"/>
    <xdr:sp macro="" textlink="">
      <xdr:nvSpPr>
        <xdr:cNvPr id="600" name="n_3main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6359720" y="657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27755</xdr:rowOff>
    </xdr:from>
    <xdr:ext cx="599010" cy="259045"/>
    <xdr:sp macro="" textlink="">
      <xdr:nvSpPr>
        <xdr:cNvPr id="601" name="n_4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5613595" y="6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id="{00000000-0008-0000-0F00-00007202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13889989"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8" name="【保健センター・保健所】&#10;有形固定資産減価償却率最小値テキスト">
          <a:extLst>
            <a:ext uri="{FF2B5EF4-FFF2-40B4-BE49-F238E27FC236}">
              <a16:creationId xmlns:a16="http://schemas.microsoft.com/office/drawing/2014/main" id="{00000000-0008-0000-0F00-000074020000}"/>
            </a:ext>
          </a:extLst>
        </xdr:cNvPr>
        <xdr:cNvSpPr txBox="1"/>
      </xdr:nvSpPr>
      <xdr:spPr>
        <a:xfrm>
          <a:off x="13928725"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380172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0" name="【保健センター・保健所】&#10;有形固定資産減価償却率最大値テキスト">
          <a:extLst>
            <a:ext uri="{FF2B5EF4-FFF2-40B4-BE49-F238E27FC236}">
              <a16:creationId xmlns:a16="http://schemas.microsoft.com/office/drawing/2014/main" id="{00000000-0008-0000-0F00-000076020000}"/>
            </a:ext>
          </a:extLst>
        </xdr:cNvPr>
        <xdr:cNvSpPr txBox="1"/>
      </xdr:nvSpPr>
      <xdr:spPr>
        <a:xfrm>
          <a:off x="13928725"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3801725" y="96485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32" name="【保健センター・保健所】&#10;有形固定資産減価償却率平均値テキスト">
          <a:extLst>
            <a:ext uri="{FF2B5EF4-FFF2-40B4-BE49-F238E27FC236}">
              <a16:creationId xmlns:a16="http://schemas.microsoft.com/office/drawing/2014/main" id="{00000000-0008-0000-0F00-000078020000}"/>
            </a:ext>
          </a:extLst>
        </xdr:cNvPr>
        <xdr:cNvSpPr txBox="1"/>
      </xdr:nvSpPr>
      <xdr:spPr>
        <a:xfrm>
          <a:off x="13928725"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3839825" y="101970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3115925"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23698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1623675" y="101447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0848975"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122283</xdr:rowOff>
    </xdr:from>
    <xdr:to>
      <xdr:col>85</xdr:col>
      <xdr:colOff>177800</xdr:colOff>
      <xdr:row>63</xdr:row>
      <xdr:rowOff>52433</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3839825" y="107521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100710</xdr:rowOff>
    </xdr:from>
    <xdr:ext cx="405111" cy="259045"/>
    <xdr:sp macro="" textlink="">
      <xdr:nvSpPr>
        <xdr:cNvPr id="644" name="【保健センター・保健所】&#10;有形固定資産減価償却率該当値テキスト">
          <a:extLst>
            <a:ext uri="{FF2B5EF4-FFF2-40B4-BE49-F238E27FC236}">
              <a16:creationId xmlns:a16="http://schemas.microsoft.com/office/drawing/2014/main" id="{00000000-0008-0000-0F00-000084020000}"/>
            </a:ext>
          </a:extLst>
        </xdr:cNvPr>
        <xdr:cNvSpPr txBox="1"/>
      </xdr:nvSpPr>
      <xdr:spPr>
        <a:xfrm>
          <a:off x="13928725"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89626</xdr:rowOff>
    </xdr:from>
    <xdr:to>
      <xdr:col>81</xdr:col>
      <xdr:colOff>101600</xdr:colOff>
      <xdr:row>63</xdr:row>
      <xdr:rowOff>19776</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3115925"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140426</xdr:rowOff>
    </xdr:from>
    <xdr:to>
      <xdr:col>85</xdr:col>
      <xdr:colOff>127000</xdr:colOff>
      <xdr:row>63</xdr:row>
      <xdr:rowOff>1633</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3166725" y="10770326"/>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56969</xdr:rowOff>
    </xdr:from>
    <xdr:to>
      <xdr:col>76</xdr:col>
      <xdr:colOff>165100</xdr:colOff>
      <xdr:row>62</xdr:row>
      <xdr:rowOff>158569</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23698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107769</xdr:rowOff>
    </xdr:from>
    <xdr:to>
      <xdr:col>81</xdr:col>
      <xdr:colOff>50800</xdr:colOff>
      <xdr:row>62</xdr:row>
      <xdr:rowOff>140426</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20600" y="10737669"/>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21046</xdr:rowOff>
    </xdr:from>
    <xdr:to>
      <xdr:col>72</xdr:col>
      <xdr:colOff>38100</xdr:colOff>
      <xdr:row>62</xdr:row>
      <xdr:rowOff>122646</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1623675" y="106509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71846</xdr:rowOff>
    </xdr:from>
    <xdr:to>
      <xdr:col>76</xdr:col>
      <xdr:colOff>114300</xdr:colOff>
      <xdr:row>62</xdr:row>
      <xdr:rowOff>107769</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1655425" y="10701746"/>
          <a:ext cx="7651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51" name="n_1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2980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2246619"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53" name="n_3ave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150049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54" name="n_4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072579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10903</xdr:rowOff>
    </xdr:from>
    <xdr:ext cx="405111" cy="259045"/>
    <xdr:sp macro="" textlink="">
      <xdr:nvSpPr>
        <xdr:cNvPr id="655" name="n_1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29800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149696</xdr:rowOff>
    </xdr:from>
    <xdr:ext cx="405111" cy="259045"/>
    <xdr:sp macro="" textlink="">
      <xdr:nvSpPr>
        <xdr:cNvPr id="656" name="n_2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2246619"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113773</xdr:rowOff>
    </xdr:from>
    <xdr:ext cx="405111" cy="259045"/>
    <xdr:sp macro="" textlink="">
      <xdr:nvSpPr>
        <xdr:cNvPr id="657" name="n_3main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150049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a:extLst>
            <a:ext uri="{FF2B5EF4-FFF2-40B4-BE49-F238E27FC236}">
              <a16:creationId xmlns:a16="http://schemas.microsoft.com/office/drawing/2014/main" id="{00000000-0008-0000-0F00-0000A802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flipV="1">
          <a:off x="188461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2" name="【保健センター・保健所】&#10;一人当たり面積最小値テキスト">
          <a:extLst>
            <a:ext uri="{FF2B5EF4-FFF2-40B4-BE49-F238E27FC236}">
              <a16:creationId xmlns:a16="http://schemas.microsoft.com/office/drawing/2014/main" id="{00000000-0008-0000-0F00-0000AA020000}"/>
            </a:ext>
          </a:extLst>
        </xdr:cNvPr>
        <xdr:cNvSpPr txBox="1"/>
      </xdr:nvSpPr>
      <xdr:spPr>
        <a:xfrm>
          <a:off x="188849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786475" y="110375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4" name="【保健センター・保健所】&#10;一人当たり面積最大値テキスト">
          <a:extLst>
            <a:ext uri="{FF2B5EF4-FFF2-40B4-BE49-F238E27FC236}">
              <a16:creationId xmlns:a16="http://schemas.microsoft.com/office/drawing/2014/main" id="{00000000-0008-0000-0F00-0000AC020000}"/>
            </a:ext>
          </a:extLst>
        </xdr:cNvPr>
        <xdr:cNvSpPr txBox="1"/>
      </xdr:nvSpPr>
      <xdr:spPr>
        <a:xfrm>
          <a:off x="188849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786475" y="96126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86" name="【保健センター・保健所】&#10;一人当たり面積平均値テキスト">
          <a:extLst>
            <a:ext uri="{FF2B5EF4-FFF2-40B4-BE49-F238E27FC236}">
              <a16:creationId xmlns:a16="http://schemas.microsoft.com/office/drawing/2014/main" id="{00000000-0008-0000-0F00-0000AE020000}"/>
            </a:ext>
          </a:extLst>
        </xdr:cNvPr>
        <xdr:cNvSpPr txBox="1"/>
      </xdr:nvSpPr>
      <xdr:spPr>
        <a:xfrm>
          <a:off x="188849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87960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8100675" y="107200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7325975"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657985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5833725" y="106857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187960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133367</xdr:rowOff>
    </xdr:from>
    <xdr:ext cx="469744" cy="259045"/>
    <xdr:sp macro="" textlink="">
      <xdr:nvSpPr>
        <xdr:cNvPr id="698" name="【保健センター・保健所】&#10;一人当たり面積該当値テキスト">
          <a:extLst>
            <a:ext uri="{FF2B5EF4-FFF2-40B4-BE49-F238E27FC236}">
              <a16:creationId xmlns:a16="http://schemas.microsoft.com/office/drawing/2014/main" id="{00000000-0008-0000-0F00-0000BA020000}"/>
            </a:ext>
          </a:extLst>
        </xdr:cNvPr>
        <xdr:cNvSpPr txBox="1"/>
      </xdr:nvSpPr>
      <xdr:spPr>
        <a:xfrm>
          <a:off x="188849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18100675" y="107886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38100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flipV="1">
          <a:off x="18132425" y="10835640"/>
          <a:ext cx="714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17325975"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41910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17376775" y="10839450"/>
          <a:ext cx="7556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1657985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63</xdr:row>
      <xdr:rowOff>45720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16630650" y="10843260"/>
          <a:ext cx="7461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705" name="n_1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1793247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706" name="n_2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1717047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707" name="n_3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6424352"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2557</xdr:rowOff>
    </xdr:from>
    <xdr:ext cx="469744" cy="259045"/>
    <xdr:sp macro="" textlink="">
      <xdr:nvSpPr>
        <xdr:cNvPr id="708" name="n_4aveValue【保健センター・保健所】&#10;一人当たり面積">
          <a:extLst>
            <a:ext uri="{FF2B5EF4-FFF2-40B4-BE49-F238E27FC236}">
              <a16:creationId xmlns:a16="http://schemas.microsoft.com/office/drawing/2014/main" id="{00000000-0008-0000-0F00-0000C4020000}"/>
            </a:ext>
          </a:extLst>
        </xdr:cNvPr>
        <xdr:cNvSpPr txBox="1"/>
      </xdr:nvSpPr>
      <xdr:spPr>
        <a:xfrm>
          <a:off x="156782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709" name="n_1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1793247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710" name="n_2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1717047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711" name="n_3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6424352"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a:extLst>
            <a:ext uri="{FF2B5EF4-FFF2-40B4-BE49-F238E27FC236}">
              <a16:creationId xmlns:a16="http://schemas.microsoft.com/office/drawing/2014/main" id="{00000000-0008-0000-0F00-0000E002000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3889989"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8" name="【消防施設】&#10;有形固定資産減価償却率最小値テキスト">
          <a:extLst>
            <a:ext uri="{FF2B5EF4-FFF2-40B4-BE49-F238E27FC236}">
              <a16:creationId xmlns:a16="http://schemas.microsoft.com/office/drawing/2014/main" id="{00000000-0008-0000-0F00-0000E2020000}"/>
            </a:ext>
          </a:extLst>
        </xdr:cNvPr>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40" name="【消防施設】&#10;有形固定資産減価償却率最大値テキスト">
          <a:extLst>
            <a:ext uri="{FF2B5EF4-FFF2-40B4-BE49-F238E27FC236}">
              <a16:creationId xmlns:a16="http://schemas.microsoft.com/office/drawing/2014/main" id="{00000000-0008-0000-0F00-0000E4020000}"/>
            </a:ext>
          </a:extLst>
        </xdr:cNvPr>
        <xdr:cNvSpPr txBox="1"/>
      </xdr:nvSpPr>
      <xdr:spPr>
        <a:xfrm>
          <a:off x="13928725"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3801725" y="133932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42" name="【消防施設】&#10;有形固定資産減価償却率平均値テキスト">
          <a:extLst>
            <a:ext uri="{FF2B5EF4-FFF2-40B4-BE49-F238E27FC236}">
              <a16:creationId xmlns:a16="http://schemas.microsoft.com/office/drawing/2014/main" id="{00000000-0008-0000-0F00-0000E6020000}"/>
            </a:ext>
          </a:extLst>
        </xdr:cNvPr>
        <xdr:cNvSpPr txBox="1"/>
      </xdr:nvSpPr>
      <xdr:spPr>
        <a:xfrm>
          <a:off x="13928725"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3839825" y="142535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3115925"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23698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1623675" y="141947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31387</xdr:rowOff>
    </xdr:from>
    <xdr:to>
      <xdr:col>67</xdr:col>
      <xdr:colOff>101600</xdr:colOff>
      <xdr:row>82</xdr:row>
      <xdr:rowOff>132987</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0848975"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23223</xdr:rowOff>
    </xdr:from>
    <xdr:to>
      <xdr:col>85</xdr:col>
      <xdr:colOff>177800</xdr:colOff>
      <xdr:row>84</xdr:row>
      <xdr:rowOff>124823</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13839825" y="144250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1650</xdr:rowOff>
    </xdr:from>
    <xdr:ext cx="405111" cy="259045"/>
    <xdr:sp macro="" textlink="">
      <xdr:nvSpPr>
        <xdr:cNvPr id="754" name="【消防施設】&#10;有形固定資産減価償却率該当値テキスト">
          <a:extLst>
            <a:ext uri="{FF2B5EF4-FFF2-40B4-BE49-F238E27FC236}">
              <a16:creationId xmlns:a16="http://schemas.microsoft.com/office/drawing/2014/main" id="{00000000-0008-0000-0F00-0000F2020000}"/>
            </a:ext>
          </a:extLst>
        </xdr:cNvPr>
        <xdr:cNvSpPr txBox="1"/>
      </xdr:nvSpPr>
      <xdr:spPr>
        <a:xfrm>
          <a:off x="13928725"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11793</xdr:rowOff>
    </xdr:from>
    <xdr:to>
      <xdr:col>81</xdr:col>
      <xdr:colOff>101600</xdr:colOff>
      <xdr:row>84</xdr:row>
      <xdr:rowOff>113393</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13115925"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62593</xdr:rowOff>
    </xdr:from>
    <xdr:to>
      <xdr:col>85</xdr:col>
      <xdr:colOff>127000</xdr:colOff>
      <xdr:row>84</xdr:row>
      <xdr:rowOff>74023</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3166725" y="14464393"/>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152219</xdr:rowOff>
    </xdr:from>
    <xdr:to>
      <xdr:col>76</xdr:col>
      <xdr:colOff>165100</xdr:colOff>
      <xdr:row>84</xdr:row>
      <xdr:rowOff>82369</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123698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31569</xdr:rowOff>
    </xdr:from>
    <xdr:to>
      <xdr:col>81</xdr:col>
      <xdr:colOff>50800</xdr:colOff>
      <xdr:row>84</xdr:row>
      <xdr:rowOff>62593</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20600" y="14433369"/>
          <a:ext cx="74612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129358</xdr:rowOff>
    </xdr:from>
    <xdr:to>
      <xdr:col>72</xdr:col>
      <xdr:colOff>38100</xdr:colOff>
      <xdr:row>84</xdr:row>
      <xdr:rowOff>59508</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1623675" y="143597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8708</xdr:rowOff>
    </xdr:from>
    <xdr:to>
      <xdr:col>76</xdr:col>
      <xdr:colOff>114300</xdr:colOff>
      <xdr:row>84</xdr:row>
      <xdr:rowOff>31569</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1655425" y="14410508"/>
          <a:ext cx="76517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28121</xdr:rowOff>
    </xdr:from>
    <xdr:to>
      <xdr:col>67</xdr:col>
      <xdr:colOff>101600</xdr:colOff>
      <xdr:row>83</xdr:row>
      <xdr:rowOff>129721</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0848975"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78921</xdr:rowOff>
    </xdr:from>
    <xdr:to>
      <xdr:col>71</xdr:col>
      <xdr:colOff>177800</xdr:colOff>
      <xdr:row>84</xdr:row>
      <xdr:rowOff>8708</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0899775" y="14309271"/>
          <a:ext cx="75565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63" name="n_1aveValue【消防施設】&#10;有形固定資産減価償却率">
          <a:extLst>
            <a:ext uri="{FF2B5EF4-FFF2-40B4-BE49-F238E27FC236}">
              <a16:creationId xmlns:a16="http://schemas.microsoft.com/office/drawing/2014/main" id="{00000000-0008-0000-0F00-0000FB020000}"/>
            </a:ext>
          </a:extLst>
        </xdr:cNvPr>
        <xdr:cNvSpPr txBox="1"/>
      </xdr:nvSpPr>
      <xdr:spPr>
        <a:xfrm>
          <a:off x="12980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64" name="n_2aveValue【消防施設】&#10;有形固定資産減価償却率">
          <a:extLst>
            <a:ext uri="{FF2B5EF4-FFF2-40B4-BE49-F238E27FC236}">
              <a16:creationId xmlns:a16="http://schemas.microsoft.com/office/drawing/2014/main" id="{00000000-0008-0000-0F00-0000FC020000}"/>
            </a:ext>
          </a:extLst>
        </xdr:cNvPr>
        <xdr:cNvSpPr txBox="1"/>
      </xdr:nvSpPr>
      <xdr:spPr>
        <a:xfrm>
          <a:off x="12246619"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65" name="n_3aveValue【消防施設】&#10;有形固定資産減価償却率">
          <a:extLst>
            <a:ext uri="{FF2B5EF4-FFF2-40B4-BE49-F238E27FC236}">
              <a16:creationId xmlns:a16="http://schemas.microsoft.com/office/drawing/2014/main" id="{00000000-0008-0000-0F00-0000FD020000}"/>
            </a:ext>
          </a:extLst>
        </xdr:cNvPr>
        <xdr:cNvSpPr txBox="1"/>
      </xdr:nvSpPr>
      <xdr:spPr>
        <a:xfrm>
          <a:off x="1150049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149514</xdr:rowOff>
    </xdr:from>
    <xdr:ext cx="405111" cy="259045"/>
    <xdr:sp macro="" textlink="">
      <xdr:nvSpPr>
        <xdr:cNvPr id="766" name="n_4aveValue【消防施設】&#10;有形固定資産減価償却率">
          <a:extLst>
            <a:ext uri="{FF2B5EF4-FFF2-40B4-BE49-F238E27FC236}">
              <a16:creationId xmlns:a16="http://schemas.microsoft.com/office/drawing/2014/main" id="{00000000-0008-0000-0F00-0000FE020000}"/>
            </a:ext>
          </a:extLst>
        </xdr:cNvPr>
        <xdr:cNvSpPr txBox="1"/>
      </xdr:nvSpPr>
      <xdr:spPr>
        <a:xfrm>
          <a:off x="1072579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104520</xdr:rowOff>
    </xdr:from>
    <xdr:ext cx="405111" cy="259045"/>
    <xdr:sp macro="" textlink="">
      <xdr:nvSpPr>
        <xdr:cNvPr id="767" name="n_1mainValue【消防施設】&#10;有形固定資産減価償却率">
          <a:extLst>
            <a:ext uri="{FF2B5EF4-FFF2-40B4-BE49-F238E27FC236}">
              <a16:creationId xmlns:a16="http://schemas.microsoft.com/office/drawing/2014/main" id="{00000000-0008-0000-0F00-0000FF020000}"/>
            </a:ext>
          </a:extLst>
        </xdr:cNvPr>
        <xdr:cNvSpPr txBox="1"/>
      </xdr:nvSpPr>
      <xdr:spPr>
        <a:xfrm>
          <a:off x="129800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73496</xdr:rowOff>
    </xdr:from>
    <xdr:ext cx="405111" cy="259045"/>
    <xdr:sp macro="" textlink="">
      <xdr:nvSpPr>
        <xdr:cNvPr id="768" name="n_2mainValue【消防施設】&#10;有形固定資産減価償却率">
          <a:extLst>
            <a:ext uri="{FF2B5EF4-FFF2-40B4-BE49-F238E27FC236}">
              <a16:creationId xmlns:a16="http://schemas.microsoft.com/office/drawing/2014/main" id="{00000000-0008-0000-0F00-000000030000}"/>
            </a:ext>
          </a:extLst>
        </xdr:cNvPr>
        <xdr:cNvSpPr txBox="1"/>
      </xdr:nvSpPr>
      <xdr:spPr>
        <a:xfrm>
          <a:off x="12246619"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50635</xdr:rowOff>
    </xdr:from>
    <xdr:ext cx="405111" cy="259045"/>
    <xdr:sp macro="" textlink="">
      <xdr:nvSpPr>
        <xdr:cNvPr id="769" name="n_3mainValue【消防施設】&#10;有形固定資産減価償却率">
          <a:extLst>
            <a:ext uri="{FF2B5EF4-FFF2-40B4-BE49-F238E27FC236}">
              <a16:creationId xmlns:a16="http://schemas.microsoft.com/office/drawing/2014/main" id="{00000000-0008-0000-0F00-000001030000}"/>
            </a:ext>
          </a:extLst>
        </xdr:cNvPr>
        <xdr:cNvSpPr txBox="1"/>
      </xdr:nvSpPr>
      <xdr:spPr>
        <a:xfrm>
          <a:off x="1150049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120848</xdr:rowOff>
    </xdr:from>
    <xdr:ext cx="405111" cy="259045"/>
    <xdr:sp macro="" textlink="">
      <xdr:nvSpPr>
        <xdr:cNvPr id="770" name="n_4mainValue【消防施設】&#10;有形固定資産減価償却率">
          <a:extLst>
            <a:ext uri="{FF2B5EF4-FFF2-40B4-BE49-F238E27FC236}">
              <a16:creationId xmlns:a16="http://schemas.microsoft.com/office/drawing/2014/main" id="{00000000-0008-0000-0F00-000002030000}"/>
            </a:ext>
          </a:extLst>
        </xdr:cNvPr>
        <xdr:cNvSpPr txBox="1"/>
      </xdr:nvSpPr>
      <xdr:spPr>
        <a:xfrm>
          <a:off x="1072579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消防施設】&#10;一人当たり面積グラフ枠">
          <a:extLst>
            <a:ext uri="{FF2B5EF4-FFF2-40B4-BE49-F238E27FC236}">
              <a16:creationId xmlns:a16="http://schemas.microsoft.com/office/drawing/2014/main" id="{00000000-0008-0000-0F00-000017030000}"/>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flipV="1">
          <a:off x="188461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93" name="【消防施設】&#10;一人当たり面積最小値テキスト">
          <a:extLst>
            <a:ext uri="{FF2B5EF4-FFF2-40B4-BE49-F238E27FC236}">
              <a16:creationId xmlns:a16="http://schemas.microsoft.com/office/drawing/2014/main" id="{00000000-0008-0000-0F00-000019030000}"/>
            </a:ext>
          </a:extLst>
        </xdr:cNvPr>
        <xdr:cNvSpPr txBox="1"/>
      </xdr:nvSpPr>
      <xdr:spPr>
        <a:xfrm>
          <a:off x="188849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786475" y="147818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95" name="【消防施設】&#10;一人当たり面積最大値テキスト">
          <a:extLst>
            <a:ext uri="{FF2B5EF4-FFF2-40B4-BE49-F238E27FC236}">
              <a16:creationId xmlns:a16="http://schemas.microsoft.com/office/drawing/2014/main" id="{00000000-0008-0000-0F00-00001B030000}"/>
            </a:ext>
          </a:extLst>
        </xdr:cNvPr>
        <xdr:cNvSpPr txBox="1"/>
      </xdr:nvSpPr>
      <xdr:spPr>
        <a:xfrm>
          <a:off x="188849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786475" y="132877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97" name="【消防施設】&#10;一人当たり面積平均値テキスト">
          <a:extLst>
            <a:ext uri="{FF2B5EF4-FFF2-40B4-BE49-F238E27FC236}">
              <a16:creationId xmlns:a16="http://schemas.microsoft.com/office/drawing/2014/main" id="{00000000-0008-0000-0F00-00001D030000}"/>
            </a:ext>
          </a:extLst>
        </xdr:cNvPr>
        <xdr:cNvSpPr txBox="1"/>
      </xdr:nvSpPr>
      <xdr:spPr>
        <a:xfrm>
          <a:off x="188849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187960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18100675" y="146058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17325975"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1657985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27991</xdr:rowOff>
    </xdr:from>
    <xdr:to>
      <xdr:col>98</xdr:col>
      <xdr:colOff>38100</xdr:colOff>
      <xdr:row>85</xdr:row>
      <xdr:rowOff>129591</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5833725" y="146012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34392</xdr:rowOff>
    </xdr:from>
    <xdr:to>
      <xdr:col>116</xdr:col>
      <xdr:colOff>114300</xdr:colOff>
      <xdr:row>85</xdr:row>
      <xdr:rowOff>135992</xdr:rowOff>
    </xdr:to>
    <xdr:sp macro="" textlink="">
      <xdr:nvSpPr>
        <xdr:cNvPr id="808" name="楕円 807">
          <a:extLst>
            <a:ext uri="{FF2B5EF4-FFF2-40B4-BE49-F238E27FC236}">
              <a16:creationId xmlns:a16="http://schemas.microsoft.com/office/drawing/2014/main" id="{00000000-0008-0000-0F00-000028030000}"/>
            </a:ext>
          </a:extLst>
        </xdr:cNvPr>
        <xdr:cNvSpPr/>
      </xdr:nvSpPr>
      <xdr:spPr>
        <a:xfrm>
          <a:off x="18796000" y="146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809" name="【消防施設】&#10;一人当たり面積該当値テキスト">
          <a:extLst>
            <a:ext uri="{FF2B5EF4-FFF2-40B4-BE49-F238E27FC236}">
              <a16:creationId xmlns:a16="http://schemas.microsoft.com/office/drawing/2014/main" id="{00000000-0008-0000-0F00-000029030000}"/>
            </a:ext>
          </a:extLst>
        </xdr:cNvPr>
        <xdr:cNvSpPr txBox="1"/>
      </xdr:nvSpPr>
      <xdr:spPr>
        <a:xfrm>
          <a:off x="188849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38049</xdr:rowOff>
    </xdr:from>
    <xdr:to>
      <xdr:col>112</xdr:col>
      <xdr:colOff>38100</xdr:colOff>
      <xdr:row>85</xdr:row>
      <xdr:rowOff>139649</xdr:rowOff>
    </xdr:to>
    <xdr:sp macro="" textlink="">
      <xdr:nvSpPr>
        <xdr:cNvPr id="810" name="楕円 809">
          <a:extLst>
            <a:ext uri="{FF2B5EF4-FFF2-40B4-BE49-F238E27FC236}">
              <a16:creationId xmlns:a16="http://schemas.microsoft.com/office/drawing/2014/main" id="{00000000-0008-0000-0F00-00002A030000}"/>
            </a:ext>
          </a:extLst>
        </xdr:cNvPr>
        <xdr:cNvSpPr/>
      </xdr:nvSpPr>
      <xdr:spPr>
        <a:xfrm>
          <a:off x="18100675" y="146112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85192</xdr:rowOff>
    </xdr:from>
    <xdr:to>
      <xdr:col>116</xdr:col>
      <xdr:colOff>63500</xdr:colOff>
      <xdr:row>85</xdr:row>
      <xdr:rowOff>88849</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flipV="1">
          <a:off x="18132425" y="14658442"/>
          <a:ext cx="714375"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38964</xdr:rowOff>
    </xdr:from>
    <xdr:to>
      <xdr:col>107</xdr:col>
      <xdr:colOff>101600</xdr:colOff>
      <xdr:row>85</xdr:row>
      <xdr:rowOff>140564</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17325975" y="1461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88849</xdr:rowOff>
    </xdr:from>
    <xdr:to>
      <xdr:col>111</xdr:col>
      <xdr:colOff>177800</xdr:colOff>
      <xdr:row>85</xdr:row>
      <xdr:rowOff>89764</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flipV="1">
          <a:off x="17376775" y="14662099"/>
          <a:ext cx="7556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41708</xdr:rowOff>
    </xdr:from>
    <xdr:to>
      <xdr:col>102</xdr:col>
      <xdr:colOff>165100</xdr:colOff>
      <xdr:row>85</xdr:row>
      <xdr:rowOff>143308</xdr:rowOff>
    </xdr:to>
    <xdr:sp macro="" textlink="">
      <xdr:nvSpPr>
        <xdr:cNvPr id="814" name="楕円 813">
          <a:extLst>
            <a:ext uri="{FF2B5EF4-FFF2-40B4-BE49-F238E27FC236}">
              <a16:creationId xmlns:a16="http://schemas.microsoft.com/office/drawing/2014/main" id="{00000000-0008-0000-0F00-00002E030000}"/>
            </a:ext>
          </a:extLst>
        </xdr:cNvPr>
        <xdr:cNvSpPr/>
      </xdr:nvSpPr>
      <xdr:spPr>
        <a:xfrm>
          <a:off x="1657985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89764</xdr:rowOff>
    </xdr:from>
    <xdr:to>
      <xdr:col>107</xdr:col>
      <xdr:colOff>50800</xdr:colOff>
      <xdr:row>85</xdr:row>
      <xdr:rowOff>92508</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flipV="1">
          <a:off x="16630650" y="14663014"/>
          <a:ext cx="746125"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43535</xdr:rowOff>
    </xdr:from>
    <xdr:to>
      <xdr:col>98</xdr:col>
      <xdr:colOff>38100</xdr:colOff>
      <xdr:row>85</xdr:row>
      <xdr:rowOff>145135</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15833725" y="146167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92508</xdr:rowOff>
    </xdr:from>
    <xdr:to>
      <xdr:col>102</xdr:col>
      <xdr:colOff>114300</xdr:colOff>
      <xdr:row>85</xdr:row>
      <xdr:rowOff>94335</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flipV="1">
          <a:off x="15865475" y="14665758"/>
          <a:ext cx="765175"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818" name="n_1aveValue【消防施設】&#10;一人当たり面積">
          <a:extLst>
            <a:ext uri="{FF2B5EF4-FFF2-40B4-BE49-F238E27FC236}">
              <a16:creationId xmlns:a16="http://schemas.microsoft.com/office/drawing/2014/main" id="{00000000-0008-0000-0F00-000032030000}"/>
            </a:ext>
          </a:extLst>
        </xdr:cNvPr>
        <xdr:cNvSpPr txBox="1"/>
      </xdr:nvSpPr>
      <xdr:spPr>
        <a:xfrm>
          <a:off x="1793247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819" name="n_2aveValue【消防施設】&#10;一人当たり面積">
          <a:extLst>
            <a:ext uri="{FF2B5EF4-FFF2-40B4-BE49-F238E27FC236}">
              <a16:creationId xmlns:a16="http://schemas.microsoft.com/office/drawing/2014/main" id="{00000000-0008-0000-0F00-000033030000}"/>
            </a:ext>
          </a:extLst>
        </xdr:cNvPr>
        <xdr:cNvSpPr txBox="1"/>
      </xdr:nvSpPr>
      <xdr:spPr>
        <a:xfrm>
          <a:off x="1717047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820" name="n_3aveValue【消防施設】&#10;一人当たり面積">
          <a:extLst>
            <a:ext uri="{FF2B5EF4-FFF2-40B4-BE49-F238E27FC236}">
              <a16:creationId xmlns:a16="http://schemas.microsoft.com/office/drawing/2014/main" id="{00000000-0008-0000-0F00-000034030000}"/>
            </a:ext>
          </a:extLst>
        </xdr:cNvPr>
        <xdr:cNvSpPr txBox="1"/>
      </xdr:nvSpPr>
      <xdr:spPr>
        <a:xfrm>
          <a:off x="16424352"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146118</xdr:rowOff>
    </xdr:from>
    <xdr:ext cx="469744" cy="259045"/>
    <xdr:sp macro="" textlink="">
      <xdr:nvSpPr>
        <xdr:cNvPr id="821" name="n_4aveValue【消防施設】&#10;一人当たり面積">
          <a:extLst>
            <a:ext uri="{FF2B5EF4-FFF2-40B4-BE49-F238E27FC236}">
              <a16:creationId xmlns:a16="http://schemas.microsoft.com/office/drawing/2014/main" id="{00000000-0008-0000-0F00-000035030000}"/>
            </a:ext>
          </a:extLst>
        </xdr:cNvPr>
        <xdr:cNvSpPr txBox="1"/>
      </xdr:nvSpPr>
      <xdr:spPr>
        <a:xfrm>
          <a:off x="156782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130776</xdr:rowOff>
    </xdr:from>
    <xdr:ext cx="469744" cy="259045"/>
    <xdr:sp macro="" textlink="">
      <xdr:nvSpPr>
        <xdr:cNvPr id="822" name="n_1mainValue【消防施設】&#10;一人当たり面積">
          <a:extLst>
            <a:ext uri="{FF2B5EF4-FFF2-40B4-BE49-F238E27FC236}">
              <a16:creationId xmlns:a16="http://schemas.microsoft.com/office/drawing/2014/main" id="{00000000-0008-0000-0F00-000036030000}"/>
            </a:ext>
          </a:extLst>
        </xdr:cNvPr>
        <xdr:cNvSpPr txBox="1"/>
      </xdr:nvSpPr>
      <xdr:spPr>
        <a:xfrm>
          <a:off x="17932477" y="1470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131691</xdr:rowOff>
    </xdr:from>
    <xdr:ext cx="469744" cy="259045"/>
    <xdr:sp macro="" textlink="">
      <xdr:nvSpPr>
        <xdr:cNvPr id="823" name="n_2mainValue【消防施設】&#10;一人当たり面積">
          <a:extLst>
            <a:ext uri="{FF2B5EF4-FFF2-40B4-BE49-F238E27FC236}">
              <a16:creationId xmlns:a16="http://schemas.microsoft.com/office/drawing/2014/main" id="{00000000-0008-0000-0F00-000037030000}"/>
            </a:ext>
          </a:extLst>
        </xdr:cNvPr>
        <xdr:cNvSpPr txBox="1"/>
      </xdr:nvSpPr>
      <xdr:spPr>
        <a:xfrm>
          <a:off x="17170477" y="1470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134435</xdr:rowOff>
    </xdr:from>
    <xdr:ext cx="469744" cy="259045"/>
    <xdr:sp macro="" textlink="">
      <xdr:nvSpPr>
        <xdr:cNvPr id="824" name="n_3mainValue【消防施設】&#10;一人当たり面積">
          <a:extLst>
            <a:ext uri="{FF2B5EF4-FFF2-40B4-BE49-F238E27FC236}">
              <a16:creationId xmlns:a16="http://schemas.microsoft.com/office/drawing/2014/main" id="{00000000-0008-0000-0F00-000038030000}"/>
            </a:ext>
          </a:extLst>
        </xdr:cNvPr>
        <xdr:cNvSpPr txBox="1"/>
      </xdr:nvSpPr>
      <xdr:spPr>
        <a:xfrm>
          <a:off x="16424352" y="1470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136262</xdr:rowOff>
    </xdr:from>
    <xdr:ext cx="469744" cy="259045"/>
    <xdr:sp macro="" textlink="">
      <xdr:nvSpPr>
        <xdr:cNvPr id="825" name="n_4mainValue【消防施設】&#10;一人当たり面積">
          <a:extLst>
            <a:ext uri="{FF2B5EF4-FFF2-40B4-BE49-F238E27FC236}">
              <a16:creationId xmlns:a16="http://schemas.microsoft.com/office/drawing/2014/main" id="{00000000-0008-0000-0F00-000039030000}"/>
            </a:ext>
          </a:extLst>
        </xdr:cNvPr>
        <xdr:cNvSpPr txBox="1"/>
      </xdr:nvSpPr>
      <xdr:spPr>
        <a:xfrm>
          <a:off x="15678227" y="1470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00000000-0008-0000-0F00-00005203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flipV="1">
          <a:off x="13889989"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2" name="【庁舎】&#10;有形固定資産減価償却率最小値テキスト">
          <a:extLst>
            <a:ext uri="{FF2B5EF4-FFF2-40B4-BE49-F238E27FC236}">
              <a16:creationId xmlns:a16="http://schemas.microsoft.com/office/drawing/2014/main" id="{00000000-0008-0000-0F00-000054030000}"/>
            </a:ext>
          </a:extLst>
        </xdr:cNvPr>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54" name="【庁舎】&#10;有形固定資産減価償却率最大値テキスト">
          <a:extLst>
            <a:ext uri="{FF2B5EF4-FFF2-40B4-BE49-F238E27FC236}">
              <a16:creationId xmlns:a16="http://schemas.microsoft.com/office/drawing/2014/main" id="{00000000-0008-0000-0F00-000056030000}"/>
            </a:ext>
          </a:extLst>
        </xdr:cNvPr>
        <xdr:cNvSpPr txBox="1"/>
      </xdr:nvSpPr>
      <xdr:spPr>
        <a:xfrm>
          <a:off x="13928725"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3801725" y="171215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56" name="【庁舎】&#10;有形固定資産減価償却率平均値テキスト">
          <a:extLst>
            <a:ext uri="{FF2B5EF4-FFF2-40B4-BE49-F238E27FC236}">
              <a16:creationId xmlns:a16="http://schemas.microsoft.com/office/drawing/2014/main" id="{00000000-0008-0000-0F00-000058030000}"/>
            </a:ext>
          </a:extLst>
        </xdr:cNvPr>
        <xdr:cNvSpPr txBox="1"/>
      </xdr:nvSpPr>
      <xdr:spPr>
        <a:xfrm>
          <a:off x="13928725"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3839825" y="178692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3115925"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23698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1623675" y="179656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10848975"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85816</xdr:rowOff>
    </xdr:from>
    <xdr:to>
      <xdr:col>85</xdr:col>
      <xdr:colOff>177800</xdr:colOff>
      <xdr:row>108</xdr:row>
      <xdr:rowOff>15966</xdr:rowOff>
    </xdr:to>
    <xdr:sp macro="" textlink="">
      <xdr:nvSpPr>
        <xdr:cNvPr id="867" name="楕円 866">
          <a:extLst>
            <a:ext uri="{FF2B5EF4-FFF2-40B4-BE49-F238E27FC236}">
              <a16:creationId xmlns:a16="http://schemas.microsoft.com/office/drawing/2014/main" id="{00000000-0008-0000-0F00-000063030000}"/>
            </a:ext>
          </a:extLst>
        </xdr:cNvPr>
        <xdr:cNvSpPr/>
      </xdr:nvSpPr>
      <xdr:spPr>
        <a:xfrm>
          <a:off x="13839825" y="184309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64243</xdr:rowOff>
    </xdr:from>
    <xdr:ext cx="405111" cy="259045"/>
    <xdr:sp macro="" textlink="">
      <xdr:nvSpPr>
        <xdr:cNvPr id="868" name="【庁舎】&#10;有形固定資産減価償却率該当値テキスト">
          <a:extLst>
            <a:ext uri="{FF2B5EF4-FFF2-40B4-BE49-F238E27FC236}">
              <a16:creationId xmlns:a16="http://schemas.microsoft.com/office/drawing/2014/main" id="{00000000-0008-0000-0F00-000064030000}"/>
            </a:ext>
          </a:extLst>
        </xdr:cNvPr>
        <xdr:cNvSpPr txBox="1"/>
      </xdr:nvSpPr>
      <xdr:spPr>
        <a:xfrm>
          <a:off x="13928725"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61323</xdr:rowOff>
    </xdr:from>
    <xdr:to>
      <xdr:col>81</xdr:col>
      <xdr:colOff>101600</xdr:colOff>
      <xdr:row>107</xdr:row>
      <xdr:rowOff>162923</xdr:rowOff>
    </xdr:to>
    <xdr:sp macro="" textlink="">
      <xdr:nvSpPr>
        <xdr:cNvPr id="869" name="楕円 868">
          <a:extLst>
            <a:ext uri="{FF2B5EF4-FFF2-40B4-BE49-F238E27FC236}">
              <a16:creationId xmlns:a16="http://schemas.microsoft.com/office/drawing/2014/main" id="{00000000-0008-0000-0F00-000065030000}"/>
            </a:ext>
          </a:extLst>
        </xdr:cNvPr>
        <xdr:cNvSpPr/>
      </xdr:nvSpPr>
      <xdr:spPr>
        <a:xfrm>
          <a:off x="13115925"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112123</xdr:rowOff>
    </xdr:from>
    <xdr:to>
      <xdr:col>85</xdr:col>
      <xdr:colOff>127000</xdr:colOff>
      <xdr:row>107</xdr:row>
      <xdr:rowOff>136616</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3166725" y="18457273"/>
          <a:ext cx="7239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33564</xdr:rowOff>
    </xdr:from>
    <xdr:to>
      <xdr:col>76</xdr:col>
      <xdr:colOff>165100</xdr:colOff>
      <xdr:row>107</xdr:row>
      <xdr:rowOff>135164</xdr:rowOff>
    </xdr:to>
    <xdr:sp macro="" textlink="">
      <xdr:nvSpPr>
        <xdr:cNvPr id="871" name="楕円 870">
          <a:extLst>
            <a:ext uri="{FF2B5EF4-FFF2-40B4-BE49-F238E27FC236}">
              <a16:creationId xmlns:a16="http://schemas.microsoft.com/office/drawing/2014/main" id="{00000000-0008-0000-0F00-000067030000}"/>
            </a:ext>
          </a:extLst>
        </xdr:cNvPr>
        <xdr:cNvSpPr/>
      </xdr:nvSpPr>
      <xdr:spPr>
        <a:xfrm>
          <a:off x="123698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84364</xdr:rowOff>
    </xdr:from>
    <xdr:to>
      <xdr:col>81</xdr:col>
      <xdr:colOff>50800</xdr:colOff>
      <xdr:row>107</xdr:row>
      <xdr:rowOff>112123</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2420600" y="18429514"/>
          <a:ext cx="74612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12337</xdr:rowOff>
    </xdr:from>
    <xdr:to>
      <xdr:col>72</xdr:col>
      <xdr:colOff>38100</xdr:colOff>
      <xdr:row>107</xdr:row>
      <xdr:rowOff>113937</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11623675" y="183574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63137</xdr:rowOff>
    </xdr:from>
    <xdr:to>
      <xdr:col>76</xdr:col>
      <xdr:colOff>114300</xdr:colOff>
      <xdr:row>107</xdr:row>
      <xdr:rowOff>84364</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1655425" y="18408287"/>
          <a:ext cx="765175"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100512</xdr:rowOff>
    </xdr:from>
    <xdr:to>
      <xdr:col>67</xdr:col>
      <xdr:colOff>101600</xdr:colOff>
      <xdr:row>107</xdr:row>
      <xdr:rowOff>30662</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0848975"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151312</xdr:rowOff>
    </xdr:from>
    <xdr:to>
      <xdr:col>71</xdr:col>
      <xdr:colOff>177800</xdr:colOff>
      <xdr:row>107</xdr:row>
      <xdr:rowOff>63137</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10899775" y="18325012"/>
          <a:ext cx="75565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77" name="n_1aveValue【庁舎】&#10;有形固定資産減価償却率">
          <a:extLst>
            <a:ext uri="{FF2B5EF4-FFF2-40B4-BE49-F238E27FC236}">
              <a16:creationId xmlns:a16="http://schemas.microsoft.com/office/drawing/2014/main" id="{00000000-0008-0000-0F00-00006D030000}"/>
            </a:ext>
          </a:extLst>
        </xdr:cNvPr>
        <xdr:cNvSpPr txBox="1"/>
      </xdr:nvSpPr>
      <xdr:spPr>
        <a:xfrm>
          <a:off x="12980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78" name="n_2aveValue【庁舎】&#10;有形固定資産減価償却率">
          <a:extLst>
            <a:ext uri="{FF2B5EF4-FFF2-40B4-BE49-F238E27FC236}">
              <a16:creationId xmlns:a16="http://schemas.microsoft.com/office/drawing/2014/main" id="{00000000-0008-0000-0F00-00006E030000}"/>
            </a:ext>
          </a:extLst>
        </xdr:cNvPr>
        <xdr:cNvSpPr txBox="1"/>
      </xdr:nvSpPr>
      <xdr:spPr>
        <a:xfrm>
          <a:off x="12246619"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79" name="n_3aveValue【庁舎】&#10;有形固定資産減価償却率">
          <a:extLst>
            <a:ext uri="{FF2B5EF4-FFF2-40B4-BE49-F238E27FC236}">
              <a16:creationId xmlns:a16="http://schemas.microsoft.com/office/drawing/2014/main" id="{00000000-0008-0000-0F00-00006F030000}"/>
            </a:ext>
          </a:extLst>
        </xdr:cNvPr>
        <xdr:cNvSpPr txBox="1"/>
      </xdr:nvSpPr>
      <xdr:spPr>
        <a:xfrm>
          <a:off x="1150049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880" name="n_4aveValue【庁舎】&#10;有形固定資産減価償却率">
          <a:extLst>
            <a:ext uri="{FF2B5EF4-FFF2-40B4-BE49-F238E27FC236}">
              <a16:creationId xmlns:a16="http://schemas.microsoft.com/office/drawing/2014/main" id="{00000000-0008-0000-0F00-000070030000}"/>
            </a:ext>
          </a:extLst>
        </xdr:cNvPr>
        <xdr:cNvSpPr txBox="1"/>
      </xdr:nvSpPr>
      <xdr:spPr>
        <a:xfrm>
          <a:off x="1072579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154050</xdr:rowOff>
    </xdr:from>
    <xdr:ext cx="405111" cy="259045"/>
    <xdr:sp macro="" textlink="">
      <xdr:nvSpPr>
        <xdr:cNvPr id="881" name="n_1mainValue【庁舎】&#10;有形固定資産減価償却率">
          <a:extLst>
            <a:ext uri="{FF2B5EF4-FFF2-40B4-BE49-F238E27FC236}">
              <a16:creationId xmlns:a16="http://schemas.microsoft.com/office/drawing/2014/main" id="{00000000-0008-0000-0F00-000071030000}"/>
            </a:ext>
          </a:extLst>
        </xdr:cNvPr>
        <xdr:cNvSpPr txBox="1"/>
      </xdr:nvSpPr>
      <xdr:spPr>
        <a:xfrm>
          <a:off x="12980044"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126291</xdr:rowOff>
    </xdr:from>
    <xdr:ext cx="405111" cy="259045"/>
    <xdr:sp macro="" textlink="">
      <xdr:nvSpPr>
        <xdr:cNvPr id="882" name="n_2mainValue【庁舎】&#10;有形固定資産減価償却率">
          <a:extLst>
            <a:ext uri="{FF2B5EF4-FFF2-40B4-BE49-F238E27FC236}">
              <a16:creationId xmlns:a16="http://schemas.microsoft.com/office/drawing/2014/main" id="{00000000-0008-0000-0F00-000072030000}"/>
            </a:ext>
          </a:extLst>
        </xdr:cNvPr>
        <xdr:cNvSpPr txBox="1"/>
      </xdr:nvSpPr>
      <xdr:spPr>
        <a:xfrm>
          <a:off x="12246619"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105064</xdr:rowOff>
    </xdr:from>
    <xdr:ext cx="405111" cy="259045"/>
    <xdr:sp macro="" textlink="">
      <xdr:nvSpPr>
        <xdr:cNvPr id="883" name="n_3mainValue【庁舎】&#10;有形固定資産減価償却率">
          <a:extLst>
            <a:ext uri="{FF2B5EF4-FFF2-40B4-BE49-F238E27FC236}">
              <a16:creationId xmlns:a16="http://schemas.microsoft.com/office/drawing/2014/main" id="{00000000-0008-0000-0F00-000073030000}"/>
            </a:ext>
          </a:extLst>
        </xdr:cNvPr>
        <xdr:cNvSpPr txBox="1"/>
      </xdr:nvSpPr>
      <xdr:spPr>
        <a:xfrm>
          <a:off x="1150049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21789</xdr:rowOff>
    </xdr:from>
    <xdr:ext cx="405111" cy="259045"/>
    <xdr:sp macro="" textlink="">
      <xdr:nvSpPr>
        <xdr:cNvPr id="884" name="n_4mainValue【庁舎】&#10;有形固定資産減価償却率">
          <a:extLst>
            <a:ext uri="{FF2B5EF4-FFF2-40B4-BE49-F238E27FC236}">
              <a16:creationId xmlns:a16="http://schemas.microsoft.com/office/drawing/2014/main" id="{00000000-0008-0000-0F00-000074030000}"/>
            </a:ext>
          </a:extLst>
        </xdr:cNvPr>
        <xdr:cNvSpPr txBox="1"/>
      </xdr:nvSpPr>
      <xdr:spPr>
        <a:xfrm>
          <a:off x="1072579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6" name="テキスト ボックス 895">
          <a:extLst>
            <a:ext uri="{FF2B5EF4-FFF2-40B4-BE49-F238E27FC236}">
              <a16:creationId xmlns:a16="http://schemas.microsoft.com/office/drawing/2014/main" id="{00000000-0008-0000-0F00-000080030000}"/>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0" name="テキスト ボックス 899">
          <a:extLst>
            <a:ext uri="{FF2B5EF4-FFF2-40B4-BE49-F238E27FC236}">
              <a16:creationId xmlns:a16="http://schemas.microsoft.com/office/drawing/2014/main" id="{00000000-0008-0000-0F00-000084030000}"/>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a:extLst>
            <a:ext uri="{FF2B5EF4-FFF2-40B4-BE49-F238E27FC236}">
              <a16:creationId xmlns:a16="http://schemas.microsoft.com/office/drawing/2014/main" id="{00000000-0008-0000-0F00-00008D03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flipV="1">
          <a:off x="188461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11" name="【庁舎】&#10;一人当たり面積最小値テキスト">
          <a:extLst>
            <a:ext uri="{FF2B5EF4-FFF2-40B4-BE49-F238E27FC236}">
              <a16:creationId xmlns:a16="http://schemas.microsoft.com/office/drawing/2014/main" id="{00000000-0008-0000-0F00-00008F030000}"/>
            </a:ext>
          </a:extLst>
        </xdr:cNvPr>
        <xdr:cNvSpPr txBox="1"/>
      </xdr:nvSpPr>
      <xdr:spPr>
        <a:xfrm>
          <a:off x="188849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786475" y="185160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13" name="【庁舎】&#10;一人当たり面積最大値テキスト">
          <a:extLst>
            <a:ext uri="{FF2B5EF4-FFF2-40B4-BE49-F238E27FC236}">
              <a16:creationId xmlns:a16="http://schemas.microsoft.com/office/drawing/2014/main" id="{00000000-0008-0000-0F00-000091030000}"/>
            </a:ext>
          </a:extLst>
        </xdr:cNvPr>
        <xdr:cNvSpPr txBox="1"/>
      </xdr:nvSpPr>
      <xdr:spPr>
        <a:xfrm>
          <a:off x="188849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786475" y="170334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915" name="【庁舎】&#10;一人当たり面積平均値テキスト">
          <a:extLst>
            <a:ext uri="{FF2B5EF4-FFF2-40B4-BE49-F238E27FC236}">
              <a16:creationId xmlns:a16="http://schemas.microsoft.com/office/drawing/2014/main" id="{00000000-0008-0000-0F00-000093030000}"/>
            </a:ext>
          </a:extLst>
        </xdr:cNvPr>
        <xdr:cNvSpPr txBox="1"/>
      </xdr:nvSpPr>
      <xdr:spPr>
        <a:xfrm>
          <a:off x="188849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187960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8100675" y="180766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17325975"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1657985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15833725" y="181403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80918</xdr:rowOff>
    </xdr:from>
    <xdr:to>
      <xdr:col>116</xdr:col>
      <xdr:colOff>114300</xdr:colOff>
      <xdr:row>106</xdr:row>
      <xdr:rowOff>11068</xdr:rowOff>
    </xdr:to>
    <xdr:sp macro="" textlink="">
      <xdr:nvSpPr>
        <xdr:cNvPr id="926" name="楕円 925">
          <a:extLst>
            <a:ext uri="{FF2B5EF4-FFF2-40B4-BE49-F238E27FC236}">
              <a16:creationId xmlns:a16="http://schemas.microsoft.com/office/drawing/2014/main" id="{00000000-0008-0000-0F00-00009E030000}"/>
            </a:ext>
          </a:extLst>
        </xdr:cNvPr>
        <xdr:cNvSpPr/>
      </xdr:nvSpPr>
      <xdr:spPr>
        <a:xfrm>
          <a:off x="187960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59345</xdr:rowOff>
    </xdr:from>
    <xdr:ext cx="469744" cy="259045"/>
    <xdr:sp macro="" textlink="">
      <xdr:nvSpPr>
        <xdr:cNvPr id="927" name="【庁舎】&#10;一人当たり面積該当値テキスト">
          <a:extLst>
            <a:ext uri="{FF2B5EF4-FFF2-40B4-BE49-F238E27FC236}">
              <a16:creationId xmlns:a16="http://schemas.microsoft.com/office/drawing/2014/main" id="{00000000-0008-0000-0F00-00009F030000}"/>
            </a:ext>
          </a:extLst>
        </xdr:cNvPr>
        <xdr:cNvSpPr txBox="1"/>
      </xdr:nvSpPr>
      <xdr:spPr>
        <a:xfrm>
          <a:off x="18884900" y="1806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95613</xdr:rowOff>
    </xdr:from>
    <xdr:to>
      <xdr:col>112</xdr:col>
      <xdr:colOff>38100</xdr:colOff>
      <xdr:row>106</xdr:row>
      <xdr:rowOff>25763</xdr:rowOff>
    </xdr:to>
    <xdr:sp macro="" textlink="">
      <xdr:nvSpPr>
        <xdr:cNvPr id="928" name="楕円 927">
          <a:extLst>
            <a:ext uri="{FF2B5EF4-FFF2-40B4-BE49-F238E27FC236}">
              <a16:creationId xmlns:a16="http://schemas.microsoft.com/office/drawing/2014/main" id="{00000000-0008-0000-0F00-0000A0030000}"/>
            </a:ext>
          </a:extLst>
        </xdr:cNvPr>
        <xdr:cNvSpPr/>
      </xdr:nvSpPr>
      <xdr:spPr>
        <a:xfrm>
          <a:off x="18100675" y="180978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131718</xdr:rowOff>
    </xdr:from>
    <xdr:to>
      <xdr:col>116</xdr:col>
      <xdr:colOff>63500</xdr:colOff>
      <xdr:row>105</xdr:row>
      <xdr:rowOff>146413</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flipV="1">
          <a:off x="18132425" y="18133968"/>
          <a:ext cx="714375"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103777</xdr:rowOff>
    </xdr:from>
    <xdr:to>
      <xdr:col>107</xdr:col>
      <xdr:colOff>101600</xdr:colOff>
      <xdr:row>106</xdr:row>
      <xdr:rowOff>33927</xdr:rowOff>
    </xdr:to>
    <xdr:sp macro="" textlink="">
      <xdr:nvSpPr>
        <xdr:cNvPr id="930" name="楕円 929">
          <a:extLst>
            <a:ext uri="{FF2B5EF4-FFF2-40B4-BE49-F238E27FC236}">
              <a16:creationId xmlns:a16="http://schemas.microsoft.com/office/drawing/2014/main" id="{00000000-0008-0000-0F00-0000A2030000}"/>
            </a:ext>
          </a:extLst>
        </xdr:cNvPr>
        <xdr:cNvSpPr/>
      </xdr:nvSpPr>
      <xdr:spPr>
        <a:xfrm>
          <a:off x="17325975"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146413</xdr:rowOff>
    </xdr:from>
    <xdr:to>
      <xdr:col>111</xdr:col>
      <xdr:colOff>177800</xdr:colOff>
      <xdr:row>105</xdr:row>
      <xdr:rowOff>154577</xdr:rowOff>
    </xdr:to>
    <xdr:cxnSp macro="">
      <xdr:nvCxnSpPr>
        <xdr:cNvPr id="931" name="直線コネクタ 930">
          <a:extLst>
            <a:ext uri="{FF2B5EF4-FFF2-40B4-BE49-F238E27FC236}">
              <a16:creationId xmlns:a16="http://schemas.microsoft.com/office/drawing/2014/main" id="{00000000-0008-0000-0F00-0000A3030000}"/>
            </a:ext>
          </a:extLst>
        </xdr:cNvPr>
        <xdr:cNvCxnSpPr/>
      </xdr:nvCxnSpPr>
      <xdr:spPr>
        <a:xfrm flipV="1">
          <a:off x="17376775" y="18148663"/>
          <a:ext cx="75565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113574</xdr:rowOff>
    </xdr:from>
    <xdr:to>
      <xdr:col>102</xdr:col>
      <xdr:colOff>165100</xdr:colOff>
      <xdr:row>106</xdr:row>
      <xdr:rowOff>43724</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1657985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154577</xdr:rowOff>
    </xdr:from>
    <xdr:to>
      <xdr:col>107</xdr:col>
      <xdr:colOff>50800</xdr:colOff>
      <xdr:row>105</xdr:row>
      <xdr:rowOff>164374</xdr:rowOff>
    </xdr:to>
    <xdr:cxnSp macro="">
      <xdr:nvCxnSpPr>
        <xdr:cNvPr id="933" name="直線コネクタ 932">
          <a:extLst>
            <a:ext uri="{FF2B5EF4-FFF2-40B4-BE49-F238E27FC236}">
              <a16:creationId xmlns:a16="http://schemas.microsoft.com/office/drawing/2014/main" id="{00000000-0008-0000-0F00-0000A5030000}"/>
            </a:ext>
          </a:extLst>
        </xdr:cNvPr>
        <xdr:cNvCxnSpPr/>
      </xdr:nvCxnSpPr>
      <xdr:spPr>
        <a:xfrm flipV="1">
          <a:off x="16630650" y="18156827"/>
          <a:ext cx="74612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125005</xdr:rowOff>
    </xdr:from>
    <xdr:to>
      <xdr:col>98</xdr:col>
      <xdr:colOff>38100</xdr:colOff>
      <xdr:row>106</xdr:row>
      <xdr:rowOff>55155</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15833725" y="181272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164374</xdr:rowOff>
    </xdr:from>
    <xdr:to>
      <xdr:col>102</xdr:col>
      <xdr:colOff>114300</xdr:colOff>
      <xdr:row>106</xdr:row>
      <xdr:rowOff>4355</xdr:rowOff>
    </xdr:to>
    <xdr:cxnSp macro="">
      <xdr:nvCxnSpPr>
        <xdr:cNvPr id="935" name="直線コネクタ 934">
          <a:extLst>
            <a:ext uri="{FF2B5EF4-FFF2-40B4-BE49-F238E27FC236}">
              <a16:creationId xmlns:a16="http://schemas.microsoft.com/office/drawing/2014/main" id="{00000000-0008-0000-0F00-0000A7030000}"/>
            </a:ext>
          </a:extLst>
        </xdr:cNvPr>
        <xdr:cNvCxnSpPr/>
      </xdr:nvCxnSpPr>
      <xdr:spPr>
        <a:xfrm flipV="1">
          <a:off x="15865475" y="18166624"/>
          <a:ext cx="765175"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936" name="n_1aveValue【庁舎】&#10;一人当たり面積">
          <a:extLst>
            <a:ext uri="{FF2B5EF4-FFF2-40B4-BE49-F238E27FC236}">
              <a16:creationId xmlns:a16="http://schemas.microsoft.com/office/drawing/2014/main" id="{00000000-0008-0000-0F00-0000A8030000}"/>
            </a:ext>
          </a:extLst>
        </xdr:cNvPr>
        <xdr:cNvSpPr txBox="1"/>
      </xdr:nvSpPr>
      <xdr:spPr>
        <a:xfrm>
          <a:off x="1793247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937" name="n_2aveValue【庁舎】&#10;一人当たり面積">
          <a:extLst>
            <a:ext uri="{FF2B5EF4-FFF2-40B4-BE49-F238E27FC236}">
              <a16:creationId xmlns:a16="http://schemas.microsoft.com/office/drawing/2014/main" id="{00000000-0008-0000-0F00-0000A9030000}"/>
            </a:ext>
          </a:extLst>
        </xdr:cNvPr>
        <xdr:cNvSpPr txBox="1"/>
      </xdr:nvSpPr>
      <xdr:spPr>
        <a:xfrm>
          <a:off x="1717047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38" name="n_3aveValue【庁舎】&#10;一人当たり面積">
          <a:extLst>
            <a:ext uri="{FF2B5EF4-FFF2-40B4-BE49-F238E27FC236}">
              <a16:creationId xmlns:a16="http://schemas.microsoft.com/office/drawing/2014/main" id="{00000000-0008-0000-0F00-0000AA030000}"/>
            </a:ext>
          </a:extLst>
        </xdr:cNvPr>
        <xdr:cNvSpPr txBox="1"/>
      </xdr:nvSpPr>
      <xdr:spPr>
        <a:xfrm>
          <a:off x="16424352"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59345</xdr:rowOff>
    </xdr:from>
    <xdr:ext cx="469744" cy="259045"/>
    <xdr:sp macro="" textlink="">
      <xdr:nvSpPr>
        <xdr:cNvPr id="939" name="n_4aveValue【庁舎】&#10;一人当たり面積">
          <a:extLst>
            <a:ext uri="{FF2B5EF4-FFF2-40B4-BE49-F238E27FC236}">
              <a16:creationId xmlns:a16="http://schemas.microsoft.com/office/drawing/2014/main" id="{00000000-0008-0000-0F00-0000AB030000}"/>
            </a:ext>
          </a:extLst>
        </xdr:cNvPr>
        <xdr:cNvSpPr txBox="1"/>
      </xdr:nvSpPr>
      <xdr:spPr>
        <a:xfrm>
          <a:off x="156782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16890</xdr:rowOff>
    </xdr:from>
    <xdr:ext cx="469744" cy="259045"/>
    <xdr:sp macro="" textlink="">
      <xdr:nvSpPr>
        <xdr:cNvPr id="940" name="n_1mainValue【庁舎】&#10;一人当たり面積">
          <a:extLst>
            <a:ext uri="{FF2B5EF4-FFF2-40B4-BE49-F238E27FC236}">
              <a16:creationId xmlns:a16="http://schemas.microsoft.com/office/drawing/2014/main" id="{00000000-0008-0000-0F00-0000AC030000}"/>
            </a:ext>
          </a:extLst>
        </xdr:cNvPr>
        <xdr:cNvSpPr txBox="1"/>
      </xdr:nvSpPr>
      <xdr:spPr>
        <a:xfrm>
          <a:off x="1793247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25054</xdr:rowOff>
    </xdr:from>
    <xdr:ext cx="469744" cy="259045"/>
    <xdr:sp macro="" textlink="">
      <xdr:nvSpPr>
        <xdr:cNvPr id="941" name="n_2mainValue【庁舎】&#10;一人当たり面積">
          <a:extLst>
            <a:ext uri="{FF2B5EF4-FFF2-40B4-BE49-F238E27FC236}">
              <a16:creationId xmlns:a16="http://schemas.microsoft.com/office/drawing/2014/main" id="{00000000-0008-0000-0F00-0000AD030000}"/>
            </a:ext>
          </a:extLst>
        </xdr:cNvPr>
        <xdr:cNvSpPr txBox="1"/>
      </xdr:nvSpPr>
      <xdr:spPr>
        <a:xfrm>
          <a:off x="1717047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60251</xdr:rowOff>
    </xdr:from>
    <xdr:ext cx="469744" cy="259045"/>
    <xdr:sp macro="" textlink="">
      <xdr:nvSpPr>
        <xdr:cNvPr id="942" name="n_3mainValue【庁舎】&#10;一人当たり面積">
          <a:extLst>
            <a:ext uri="{FF2B5EF4-FFF2-40B4-BE49-F238E27FC236}">
              <a16:creationId xmlns:a16="http://schemas.microsoft.com/office/drawing/2014/main" id="{00000000-0008-0000-0F00-0000AE030000}"/>
            </a:ext>
          </a:extLst>
        </xdr:cNvPr>
        <xdr:cNvSpPr txBox="1"/>
      </xdr:nvSpPr>
      <xdr:spPr>
        <a:xfrm>
          <a:off x="16424352" y="1789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71682</xdr:rowOff>
    </xdr:from>
    <xdr:ext cx="469744" cy="259045"/>
    <xdr:sp macro="" textlink="">
      <xdr:nvSpPr>
        <xdr:cNvPr id="943" name="n_4mainValue【庁舎】&#10;一人当たり面積">
          <a:extLst>
            <a:ext uri="{FF2B5EF4-FFF2-40B4-BE49-F238E27FC236}">
              <a16:creationId xmlns:a16="http://schemas.microsoft.com/office/drawing/2014/main" id="{00000000-0008-0000-0F00-0000AF030000}"/>
            </a:ext>
          </a:extLst>
        </xdr:cNvPr>
        <xdr:cNvSpPr txBox="1"/>
      </xdr:nvSpPr>
      <xdr:spPr>
        <a:xfrm>
          <a:off x="156782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a:extLst>
            <a:ext uri="{FF2B5EF4-FFF2-40B4-BE49-F238E27FC236}">
              <a16:creationId xmlns:a16="http://schemas.microsoft.com/office/drawing/2014/main" id="{00000000-0008-0000-0F00-0000B003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a:extLst>
            <a:ext uri="{FF2B5EF4-FFF2-40B4-BE49-F238E27FC236}">
              <a16:creationId xmlns:a16="http://schemas.microsoft.com/office/drawing/2014/main" id="{00000000-0008-0000-0F00-0000B103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a:extLst>
            <a:ext uri="{FF2B5EF4-FFF2-40B4-BE49-F238E27FC236}">
              <a16:creationId xmlns:a16="http://schemas.microsoft.com/office/drawing/2014/main" id="{00000000-0008-0000-0F00-0000B203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保健センター・保健所」及び「庁舎」であり、特に低くなっている施設は「福祉施設」である。「体育館・プール」は昭和５２年、「保健センター・保健所」は３ヶ所の内２ヶ所が昭和５８年と６３年、「庁舎」は昭和５１年の建築であり、耐用年数を経過しつつあるため高くなっている。「福祉施設」については、建築年が平成１１年と１９年であり、２ヶ所とも比較的新しい施設であるため低くなっている。各施設については、公共施設等総合管理計画に基づいて更新等の検討を行っていく方針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18,176
18,075
295.17
13,890,744
13,587,017
297,007
6,489,880
10,649,960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近年では、やや増加傾向であるが、人口の減少や全国平均を上回る高齢化率（令和元年</a:t>
          </a:r>
          <a:r>
            <a:rPr kumimoji="1" lang="ja-JP" altLang="en-US" sz="1100">
              <a:solidFill>
                <a:srgbClr val="FF0000"/>
              </a:solidFill>
              <a:latin typeface="ＭＳ ゴシック" panose="020B0609070205080204" pitchFamily="49" charset="-128"/>
              <a:ea typeface="ＭＳ ゴシック" panose="020B0609070205080204" pitchFamily="49" charset="-128"/>
            </a:rPr>
            <a:t>度</a:t>
          </a:r>
          <a:r>
            <a:rPr kumimoji="1" lang="ja-JP" altLang="en-US" sz="1100">
              <a:latin typeface="ＭＳ ゴシック" panose="020B0609070205080204" pitchFamily="49" charset="-128"/>
              <a:ea typeface="ＭＳ ゴシック" panose="020B0609070205080204" pitchFamily="49" charset="-128"/>
            </a:rPr>
            <a:t>末</a:t>
          </a:r>
          <a:r>
            <a:rPr kumimoji="1" lang="en-US" altLang="ja-JP" sz="1100">
              <a:latin typeface="ＭＳ ゴシック" panose="020B0609070205080204" pitchFamily="49" charset="-128"/>
              <a:ea typeface="ＭＳ ゴシック" panose="020B0609070205080204" pitchFamily="49" charset="-128"/>
            </a:rPr>
            <a:t>40.60</a:t>
          </a:r>
          <a:r>
            <a:rPr kumimoji="1" lang="ja-JP" altLang="en-US" sz="1100">
              <a:latin typeface="ＭＳ ゴシック" panose="020B0609070205080204" pitchFamily="49" charset="-128"/>
              <a:ea typeface="ＭＳ ゴシック" panose="020B0609070205080204" pitchFamily="49" charset="-128"/>
            </a:rPr>
            <a:t>％）に加え、市内に中心となる産業がないこと等により、財政基盤が弱く、類似団体平均を下回っている状況にある。自立推進行政改革プランに基づく定員管理や、組織見直し等の歳出の徹底的な</a:t>
          </a:r>
          <a:r>
            <a:rPr kumimoji="1" lang="ja-JP" altLang="en-US" sz="1100">
              <a:solidFill>
                <a:schemeClr val="tx1"/>
              </a:solidFill>
              <a:latin typeface="ＭＳ ゴシック" panose="020B0609070205080204" pitchFamily="49" charset="-128"/>
              <a:ea typeface="ＭＳ ゴシック" panose="020B0609070205080204" pitchFamily="49" charset="-128"/>
            </a:rPr>
            <a:t>見直し</a:t>
          </a:r>
          <a:r>
            <a:rPr kumimoji="1" lang="ja-JP" altLang="en-US" sz="1100">
              <a:latin typeface="ＭＳ ゴシック" panose="020B0609070205080204" pitchFamily="49" charset="-128"/>
              <a:ea typeface="ＭＳ ゴシック" panose="020B0609070205080204" pitchFamily="49" charset="-128"/>
            </a:rPr>
            <a:t>と串間市まち・ひと・しごと総合戦略に沿った施策の重点化の両立に努め、活力あるまちづくりを展開しつつ、行政の効率化に努めることにより、財政の健全化を図る。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104775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124883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144992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近年は類似団体と同程度の値で推移している。また、前年度との比較では、高齢化率の上昇の影響により、扶助費が増加したものの、人件費と公債費の減少額が上回ったことにより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ている。人件費が減少した主な理由は、退職手当の減であり、公債費については地方債残高が増えることから、経常収支比率は、今後数年間上昇していく見込みであるため、自立推進行政改革プランに基づき、事務事業の点検・見直し等を行い経常経費の抑制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60</xdr:row>
      <xdr:rowOff>101237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6066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101237</xdr:rowOff>
    </xdr:from>
    <xdr:to>
      <xdr:col>19</xdr:col>
      <xdr:colOff>133350</xdr:colOff>
      <xdr:row>60</xdr:row>
      <xdr:rowOff>115026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8823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39188</xdr:rowOff>
    </xdr:from>
    <xdr:to>
      <xdr:col>15</xdr:col>
      <xdr:colOff>82550</xdr:colOff>
      <xdr:row>60</xdr:row>
      <xdr:rowOff>115026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2618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89988</xdr:rowOff>
    </xdr:from>
    <xdr:to>
      <xdr:col>11</xdr:col>
      <xdr:colOff>31750</xdr:colOff>
      <xdr:row>60</xdr:row>
      <xdr:rowOff>39188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055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126836</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50437</xdr:rowOff>
    </xdr:from>
    <xdr:to>
      <xdr:col>19</xdr:col>
      <xdr:colOff>184150</xdr:colOff>
      <xdr:row>60</xdr:row>
      <xdr:rowOff>152037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136814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23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64226</xdr:rowOff>
    </xdr:from>
    <xdr:to>
      <xdr:col>15</xdr:col>
      <xdr:colOff>133350</xdr:colOff>
      <xdr:row>60</xdr:row>
      <xdr:rowOff>165826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150603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159838</xdr:rowOff>
    </xdr:from>
    <xdr:to>
      <xdr:col>11</xdr:col>
      <xdr:colOff>82550</xdr:colOff>
      <xdr:row>60</xdr:row>
      <xdr:rowOff>89988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74765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39188</xdr:rowOff>
    </xdr:from>
    <xdr:to>
      <xdr:col>7</xdr:col>
      <xdr:colOff>31750</xdr:colOff>
      <xdr:row>59</xdr:row>
      <xdr:rowOff>140788</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125565</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24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人件費、物件費及び維持補修費の合計額の人口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人当たりの金額が類似団体平均を上回っているのは、主に人件費が要因となっている。ＩＣＴの活用等により行政サービスを維持しつつ、自立推進行政改革プランに基づき、事務事業の効率化に努める。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また、消防本部を単独で運営していることも一因となっていることから、広域化等の検討をしていく必要がある。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133601</xdr:rowOff>
    </xdr:from>
    <xdr:to>
      <xdr:col>23</xdr:col>
      <xdr:colOff>133350</xdr:colOff>
      <xdr:row>83</xdr:row>
      <xdr:rowOff>12970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92501"/>
          <a:ext cx="838200" cy="5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94435</xdr:rowOff>
    </xdr:from>
    <xdr:to>
      <xdr:col>19</xdr:col>
      <xdr:colOff>133350</xdr:colOff>
      <xdr:row>82</xdr:row>
      <xdr:rowOff>133601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53335"/>
          <a:ext cx="889000" cy="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85466</xdr:rowOff>
    </xdr:from>
    <xdr:to>
      <xdr:col>15</xdr:col>
      <xdr:colOff>82550</xdr:colOff>
      <xdr:row>82</xdr:row>
      <xdr:rowOff>94435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44366"/>
          <a:ext cx="889000" cy="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61099</xdr:rowOff>
    </xdr:from>
    <xdr:to>
      <xdr:col>11</xdr:col>
      <xdr:colOff>31750</xdr:colOff>
      <xdr:row>82</xdr:row>
      <xdr:rowOff>85466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19999"/>
          <a:ext cx="889000" cy="2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19885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3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133620</xdr:rowOff>
    </xdr:from>
    <xdr:to>
      <xdr:col>23</xdr:col>
      <xdr:colOff>184150</xdr:colOff>
      <xdr:row>83</xdr:row>
      <xdr:rowOff>63770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105697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6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82801</xdr:rowOff>
    </xdr:from>
    <xdr:to>
      <xdr:col>19</xdr:col>
      <xdr:colOff>184150</xdr:colOff>
      <xdr:row>83</xdr:row>
      <xdr:rowOff>12951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169178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28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43635</xdr:rowOff>
    </xdr:from>
    <xdr:to>
      <xdr:col>15</xdr:col>
      <xdr:colOff>133350</xdr:colOff>
      <xdr:row>82</xdr:row>
      <xdr:rowOff>145235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0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130012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8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34666</xdr:rowOff>
    </xdr:from>
    <xdr:to>
      <xdr:col>11</xdr:col>
      <xdr:colOff>82550</xdr:colOff>
      <xdr:row>82</xdr:row>
      <xdr:rowOff>136266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121043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7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10299</xdr:rowOff>
    </xdr:from>
    <xdr:to>
      <xdr:col>7</xdr:col>
      <xdr:colOff>31750</xdr:colOff>
      <xdr:row>82</xdr:row>
      <xdr:rowOff>111899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96676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55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これまでもワタリ制度や特別昇給制度の廃止、給与制度総合的見直しにおける現給保障の廃止等を行い、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を切るよう取り組んできたところである。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歳以上の職員の昇給についても、国同様、原則停止とし、人事評価制度の導入により昇給等の人件費抑制を行っている。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ラスパイレス指数が類似団体と比べ高いことについて、職員団体と共通の認識を持ち、継続的に交渉を続けており、今後も給与適正化に向けて努力していきたい。</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158045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047384"/>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158045</xdr:rowOff>
    </xdr:from>
    <xdr:to>
      <xdr:col>77</xdr:col>
      <xdr:colOff>44450</xdr:colOff>
      <xdr:row>88</xdr:row>
      <xdr:rowOff>67028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0741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67028</xdr:rowOff>
    </xdr:from>
    <xdr:to>
      <xdr:col>72</xdr:col>
      <xdr:colOff>203200</xdr:colOff>
      <xdr:row>88</xdr:row>
      <xdr:rowOff>67028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15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67028</xdr:rowOff>
    </xdr:from>
    <xdr:to>
      <xdr:col>68</xdr:col>
      <xdr:colOff>152400</xdr:colOff>
      <xdr:row>88</xdr:row>
      <xdr:rowOff>120650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1546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16228</xdr:rowOff>
    </xdr:from>
    <xdr:to>
      <xdr:col>73</xdr:col>
      <xdr:colOff>44450</xdr:colOff>
      <xdr:row>88</xdr:row>
      <xdr:rowOff>117828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102605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16228</xdr:rowOff>
    </xdr:from>
    <xdr:to>
      <xdr:col>68</xdr:col>
      <xdr:colOff>203200</xdr:colOff>
      <xdr:row>88</xdr:row>
      <xdr:rowOff>117828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102605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類似団体と比較すると多くなっており、平成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年度に新たに策定した定員管理計画において、公立保育所の民営化等により、定員を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％）削減する目標としているが、過去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年間の人口減少率は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上回っているため、この人口減少の影響に伴い、人口千人当たり職員数は増となっている。また、他の類似団体が広域化を進めている消防本部を単独で組織していることも他団体よりも多くなる一因となっている。引き続き、行政サービスの質の向上と経費削減の両立を目指し、職員数の削減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95673</xdr:rowOff>
    </xdr:from>
    <xdr:to>
      <xdr:col>81</xdr:col>
      <xdr:colOff>44450</xdr:colOff>
      <xdr:row>64</xdr:row>
      <xdr:rowOff>119804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06847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56606</xdr:rowOff>
    </xdr:from>
    <xdr:to>
      <xdr:col>77</xdr:col>
      <xdr:colOff>44450</xdr:colOff>
      <xdr:row>64</xdr:row>
      <xdr:rowOff>95673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029406"/>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54308</xdr:rowOff>
    </xdr:from>
    <xdr:to>
      <xdr:col>72</xdr:col>
      <xdr:colOff>203200</xdr:colOff>
      <xdr:row>64</xdr:row>
      <xdr:rowOff>56606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02710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168305</xdr:rowOff>
    </xdr:from>
    <xdr:to>
      <xdr:col>68</xdr:col>
      <xdr:colOff>152400</xdr:colOff>
      <xdr:row>64</xdr:row>
      <xdr:rowOff>54308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96965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69004</xdr:rowOff>
    </xdr:from>
    <xdr:to>
      <xdr:col>81</xdr:col>
      <xdr:colOff>95250</xdr:colOff>
      <xdr:row>64</xdr:row>
      <xdr:rowOff>170604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41081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44873</xdr:rowOff>
    </xdr:from>
    <xdr:to>
      <xdr:col>77</xdr:col>
      <xdr:colOff>95250</xdr:colOff>
      <xdr:row>64</xdr:row>
      <xdr:rowOff>146473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131250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5806</xdr:rowOff>
    </xdr:from>
    <xdr:to>
      <xdr:col>73</xdr:col>
      <xdr:colOff>44450</xdr:colOff>
      <xdr:row>64</xdr:row>
      <xdr:rowOff>107406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92183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3508</xdr:rowOff>
    </xdr:from>
    <xdr:to>
      <xdr:col>68</xdr:col>
      <xdr:colOff>203200</xdr:colOff>
      <xdr:row>64</xdr:row>
      <xdr:rowOff>105108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89885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06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117505</xdr:rowOff>
    </xdr:from>
    <xdr:to>
      <xdr:col>64</xdr:col>
      <xdr:colOff>152400</xdr:colOff>
      <xdr:row>64</xdr:row>
      <xdr:rowOff>47655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32432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0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年からの起債抑制策により類似団体平均を下回っているが、平成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年以降の大規模事業実施により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ポイント悪化した。今後控えている大規模な事業計画の整理・縮小を図るなど、事業を見直していく必要がある。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115041</xdr:rowOff>
    </xdr:from>
    <xdr:to>
      <xdr:col>81</xdr:col>
      <xdr:colOff>44450</xdr:colOff>
      <xdr:row>36</xdr:row>
      <xdr:rowOff>123084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28724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100965</xdr:rowOff>
    </xdr:from>
    <xdr:to>
      <xdr:col>77</xdr:col>
      <xdr:colOff>44450</xdr:colOff>
      <xdr:row>36</xdr:row>
      <xdr:rowOff>115041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27316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100965</xdr:rowOff>
    </xdr:from>
    <xdr:to>
      <xdr:col>72</xdr:col>
      <xdr:colOff>203200</xdr:colOff>
      <xdr:row>36</xdr:row>
      <xdr:rowOff>106997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2731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106997</xdr:rowOff>
    </xdr:from>
    <xdr:to>
      <xdr:col>68</xdr:col>
      <xdr:colOff>152400</xdr:colOff>
      <xdr:row>36</xdr:row>
      <xdr:rowOff>117052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27919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63623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72284</xdr:rowOff>
    </xdr:from>
    <xdr:to>
      <xdr:col>81</xdr:col>
      <xdr:colOff>95250</xdr:colOff>
      <xdr:row>37</xdr:row>
      <xdr:rowOff>2434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88811</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08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64241</xdr:rowOff>
    </xdr:from>
    <xdr:to>
      <xdr:col>77</xdr:col>
      <xdr:colOff>95250</xdr:colOff>
      <xdr:row>36</xdr:row>
      <xdr:rowOff>165841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4568</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0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50165</xdr:rowOff>
    </xdr:from>
    <xdr:to>
      <xdr:col>73</xdr:col>
      <xdr:colOff>44450</xdr:colOff>
      <xdr:row>36</xdr:row>
      <xdr:rowOff>151765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161942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599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56197</xdr:rowOff>
    </xdr:from>
    <xdr:to>
      <xdr:col>68</xdr:col>
      <xdr:colOff>203200</xdr:colOff>
      <xdr:row>36</xdr:row>
      <xdr:rowOff>157797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167974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599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66252</xdr:rowOff>
    </xdr:from>
    <xdr:to>
      <xdr:col>64</xdr:col>
      <xdr:colOff>152400</xdr:colOff>
      <xdr:row>36</xdr:row>
      <xdr:rowOff>167852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6579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利率の高い既発債の償還が終了し、交付税措置率の高い起債（過疎債等）を活用することにより、基準財政需要額</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算</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見込み額が増加した。これにより、将来負担比率が低下した。また、これまで行ってきた新発債の抑制により、類似団体平均よりも低くなっている。公共施設の経年劣化により建替え等の更新経費が予想されることから、財政健全化に取り組み、できる限り基金の積立てを行って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97854</xdr:rowOff>
    </xdr:from>
    <xdr:to>
      <xdr:col>81</xdr:col>
      <xdr:colOff>44450</xdr:colOff>
      <xdr:row>14</xdr:row>
      <xdr:rowOff>153755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498154"/>
          <a:ext cx="838200" cy="5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97854</xdr:rowOff>
    </xdr:from>
    <xdr:to>
      <xdr:col>77</xdr:col>
      <xdr:colOff>44450</xdr:colOff>
      <xdr:row>14</xdr:row>
      <xdr:rowOff>141690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498154"/>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111929</xdr:rowOff>
    </xdr:from>
    <xdr:to>
      <xdr:col>72</xdr:col>
      <xdr:colOff>203200</xdr:colOff>
      <xdr:row>14</xdr:row>
      <xdr:rowOff>141690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512229"/>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68093</xdr:rowOff>
    </xdr:from>
    <xdr:to>
      <xdr:col>68</xdr:col>
      <xdr:colOff>152400</xdr:colOff>
      <xdr:row>14</xdr:row>
      <xdr:rowOff>111929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468393"/>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137854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102955</xdr:rowOff>
    </xdr:from>
    <xdr:to>
      <xdr:col>81</xdr:col>
      <xdr:colOff>95250</xdr:colOff>
      <xdr:row>15</xdr:row>
      <xdr:rowOff>33105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119482</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34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47054</xdr:rowOff>
    </xdr:from>
    <xdr:to>
      <xdr:col>77</xdr:col>
      <xdr:colOff>95250</xdr:colOff>
      <xdr:row>14</xdr:row>
      <xdr:rowOff>148654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44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158831</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21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90890</xdr:rowOff>
    </xdr:from>
    <xdr:to>
      <xdr:col>73</xdr:col>
      <xdr:colOff>44450</xdr:colOff>
      <xdr:row>15</xdr:row>
      <xdr:rowOff>21040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4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31217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26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61129</xdr:rowOff>
    </xdr:from>
    <xdr:to>
      <xdr:col>68</xdr:col>
      <xdr:colOff>203200</xdr:colOff>
      <xdr:row>14</xdr:row>
      <xdr:rowOff>162729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1456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23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17293</xdr:rowOff>
    </xdr:from>
    <xdr:to>
      <xdr:col>64</xdr:col>
      <xdr:colOff>152400</xdr:colOff>
      <xdr:row>14</xdr:row>
      <xdr:rowOff>118893</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41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129070</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18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18,176
18,075
295.17
13,890,744
13,587,017
297,007
6,489,880
10,649,960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職員数や手当の水準が類似団体と比較して高いために、経常収支比率の人件費分が高くなっているため、改善を図っていく。具体的には、特別昇給の見直しなどの給与制度についての是正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規採用の抑制による職員数の減など行財政改革への取組を通じて人件費の削減に努める。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668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9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134620</xdr:rowOff>
    </xdr:from>
    <xdr:to>
      <xdr:col>15</xdr:col>
      <xdr:colOff>98425</xdr:colOff>
      <xdr:row>38</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49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50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保有する施設数が多いため、物件費が平成２７年度以降類似団体平均を上回っている状態である。今後は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公共施設総合管理計画及び公共施設個別計画を基に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公共施設の集約化・複合化を進めていく必要がある。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18143</xdr:rowOff>
    </xdr:from>
    <xdr:to>
      <xdr:col>82</xdr:col>
      <xdr:colOff>107950</xdr:colOff>
      <xdr:row>18</xdr:row>
      <xdr:rowOff>83457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04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18</xdr:row>
      <xdr:rowOff>83457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71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48079</xdr:rowOff>
    </xdr:from>
    <xdr:to>
      <xdr:col>73</xdr:col>
      <xdr:colOff>180975</xdr:colOff>
      <xdr:row>17</xdr:row>
      <xdr:rowOff>156936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627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48079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138793</xdr:rowOff>
    </xdr:from>
    <xdr:to>
      <xdr:col>82</xdr:col>
      <xdr:colOff>158750</xdr:colOff>
      <xdr:row>18</xdr:row>
      <xdr:rowOff>68943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110870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32657</xdr:rowOff>
    </xdr:from>
    <xdr:to>
      <xdr:col>78</xdr:col>
      <xdr:colOff>120650</xdr:colOff>
      <xdr:row>18</xdr:row>
      <xdr:rowOff>134257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119034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106136</xdr:rowOff>
    </xdr:from>
    <xdr:to>
      <xdr:col>74</xdr:col>
      <xdr:colOff>31750</xdr:colOff>
      <xdr:row>18</xdr:row>
      <xdr:rowOff>36286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21063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83656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が類似団体平均を上回り、かつ上昇傾向にある要因として、高齢化が進んでいることなどが挙げられる。がん検診事業や健康増進事業等の予防事業を進めていくことで、財政を圧迫する医療費等の上昇傾向に歯止めをかけるよう努める。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59</xdr:row>
      <xdr:rowOff>162378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2235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148772</xdr:rowOff>
    </xdr:from>
    <xdr:to>
      <xdr:col>19</xdr:col>
      <xdr:colOff>187325</xdr:colOff>
      <xdr:row>59</xdr:row>
      <xdr:rowOff>162378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0928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116115</xdr:rowOff>
    </xdr:from>
    <xdr:to>
      <xdr:col>15</xdr:col>
      <xdr:colOff>98425</xdr:colOff>
      <xdr:row>58</xdr:row>
      <xdr:rowOff>148772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060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116115</xdr:rowOff>
    </xdr:from>
    <xdr:to>
      <xdr:col>11</xdr:col>
      <xdr:colOff>9525</xdr:colOff>
      <xdr:row>58</xdr:row>
      <xdr:rowOff>137885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060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111578</xdr:rowOff>
    </xdr:from>
    <xdr:to>
      <xdr:col>20</xdr:col>
      <xdr:colOff>38100</xdr:colOff>
      <xdr:row>60</xdr:row>
      <xdr:rowOff>41728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26505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97972</xdr:rowOff>
    </xdr:from>
    <xdr:to>
      <xdr:col>15</xdr:col>
      <xdr:colOff>149225</xdr:colOff>
      <xdr:row>59</xdr:row>
      <xdr:rowOff>28122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65315</xdr:rowOff>
    </xdr:from>
    <xdr:to>
      <xdr:col>11</xdr:col>
      <xdr:colOff>60325</xdr:colOff>
      <xdr:row>58</xdr:row>
      <xdr:rowOff>166915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151692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87085</xdr:rowOff>
    </xdr:from>
    <xdr:to>
      <xdr:col>6</xdr:col>
      <xdr:colOff>171450</xdr:colOff>
      <xdr:row>59</xdr:row>
      <xdr:rowOff>17235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2012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その他に係る経常収支比率が類似団体平均を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回ったが、これは繰出金の増加が主な要因である。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168910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348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58</xdr:row>
      <xdr:rowOff>20320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34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20320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5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国民健康保険財政調整交付金や介護給付費負担金など社会保障関係経費の増加等により、補助費等に係る経常収支比率は類似団体平均を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ポイント上回っている。今後も高齢化などによりこの傾向は続くことが見込まれるため、事業の見直し、介護予防の推進等により、経費の縮減に努めていく。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35</xdr:row>
      <xdr:rowOff>115570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888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35</xdr:row>
      <xdr:rowOff>88138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79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78994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51562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791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、道の駅建設等の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に伴い、元金償還額以上の市債の発行を行ってきたため、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地方債残高が増加傾向に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あり、今後悪化していくことが予想される。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75565</xdr:rowOff>
    </xdr:from>
    <xdr:to>
      <xdr:col>24</xdr:col>
      <xdr:colOff>25400</xdr:colOff>
      <xdr:row>74</xdr:row>
      <xdr:rowOff>75565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7628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75565</xdr:rowOff>
    </xdr:from>
    <xdr:to>
      <xdr:col>19</xdr:col>
      <xdr:colOff>187325</xdr:colOff>
      <xdr:row>74</xdr:row>
      <xdr:rowOff>83185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7628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83185</xdr:rowOff>
    </xdr:from>
    <xdr:to>
      <xdr:col>15</xdr:col>
      <xdr:colOff>98425</xdr:colOff>
      <xdr:row>74</xdr:row>
      <xdr:rowOff>86995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70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86995</xdr:rowOff>
    </xdr:from>
    <xdr:to>
      <xdr:col>11</xdr:col>
      <xdr:colOff>9525</xdr:colOff>
      <xdr:row>74</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742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24765</xdr:rowOff>
    </xdr:from>
    <xdr:to>
      <xdr:col>24</xdr:col>
      <xdr:colOff>76200</xdr:colOff>
      <xdr:row>74</xdr:row>
      <xdr:rowOff>126365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104792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20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24765</xdr:rowOff>
    </xdr:from>
    <xdr:to>
      <xdr:col>20</xdr:col>
      <xdr:colOff>38100</xdr:colOff>
      <xdr:row>74</xdr:row>
      <xdr:rowOff>126365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136542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8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32385</xdr:rowOff>
    </xdr:from>
    <xdr:to>
      <xdr:col>15</xdr:col>
      <xdr:colOff>149225</xdr:colOff>
      <xdr:row>74</xdr:row>
      <xdr:rowOff>133985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144162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36195</xdr:rowOff>
    </xdr:from>
    <xdr:to>
      <xdr:col>11</xdr:col>
      <xdr:colOff>60325</xdr:colOff>
      <xdr:row>74</xdr:row>
      <xdr:rowOff>137795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147972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38100</xdr:rowOff>
    </xdr:from>
    <xdr:to>
      <xdr:col>6</xdr:col>
      <xdr:colOff>171450</xdr:colOff>
      <xdr:row>74</xdr:row>
      <xdr:rowOff>139700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149877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での比率が上回っているのは、人件費及び扶助費が要因となっている。人件費については、定年退職に伴う人員減を埋めるための補充を抑制するなどしているが、扶助費については、生活保護費、児童福祉費、障がい福祉費といった社会保障費の増に伴う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今後も扶助費の増に伴い、市の財政を圧迫し影響を与えるものが大きいと考えられる。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589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78</xdr:row>
      <xdr:rowOff>122428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49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122428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858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78</xdr:row>
      <xdr:rowOff>12700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2120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90957</xdr:rowOff>
    </xdr:from>
    <xdr:to>
      <xdr:col>29</xdr:col>
      <xdr:colOff>127000</xdr:colOff>
      <xdr:row>16</xdr:row>
      <xdr:rowOff>12395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10332"/>
          <a:ext cx="647700" cy="92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12395</xdr:rowOff>
    </xdr:from>
    <xdr:to>
      <xdr:col>26</xdr:col>
      <xdr:colOff>50800</xdr:colOff>
      <xdr:row>16</xdr:row>
      <xdr:rowOff>20688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03220"/>
          <a:ext cx="698500" cy="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20688</xdr:rowOff>
    </xdr:from>
    <xdr:to>
      <xdr:col>22</xdr:col>
      <xdr:colOff>114300</xdr:colOff>
      <xdr:row>16</xdr:row>
      <xdr:rowOff>95555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11513"/>
          <a:ext cx="698500" cy="74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95555</xdr:rowOff>
    </xdr:from>
    <xdr:to>
      <xdr:col>18</xdr:col>
      <xdr:colOff>177800</xdr:colOff>
      <xdr:row>16</xdr:row>
      <xdr:rowOff>97854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86380"/>
          <a:ext cx="698500" cy="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156621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40157</xdr:rowOff>
    </xdr:from>
    <xdr:to>
      <xdr:col>29</xdr:col>
      <xdr:colOff>177800</xdr:colOff>
      <xdr:row>15</xdr:row>
      <xdr:rowOff>141757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59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56684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133045</xdr:rowOff>
    </xdr:from>
    <xdr:to>
      <xdr:col>26</xdr:col>
      <xdr:colOff>101600</xdr:colOff>
      <xdr:row>16</xdr:row>
      <xdr:rowOff>63195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5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73372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21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141338</xdr:rowOff>
    </xdr:from>
    <xdr:to>
      <xdr:col>22</xdr:col>
      <xdr:colOff>165100</xdr:colOff>
      <xdr:row>16</xdr:row>
      <xdr:rowOff>71488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60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81665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2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44755</xdr:rowOff>
    </xdr:from>
    <xdr:to>
      <xdr:col>19</xdr:col>
      <xdr:colOff>38100</xdr:colOff>
      <xdr:row>16</xdr:row>
      <xdr:rowOff>146355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5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156532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47054</xdr:rowOff>
    </xdr:from>
    <xdr:to>
      <xdr:col>15</xdr:col>
      <xdr:colOff>101600</xdr:colOff>
      <xdr:row>16</xdr:row>
      <xdr:rowOff>148654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7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158831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0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13854</xdr:rowOff>
    </xdr:from>
    <xdr:to>
      <xdr:col>29</xdr:col>
      <xdr:colOff>127000</xdr:colOff>
      <xdr:row>38</xdr:row>
      <xdr:rowOff>19733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81454"/>
          <a:ext cx="647700" cy="5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19733</xdr:rowOff>
    </xdr:from>
    <xdr:to>
      <xdr:col>26</xdr:col>
      <xdr:colOff>50800</xdr:colOff>
      <xdr:row>38</xdr:row>
      <xdr:rowOff>27978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87333"/>
          <a:ext cx="698500" cy="8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27978</xdr:rowOff>
    </xdr:from>
    <xdr:to>
      <xdr:col>22</xdr:col>
      <xdr:colOff>114300</xdr:colOff>
      <xdr:row>38</xdr:row>
      <xdr:rowOff>32295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95578"/>
          <a:ext cx="698500" cy="4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32295</xdr:rowOff>
    </xdr:from>
    <xdr:to>
      <xdr:col>18</xdr:col>
      <xdr:colOff>177800</xdr:colOff>
      <xdr:row>38</xdr:row>
      <xdr:rowOff>43435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99895"/>
          <a:ext cx="698500" cy="11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59043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305954</xdr:rowOff>
    </xdr:from>
    <xdr:to>
      <xdr:col>29</xdr:col>
      <xdr:colOff>177800</xdr:colOff>
      <xdr:row>38</xdr:row>
      <xdr:rowOff>64654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30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311833</xdr:rowOff>
    </xdr:from>
    <xdr:to>
      <xdr:col>26</xdr:col>
      <xdr:colOff>101600</xdr:colOff>
      <xdr:row>38</xdr:row>
      <xdr:rowOff>70533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3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55310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2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320078</xdr:rowOff>
    </xdr:from>
    <xdr:to>
      <xdr:col>22</xdr:col>
      <xdr:colOff>165100</xdr:colOff>
      <xdr:row>38</xdr:row>
      <xdr:rowOff>78778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44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63555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3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324395</xdr:rowOff>
    </xdr:from>
    <xdr:to>
      <xdr:col>19</xdr:col>
      <xdr:colOff>38100</xdr:colOff>
      <xdr:row>38</xdr:row>
      <xdr:rowOff>83095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4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67872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3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335535</xdr:rowOff>
    </xdr:from>
    <xdr:to>
      <xdr:col>15</xdr:col>
      <xdr:colOff>101600</xdr:colOff>
      <xdr:row>38</xdr:row>
      <xdr:rowOff>94235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6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79012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4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18,176
18,075
295.17
13,890,744
13,587,017
297,007
6,489,880
10,649,960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121553</xdr:rowOff>
    </xdr:from>
    <xdr:to>
      <xdr:col>24</xdr:col>
      <xdr:colOff>63500</xdr:colOff>
      <xdr:row>34</xdr:row>
      <xdr:rowOff>154842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50853"/>
          <a:ext cx="838200" cy="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54476</xdr:rowOff>
    </xdr:from>
    <xdr:to>
      <xdr:col>19</xdr:col>
      <xdr:colOff>177800</xdr:colOff>
      <xdr:row>34</xdr:row>
      <xdr:rowOff>121553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83776"/>
          <a:ext cx="889000" cy="6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54476</xdr:rowOff>
    </xdr:from>
    <xdr:to>
      <xdr:col>15</xdr:col>
      <xdr:colOff>50800</xdr:colOff>
      <xdr:row>34</xdr:row>
      <xdr:rowOff>82833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83776"/>
          <a:ext cx="889000" cy="2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82833</xdr:rowOff>
    </xdr:from>
    <xdr:to>
      <xdr:col>10</xdr:col>
      <xdr:colOff>114300</xdr:colOff>
      <xdr:row>35</xdr:row>
      <xdr:rowOff>2986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12133"/>
          <a:ext cx="889000" cy="9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70310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104042</xdr:rowOff>
    </xdr:from>
    <xdr:to>
      <xdr:col>24</xdr:col>
      <xdr:colOff>114300</xdr:colOff>
      <xdr:row>35</xdr:row>
      <xdr:rowOff>34192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126919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8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70753</xdr:rowOff>
    </xdr:from>
    <xdr:to>
      <xdr:col>20</xdr:col>
      <xdr:colOff>38100</xdr:colOff>
      <xdr:row>35</xdr:row>
      <xdr:rowOff>903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17430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3676</xdr:rowOff>
    </xdr:from>
    <xdr:to>
      <xdr:col>15</xdr:col>
      <xdr:colOff>101600</xdr:colOff>
      <xdr:row>34</xdr:row>
      <xdr:rowOff>105276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3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121803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0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32033</xdr:rowOff>
    </xdr:from>
    <xdr:to>
      <xdr:col>10</xdr:col>
      <xdr:colOff>165100</xdr:colOff>
      <xdr:row>34</xdr:row>
      <xdr:rowOff>133633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6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150160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3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123636</xdr:rowOff>
    </xdr:from>
    <xdr:to>
      <xdr:col>6</xdr:col>
      <xdr:colOff>38100</xdr:colOff>
      <xdr:row>35</xdr:row>
      <xdr:rowOff>53786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5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70313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2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36030</xdr:rowOff>
    </xdr:from>
    <xdr:to>
      <xdr:col>24</xdr:col>
      <xdr:colOff>63500</xdr:colOff>
      <xdr:row>56</xdr:row>
      <xdr:rowOff>74009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37230"/>
          <a:ext cx="838200" cy="3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74009</xdr:rowOff>
    </xdr:from>
    <xdr:to>
      <xdr:col>19</xdr:col>
      <xdr:colOff>177800</xdr:colOff>
      <xdr:row>56</xdr:row>
      <xdr:rowOff>120973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75209"/>
          <a:ext cx="889000" cy="4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103403</xdr:rowOff>
    </xdr:from>
    <xdr:to>
      <xdr:col>15</xdr:col>
      <xdr:colOff>50800</xdr:colOff>
      <xdr:row>56</xdr:row>
      <xdr:rowOff>120973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04603"/>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103403</xdr:rowOff>
    </xdr:from>
    <xdr:to>
      <xdr:col>10</xdr:col>
      <xdr:colOff>114300</xdr:colOff>
      <xdr:row>56</xdr:row>
      <xdr:rowOff>137871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04603"/>
          <a:ext cx="889000" cy="3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31290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156680</xdr:rowOff>
    </xdr:from>
    <xdr:to>
      <xdr:col>24</xdr:col>
      <xdr:colOff>114300</xdr:colOff>
      <xdr:row>56</xdr:row>
      <xdr:rowOff>86830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8107</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3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23209</xdr:rowOff>
    </xdr:from>
    <xdr:to>
      <xdr:col>20</xdr:col>
      <xdr:colOff>38100</xdr:colOff>
      <xdr:row>56</xdr:row>
      <xdr:rowOff>124809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141336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3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70173</xdr:rowOff>
    </xdr:from>
    <xdr:to>
      <xdr:col>15</xdr:col>
      <xdr:colOff>101600</xdr:colOff>
      <xdr:row>57</xdr:row>
      <xdr:rowOff>323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16850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4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52603</xdr:rowOff>
    </xdr:from>
    <xdr:to>
      <xdr:col>10</xdr:col>
      <xdr:colOff>165100</xdr:colOff>
      <xdr:row>56</xdr:row>
      <xdr:rowOff>154203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170730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4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87071</xdr:rowOff>
    </xdr:from>
    <xdr:to>
      <xdr:col>6</xdr:col>
      <xdr:colOff>38100</xdr:colOff>
      <xdr:row>57</xdr:row>
      <xdr:rowOff>17221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33748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46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42225</xdr:rowOff>
    </xdr:from>
    <xdr:to>
      <xdr:col>24</xdr:col>
      <xdr:colOff>63500</xdr:colOff>
      <xdr:row>78</xdr:row>
      <xdr:rowOff>56009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15325"/>
          <a:ext cx="8382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56009</xdr:rowOff>
    </xdr:from>
    <xdr:to>
      <xdr:col>19</xdr:col>
      <xdr:colOff>177800</xdr:colOff>
      <xdr:row>78</xdr:row>
      <xdr:rowOff>57998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29109"/>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57998</xdr:rowOff>
    </xdr:from>
    <xdr:to>
      <xdr:col>15</xdr:col>
      <xdr:colOff>50800</xdr:colOff>
      <xdr:row>78</xdr:row>
      <xdr:rowOff>61542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31098"/>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27229</xdr:rowOff>
    </xdr:from>
    <xdr:to>
      <xdr:col>10</xdr:col>
      <xdr:colOff>114300</xdr:colOff>
      <xdr:row>78</xdr:row>
      <xdr:rowOff>61542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00329"/>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49979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162875</xdr:rowOff>
    </xdr:from>
    <xdr:to>
      <xdr:col>24</xdr:col>
      <xdr:colOff>114300</xdr:colOff>
      <xdr:row>78</xdr:row>
      <xdr:rowOff>93025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85821</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8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5209</xdr:rowOff>
    </xdr:from>
    <xdr:to>
      <xdr:col>20</xdr:col>
      <xdr:colOff>38100</xdr:colOff>
      <xdr:row>78</xdr:row>
      <xdr:rowOff>106809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97936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7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7198</xdr:rowOff>
    </xdr:from>
    <xdr:to>
      <xdr:col>15</xdr:col>
      <xdr:colOff>101600</xdr:colOff>
      <xdr:row>78</xdr:row>
      <xdr:rowOff>108798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99925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10742</xdr:rowOff>
    </xdr:from>
    <xdr:to>
      <xdr:col>10</xdr:col>
      <xdr:colOff>165100</xdr:colOff>
      <xdr:row>78</xdr:row>
      <xdr:rowOff>112342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103469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147879</xdr:rowOff>
    </xdr:from>
    <xdr:to>
      <xdr:col>6</xdr:col>
      <xdr:colOff>38100</xdr:colOff>
      <xdr:row>78</xdr:row>
      <xdr:rowOff>78029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69156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123534</xdr:rowOff>
    </xdr:from>
    <xdr:to>
      <xdr:col>24</xdr:col>
      <xdr:colOff>63500</xdr:colOff>
      <xdr:row>92</xdr:row>
      <xdr:rowOff>93929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725484"/>
          <a:ext cx="838200" cy="14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93929</xdr:rowOff>
    </xdr:from>
    <xdr:to>
      <xdr:col>19</xdr:col>
      <xdr:colOff>177800</xdr:colOff>
      <xdr:row>92</xdr:row>
      <xdr:rowOff>111303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86732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111303</xdr:rowOff>
    </xdr:from>
    <xdr:to>
      <xdr:col>15</xdr:col>
      <xdr:colOff>50800</xdr:colOff>
      <xdr:row>92</xdr:row>
      <xdr:rowOff>162737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884703"/>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162737</xdr:rowOff>
    </xdr:from>
    <xdr:to>
      <xdr:col>10</xdr:col>
      <xdr:colOff>114300</xdr:colOff>
      <xdr:row>93</xdr:row>
      <xdr:rowOff>139243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5936137"/>
          <a:ext cx="889000" cy="14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126547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72734</xdr:rowOff>
    </xdr:from>
    <xdr:to>
      <xdr:col>24</xdr:col>
      <xdr:colOff>114300</xdr:colOff>
      <xdr:row>92</xdr:row>
      <xdr:rowOff>2884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67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95611</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52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43129</xdr:rowOff>
    </xdr:from>
    <xdr:to>
      <xdr:col>20</xdr:col>
      <xdr:colOff>38100</xdr:colOff>
      <xdr:row>92</xdr:row>
      <xdr:rowOff>144729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81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161256</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59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60503</xdr:rowOff>
    </xdr:from>
    <xdr:to>
      <xdr:col>15</xdr:col>
      <xdr:colOff>101600</xdr:colOff>
      <xdr:row>92</xdr:row>
      <xdr:rowOff>162103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83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7180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60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111937</xdr:rowOff>
    </xdr:from>
    <xdr:to>
      <xdr:col>10</xdr:col>
      <xdr:colOff>165100</xdr:colOff>
      <xdr:row>93</xdr:row>
      <xdr:rowOff>42087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8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58614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66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88443</xdr:rowOff>
    </xdr:from>
    <xdr:to>
      <xdr:col>6</xdr:col>
      <xdr:colOff>38100</xdr:colOff>
      <xdr:row>94</xdr:row>
      <xdr:rowOff>18593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0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35120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8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133711</xdr:rowOff>
    </xdr:from>
    <xdr:to>
      <xdr:col>55</xdr:col>
      <xdr:colOff>0</xdr:colOff>
      <xdr:row>35</xdr:row>
      <xdr:rowOff>145226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34461"/>
          <a:ext cx="8382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145226</xdr:rowOff>
    </xdr:from>
    <xdr:to>
      <xdr:col>50</xdr:col>
      <xdr:colOff>114300</xdr:colOff>
      <xdr:row>35</xdr:row>
      <xdr:rowOff>165795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145976"/>
          <a:ext cx="889000" cy="2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150473</xdr:rowOff>
    </xdr:from>
    <xdr:to>
      <xdr:col>45</xdr:col>
      <xdr:colOff>177800</xdr:colOff>
      <xdr:row>35</xdr:row>
      <xdr:rowOff>165795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151223"/>
          <a:ext cx="889000" cy="1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150473</xdr:rowOff>
    </xdr:from>
    <xdr:to>
      <xdr:col>41</xdr:col>
      <xdr:colOff>50800</xdr:colOff>
      <xdr:row>36</xdr:row>
      <xdr:rowOff>92140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51223"/>
          <a:ext cx="889000" cy="1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56242</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88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82911</xdr:rowOff>
    </xdr:from>
    <xdr:to>
      <xdr:col>55</xdr:col>
      <xdr:colOff>50800</xdr:colOff>
      <xdr:row>36</xdr:row>
      <xdr:rowOff>13061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61338</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0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94426</xdr:rowOff>
    </xdr:from>
    <xdr:to>
      <xdr:col>50</xdr:col>
      <xdr:colOff>165100</xdr:colOff>
      <xdr:row>36</xdr:row>
      <xdr:rowOff>24576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0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15703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1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114995</xdr:rowOff>
    </xdr:from>
    <xdr:to>
      <xdr:col>46</xdr:col>
      <xdr:colOff>38100</xdr:colOff>
      <xdr:row>36</xdr:row>
      <xdr:rowOff>45145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36272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20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99673</xdr:rowOff>
    </xdr:from>
    <xdr:to>
      <xdr:col>41</xdr:col>
      <xdr:colOff>101600</xdr:colOff>
      <xdr:row>36</xdr:row>
      <xdr:rowOff>29823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46350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87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41340</xdr:rowOff>
    </xdr:from>
    <xdr:to>
      <xdr:col>36</xdr:col>
      <xdr:colOff>165100</xdr:colOff>
      <xdr:row>36</xdr:row>
      <xdr:rowOff>142940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134067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0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165756</xdr:rowOff>
    </xdr:from>
    <xdr:to>
      <xdr:col>55</xdr:col>
      <xdr:colOff>0</xdr:colOff>
      <xdr:row>55</xdr:row>
      <xdr:rowOff>151528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424056"/>
          <a:ext cx="838200" cy="15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151528</xdr:rowOff>
    </xdr:from>
    <xdr:to>
      <xdr:col>50</xdr:col>
      <xdr:colOff>114300</xdr:colOff>
      <xdr:row>56</xdr:row>
      <xdr:rowOff>162716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581278"/>
          <a:ext cx="889000" cy="18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112250</xdr:rowOff>
    </xdr:from>
    <xdr:to>
      <xdr:col>45</xdr:col>
      <xdr:colOff>177800</xdr:colOff>
      <xdr:row>56</xdr:row>
      <xdr:rowOff>162716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713450"/>
          <a:ext cx="889000" cy="5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72359</xdr:rowOff>
    </xdr:from>
    <xdr:to>
      <xdr:col>41</xdr:col>
      <xdr:colOff>50800</xdr:colOff>
      <xdr:row>56</xdr:row>
      <xdr:rowOff>112250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673559"/>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122310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114956</xdr:rowOff>
    </xdr:from>
    <xdr:to>
      <xdr:col>55</xdr:col>
      <xdr:colOff>50800</xdr:colOff>
      <xdr:row>55</xdr:row>
      <xdr:rowOff>45106</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37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137833</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22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100728</xdr:rowOff>
    </xdr:from>
    <xdr:to>
      <xdr:col>50</xdr:col>
      <xdr:colOff>165100</xdr:colOff>
      <xdr:row>56</xdr:row>
      <xdr:rowOff>30878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5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47405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30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111916</xdr:rowOff>
    </xdr:from>
    <xdr:to>
      <xdr:col>46</xdr:col>
      <xdr:colOff>38100</xdr:colOff>
      <xdr:row>57</xdr:row>
      <xdr:rowOff>42066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33193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80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61450</xdr:rowOff>
    </xdr:from>
    <xdr:to>
      <xdr:col>41</xdr:col>
      <xdr:colOff>101600</xdr:colOff>
      <xdr:row>56</xdr:row>
      <xdr:rowOff>163050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154177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21559</xdr:rowOff>
    </xdr:from>
    <xdr:to>
      <xdr:col>36</xdr:col>
      <xdr:colOff>165100</xdr:colOff>
      <xdr:row>56</xdr:row>
      <xdr:rowOff>123159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6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139686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139998</xdr:rowOff>
    </xdr:from>
    <xdr:to>
      <xdr:col>55</xdr:col>
      <xdr:colOff>0</xdr:colOff>
      <xdr:row>78</xdr:row>
      <xdr:rowOff>117419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341648"/>
          <a:ext cx="838200" cy="14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85217</xdr:rowOff>
    </xdr:from>
    <xdr:to>
      <xdr:col>50</xdr:col>
      <xdr:colOff>114300</xdr:colOff>
      <xdr:row>78</xdr:row>
      <xdr:rowOff>117419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458317"/>
          <a:ext cx="889000" cy="3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96388</xdr:rowOff>
    </xdr:from>
    <xdr:to>
      <xdr:col>45</xdr:col>
      <xdr:colOff>177800</xdr:colOff>
      <xdr:row>78</xdr:row>
      <xdr:rowOff>85217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298038"/>
          <a:ext cx="889000" cy="16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10548</xdr:rowOff>
    </xdr:from>
    <xdr:to>
      <xdr:col>41</xdr:col>
      <xdr:colOff>50800</xdr:colOff>
      <xdr:row>77</xdr:row>
      <xdr:rowOff>96388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212198"/>
          <a:ext cx="889000" cy="8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66360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89198</xdr:rowOff>
    </xdr:from>
    <xdr:to>
      <xdr:col>55</xdr:col>
      <xdr:colOff>50800</xdr:colOff>
      <xdr:row>78</xdr:row>
      <xdr:rowOff>19348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2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112075</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14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66619</xdr:rowOff>
    </xdr:from>
    <xdr:to>
      <xdr:col>50</xdr:col>
      <xdr:colOff>165100</xdr:colOff>
      <xdr:row>78</xdr:row>
      <xdr:rowOff>168219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159346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5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34417</xdr:rowOff>
    </xdr:from>
    <xdr:to>
      <xdr:col>46</xdr:col>
      <xdr:colOff>38100</xdr:colOff>
      <xdr:row>78</xdr:row>
      <xdr:rowOff>136017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0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127144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45588</xdr:rowOff>
    </xdr:from>
    <xdr:to>
      <xdr:col>41</xdr:col>
      <xdr:colOff>101600</xdr:colOff>
      <xdr:row>77</xdr:row>
      <xdr:rowOff>147188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24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163715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2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131198</xdr:rowOff>
    </xdr:from>
    <xdr:to>
      <xdr:col>36</xdr:col>
      <xdr:colOff>165100</xdr:colOff>
      <xdr:row>77</xdr:row>
      <xdr:rowOff>61348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16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77876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93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44952</xdr:rowOff>
    </xdr:from>
    <xdr:to>
      <xdr:col>55</xdr:col>
      <xdr:colOff>0</xdr:colOff>
      <xdr:row>97</xdr:row>
      <xdr:rowOff>33417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504152"/>
          <a:ext cx="838200" cy="15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33417</xdr:rowOff>
    </xdr:from>
    <xdr:to>
      <xdr:col>50</xdr:col>
      <xdr:colOff>114300</xdr:colOff>
      <xdr:row>97</xdr:row>
      <xdr:rowOff>110584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664067"/>
          <a:ext cx="889000" cy="7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110584</xdr:rowOff>
    </xdr:from>
    <xdr:to>
      <xdr:col>45</xdr:col>
      <xdr:colOff>177800</xdr:colOff>
      <xdr:row>97</xdr:row>
      <xdr:rowOff>127713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41234"/>
          <a:ext cx="8890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116405</xdr:rowOff>
    </xdr:from>
    <xdr:to>
      <xdr:col>41</xdr:col>
      <xdr:colOff>50800</xdr:colOff>
      <xdr:row>97</xdr:row>
      <xdr:rowOff>127713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747055"/>
          <a:ext cx="889000" cy="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74520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165602</xdr:rowOff>
    </xdr:from>
    <xdr:to>
      <xdr:col>55</xdr:col>
      <xdr:colOff>50800</xdr:colOff>
      <xdr:row>96</xdr:row>
      <xdr:rowOff>95752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5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17029</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30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154067</xdr:rowOff>
    </xdr:from>
    <xdr:to>
      <xdr:col>50</xdr:col>
      <xdr:colOff>165100</xdr:colOff>
      <xdr:row>97</xdr:row>
      <xdr:rowOff>84217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1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100744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8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59784</xdr:rowOff>
    </xdr:from>
    <xdr:to>
      <xdr:col>46</xdr:col>
      <xdr:colOff>38100</xdr:colOff>
      <xdr:row>97</xdr:row>
      <xdr:rowOff>161384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9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152511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76913</xdr:rowOff>
    </xdr:from>
    <xdr:to>
      <xdr:col>41</xdr:col>
      <xdr:colOff>101600</xdr:colOff>
      <xdr:row>98</xdr:row>
      <xdr:rowOff>7063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169640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0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65605</xdr:rowOff>
    </xdr:from>
    <xdr:to>
      <xdr:col>36</xdr:col>
      <xdr:colOff>165100</xdr:colOff>
      <xdr:row>97</xdr:row>
      <xdr:rowOff>167205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12282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7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95939</xdr:rowOff>
    </xdr:from>
    <xdr:to>
      <xdr:col>85</xdr:col>
      <xdr:colOff>127000</xdr:colOff>
      <xdr:row>38</xdr:row>
      <xdr:rowOff>32193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439589"/>
          <a:ext cx="838200" cy="10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32193</xdr:rowOff>
    </xdr:from>
    <xdr:to>
      <xdr:col>81</xdr:col>
      <xdr:colOff>50800</xdr:colOff>
      <xdr:row>38</xdr:row>
      <xdr:rowOff>41810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47293"/>
          <a:ext cx="889000" cy="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41810</xdr:rowOff>
    </xdr:from>
    <xdr:to>
      <xdr:col>76</xdr:col>
      <xdr:colOff>114300</xdr:colOff>
      <xdr:row>38</xdr:row>
      <xdr:rowOff>82093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56910"/>
          <a:ext cx="889000" cy="4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82093</xdr:rowOff>
    </xdr:from>
    <xdr:to>
      <xdr:col>71</xdr:col>
      <xdr:colOff>177800</xdr:colOff>
      <xdr:row>39</xdr:row>
      <xdr:rowOff>60768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597193"/>
          <a:ext cx="889000" cy="15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125809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45139</xdr:rowOff>
    </xdr:from>
    <xdr:to>
      <xdr:col>85</xdr:col>
      <xdr:colOff>177800</xdr:colOff>
      <xdr:row>37</xdr:row>
      <xdr:rowOff>146739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3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68016</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24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152843</xdr:rowOff>
    </xdr:from>
    <xdr:to>
      <xdr:col>81</xdr:col>
      <xdr:colOff>101600</xdr:colOff>
      <xdr:row>38</xdr:row>
      <xdr:rowOff>82993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9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99520</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7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162460</xdr:rowOff>
    </xdr:from>
    <xdr:to>
      <xdr:col>76</xdr:col>
      <xdr:colOff>165100</xdr:colOff>
      <xdr:row>38</xdr:row>
      <xdr:rowOff>92610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109137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8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31293</xdr:rowOff>
    </xdr:from>
    <xdr:to>
      <xdr:col>72</xdr:col>
      <xdr:colOff>38100</xdr:colOff>
      <xdr:row>38</xdr:row>
      <xdr:rowOff>132893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32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9968</xdr:rowOff>
    </xdr:from>
    <xdr:to>
      <xdr:col>67</xdr:col>
      <xdr:colOff>101600</xdr:colOff>
      <xdr:row>39</xdr:row>
      <xdr:rowOff>111568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9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102695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78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107914</xdr:rowOff>
    </xdr:from>
    <xdr:to>
      <xdr:col>85</xdr:col>
      <xdr:colOff>127000</xdr:colOff>
      <xdr:row>78</xdr:row>
      <xdr:rowOff>108192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81014"/>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102918</xdr:rowOff>
    </xdr:from>
    <xdr:to>
      <xdr:col>81</xdr:col>
      <xdr:colOff>50800</xdr:colOff>
      <xdr:row>78</xdr:row>
      <xdr:rowOff>108192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476018"/>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102867</xdr:rowOff>
    </xdr:from>
    <xdr:to>
      <xdr:col>76</xdr:col>
      <xdr:colOff>114300</xdr:colOff>
      <xdr:row>78</xdr:row>
      <xdr:rowOff>102918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475967"/>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99910</xdr:rowOff>
    </xdr:from>
    <xdr:to>
      <xdr:col>71</xdr:col>
      <xdr:colOff>177800</xdr:colOff>
      <xdr:row>78</xdr:row>
      <xdr:rowOff>102867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473010"/>
          <a:ext cx="889000"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121772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57114</xdr:rowOff>
    </xdr:from>
    <xdr:to>
      <xdr:col>85</xdr:col>
      <xdr:colOff>177800</xdr:colOff>
      <xdr:row>78</xdr:row>
      <xdr:rowOff>158714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143492</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4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57392</xdr:rowOff>
    </xdr:from>
    <xdr:to>
      <xdr:col>81</xdr:col>
      <xdr:colOff>101600</xdr:colOff>
      <xdr:row>78</xdr:row>
      <xdr:rowOff>158992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150119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52118</xdr:rowOff>
    </xdr:from>
    <xdr:to>
      <xdr:col>76</xdr:col>
      <xdr:colOff>165100</xdr:colOff>
      <xdr:row>78</xdr:row>
      <xdr:rowOff>153718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144845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1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52067</xdr:rowOff>
    </xdr:from>
    <xdr:to>
      <xdr:col>72</xdr:col>
      <xdr:colOff>38100</xdr:colOff>
      <xdr:row>78</xdr:row>
      <xdr:rowOff>153667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2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144794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49110</xdr:rowOff>
    </xdr:from>
    <xdr:to>
      <xdr:col>67</xdr:col>
      <xdr:colOff>101600</xdr:colOff>
      <xdr:row>78</xdr:row>
      <xdr:rowOff>150710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141837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1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74164</xdr:rowOff>
    </xdr:from>
    <xdr:to>
      <xdr:col>85</xdr:col>
      <xdr:colOff>127000</xdr:colOff>
      <xdr:row>98</xdr:row>
      <xdr:rowOff>76735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76264"/>
          <a:ext cx="8382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73630</xdr:rowOff>
    </xdr:from>
    <xdr:to>
      <xdr:col>81</xdr:col>
      <xdr:colOff>50800</xdr:colOff>
      <xdr:row>98</xdr:row>
      <xdr:rowOff>76735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75730"/>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73630</xdr:rowOff>
    </xdr:from>
    <xdr:to>
      <xdr:col>76</xdr:col>
      <xdr:colOff>114300</xdr:colOff>
      <xdr:row>98</xdr:row>
      <xdr:rowOff>86409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75730"/>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65012</xdr:rowOff>
    </xdr:from>
    <xdr:to>
      <xdr:col>71</xdr:col>
      <xdr:colOff>177800</xdr:colOff>
      <xdr:row>98</xdr:row>
      <xdr:rowOff>86409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67112"/>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103252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23364</xdr:rowOff>
    </xdr:from>
    <xdr:to>
      <xdr:col>85</xdr:col>
      <xdr:colOff>177800</xdr:colOff>
      <xdr:row>98</xdr:row>
      <xdr:rowOff>124964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122131</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25935</xdr:rowOff>
    </xdr:from>
    <xdr:to>
      <xdr:col>81</xdr:col>
      <xdr:colOff>101600</xdr:colOff>
      <xdr:row>98</xdr:row>
      <xdr:rowOff>127535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118662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2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22830</xdr:rowOff>
    </xdr:from>
    <xdr:to>
      <xdr:col>76</xdr:col>
      <xdr:colOff>165100</xdr:colOff>
      <xdr:row>98</xdr:row>
      <xdr:rowOff>124430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115557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1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35609</xdr:rowOff>
    </xdr:from>
    <xdr:to>
      <xdr:col>72</xdr:col>
      <xdr:colOff>38100</xdr:colOff>
      <xdr:row>98</xdr:row>
      <xdr:rowOff>137209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3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128336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3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14212</xdr:rowOff>
    </xdr:from>
    <xdr:to>
      <xdr:col>67</xdr:col>
      <xdr:colOff>101600</xdr:colOff>
      <xdr:row>98</xdr:row>
      <xdr:rowOff>115812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106939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0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113640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28740"/>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25903</xdr:rowOff>
    </xdr:from>
    <xdr:to>
      <xdr:col>111</xdr:col>
      <xdr:colOff>177800</xdr:colOff>
      <xdr:row>38</xdr:row>
      <xdr:rowOff>113640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541003"/>
          <a:ext cx="889000" cy="8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136271</xdr:rowOff>
    </xdr:from>
    <xdr:to>
      <xdr:col>107</xdr:col>
      <xdr:colOff>50800</xdr:colOff>
      <xdr:row>38</xdr:row>
      <xdr:rowOff>25903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479921"/>
          <a:ext cx="889000" cy="6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136271</xdr:rowOff>
    </xdr:from>
    <xdr:to>
      <xdr:col>102</xdr:col>
      <xdr:colOff>114300</xdr:colOff>
      <xdr:row>38</xdr:row>
      <xdr:rowOff>56993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479921"/>
          <a:ext cx="889000" cy="9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77502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62840</xdr:rowOff>
    </xdr:from>
    <xdr:to>
      <xdr:col>112</xdr:col>
      <xdr:colOff>38100</xdr:colOff>
      <xdr:row>38</xdr:row>
      <xdr:rowOff>164440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155567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6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146553</xdr:rowOff>
    </xdr:from>
    <xdr:to>
      <xdr:col>107</xdr:col>
      <xdr:colOff>101600</xdr:colOff>
      <xdr:row>38</xdr:row>
      <xdr:rowOff>76703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4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93230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6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85471</xdr:rowOff>
    </xdr:from>
    <xdr:to>
      <xdr:col>102</xdr:col>
      <xdr:colOff>165100</xdr:colOff>
      <xdr:row>38</xdr:row>
      <xdr:rowOff>15621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32148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20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6193</xdr:rowOff>
    </xdr:from>
    <xdr:to>
      <xdr:col>98</xdr:col>
      <xdr:colOff>38100</xdr:colOff>
      <xdr:row>38</xdr:row>
      <xdr:rowOff>107793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2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98920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61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47541</xdr:rowOff>
    </xdr:from>
    <xdr:to>
      <xdr:col>116</xdr:col>
      <xdr:colOff>63500</xdr:colOff>
      <xdr:row>58</xdr:row>
      <xdr:rowOff>52604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9991641"/>
          <a:ext cx="8382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52604</xdr:rowOff>
    </xdr:from>
    <xdr:to>
      <xdr:col>111</xdr:col>
      <xdr:colOff>177800</xdr:colOff>
      <xdr:row>58</xdr:row>
      <xdr:rowOff>56816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9996704"/>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56816</xdr:rowOff>
    </xdr:from>
    <xdr:to>
      <xdr:col>107</xdr:col>
      <xdr:colOff>50800</xdr:colOff>
      <xdr:row>58</xdr:row>
      <xdr:rowOff>58972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000916"/>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58972</xdr:rowOff>
    </xdr:from>
    <xdr:to>
      <xdr:col>102</xdr:col>
      <xdr:colOff>114300</xdr:colOff>
      <xdr:row>58</xdr:row>
      <xdr:rowOff>62760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03072"/>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164744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168191</xdr:rowOff>
    </xdr:from>
    <xdr:to>
      <xdr:col>116</xdr:col>
      <xdr:colOff>114300</xdr:colOff>
      <xdr:row>58</xdr:row>
      <xdr:rowOff>98341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4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19618</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79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1804</xdr:rowOff>
    </xdr:from>
    <xdr:to>
      <xdr:col>112</xdr:col>
      <xdr:colOff>38100</xdr:colOff>
      <xdr:row>58</xdr:row>
      <xdr:rowOff>103404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4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119931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2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6016</xdr:rowOff>
    </xdr:from>
    <xdr:to>
      <xdr:col>107</xdr:col>
      <xdr:colOff>101600</xdr:colOff>
      <xdr:row>58</xdr:row>
      <xdr:rowOff>107616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5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124143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72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8172</xdr:rowOff>
    </xdr:from>
    <xdr:to>
      <xdr:col>102</xdr:col>
      <xdr:colOff>165100</xdr:colOff>
      <xdr:row>58</xdr:row>
      <xdr:rowOff>109772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126299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72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11960</xdr:rowOff>
    </xdr:from>
    <xdr:to>
      <xdr:col>98</xdr:col>
      <xdr:colOff>38100</xdr:colOff>
      <xdr:row>58</xdr:row>
      <xdr:rowOff>113560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5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130087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94209</xdr:rowOff>
    </xdr:from>
    <xdr:to>
      <xdr:col>116</xdr:col>
      <xdr:colOff>63500</xdr:colOff>
      <xdr:row>74</xdr:row>
      <xdr:rowOff>141496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81509"/>
          <a:ext cx="83820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107566</xdr:rowOff>
    </xdr:from>
    <xdr:to>
      <xdr:col>111</xdr:col>
      <xdr:colOff>177800</xdr:colOff>
      <xdr:row>74</xdr:row>
      <xdr:rowOff>141496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794866"/>
          <a:ext cx="8890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107566</xdr:rowOff>
    </xdr:from>
    <xdr:to>
      <xdr:col>107</xdr:col>
      <xdr:colOff>50800</xdr:colOff>
      <xdr:row>74</xdr:row>
      <xdr:rowOff>123682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94866"/>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123682</xdr:rowOff>
    </xdr:from>
    <xdr:to>
      <xdr:col>102</xdr:col>
      <xdr:colOff>114300</xdr:colOff>
      <xdr:row>74</xdr:row>
      <xdr:rowOff>136010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810982"/>
          <a:ext cx="8890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166442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43409</xdr:rowOff>
    </xdr:from>
    <xdr:to>
      <xdr:col>116</xdr:col>
      <xdr:colOff>114300</xdr:colOff>
      <xdr:row>74</xdr:row>
      <xdr:rowOff>145009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66286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90696</xdr:rowOff>
    </xdr:from>
    <xdr:to>
      <xdr:col>112</xdr:col>
      <xdr:colOff>38100</xdr:colOff>
      <xdr:row>75</xdr:row>
      <xdr:rowOff>20846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7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37373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56766</xdr:rowOff>
    </xdr:from>
    <xdr:to>
      <xdr:col>107</xdr:col>
      <xdr:colOff>101600</xdr:colOff>
      <xdr:row>74</xdr:row>
      <xdr:rowOff>158366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3443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5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72882</xdr:rowOff>
    </xdr:from>
    <xdr:to>
      <xdr:col>102</xdr:col>
      <xdr:colOff>165100</xdr:colOff>
      <xdr:row>75</xdr:row>
      <xdr:rowOff>3032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6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19559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5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85210</xdr:rowOff>
    </xdr:from>
    <xdr:to>
      <xdr:col>98</xdr:col>
      <xdr:colOff>38100</xdr:colOff>
      <xdr:row>75</xdr:row>
      <xdr:rowOff>15360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31887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類似団体平均との比較では人件費と扶助費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と普通建設事業費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が平均を大きく上回っている。人件費について、住民一人当たり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103,609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となったが、これは退職手当の減によるものが大きい。住民一人当たり職員数は、人口減により増加傾向にあり、さらなる職員数の削減が求められるが、行政サービスの質の向上と経費削減の両立を目指し、行政改革に取り組んでいく。扶助費については、近年の高齢化により、医療や介護サービス等の需要が増加傾向にあり、また人口減少対策として、新たな子育て支援策等が今後も増加要因として見込まれるため、独自加算等の見直し等を行い、選択と集中によって財政を圧迫する上昇傾向に歯止めをかけるよう努める。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18,176
18,075
295.17
13,890,744
13,587,017
297,007
6,489,880
10,649,960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91884</xdr:rowOff>
    </xdr:from>
    <xdr:to>
      <xdr:col>24</xdr:col>
      <xdr:colOff>63500</xdr:colOff>
      <xdr:row>31</xdr:row>
      <xdr:rowOff>111316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06834"/>
          <a:ext cx="8382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111316</xdr:rowOff>
    </xdr:from>
    <xdr:to>
      <xdr:col>19</xdr:col>
      <xdr:colOff>177800</xdr:colOff>
      <xdr:row>31</xdr:row>
      <xdr:rowOff>159703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26266"/>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159703</xdr:rowOff>
    </xdr:from>
    <xdr:to>
      <xdr:col>15</xdr:col>
      <xdr:colOff>50800</xdr:colOff>
      <xdr:row>32</xdr:row>
      <xdr:rowOff>51117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74653"/>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93409</xdr:rowOff>
    </xdr:from>
    <xdr:to>
      <xdr:col>10</xdr:col>
      <xdr:colOff>114300</xdr:colOff>
      <xdr:row>32</xdr:row>
      <xdr:rowOff>51117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08359"/>
          <a:ext cx="889000" cy="1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41084</xdr:rowOff>
    </xdr:from>
    <xdr:to>
      <xdr:col>24</xdr:col>
      <xdr:colOff>114300</xdr:colOff>
      <xdr:row>31</xdr:row>
      <xdr:rowOff>142684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5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63961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0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60516</xdr:rowOff>
    </xdr:from>
    <xdr:to>
      <xdr:col>20</xdr:col>
      <xdr:colOff>38100</xdr:colOff>
      <xdr:row>31</xdr:row>
      <xdr:rowOff>162116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3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7193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15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108903</xdr:rowOff>
    </xdr:from>
    <xdr:to>
      <xdr:col>15</xdr:col>
      <xdr:colOff>101600</xdr:colOff>
      <xdr:row>32</xdr:row>
      <xdr:rowOff>39053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55580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9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317</xdr:rowOff>
    </xdr:from>
    <xdr:to>
      <xdr:col>10</xdr:col>
      <xdr:colOff>165100</xdr:colOff>
      <xdr:row>32</xdr:row>
      <xdr:rowOff>101917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8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118444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6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42609</xdr:rowOff>
    </xdr:from>
    <xdr:to>
      <xdr:col>6</xdr:col>
      <xdr:colOff>38100</xdr:colOff>
      <xdr:row>31</xdr:row>
      <xdr:rowOff>144209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160736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3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136222</xdr:rowOff>
    </xdr:from>
    <xdr:to>
      <xdr:col>24</xdr:col>
      <xdr:colOff>63500</xdr:colOff>
      <xdr:row>57</xdr:row>
      <xdr:rowOff>167276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08872"/>
          <a:ext cx="838200" cy="3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130337</xdr:rowOff>
    </xdr:from>
    <xdr:to>
      <xdr:col>19</xdr:col>
      <xdr:colOff>177800</xdr:colOff>
      <xdr:row>57</xdr:row>
      <xdr:rowOff>136222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02987"/>
          <a:ext cx="889000" cy="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130337</xdr:rowOff>
    </xdr:from>
    <xdr:to>
      <xdr:col>15</xdr:col>
      <xdr:colOff>50800</xdr:colOff>
      <xdr:row>57</xdr:row>
      <xdr:rowOff>148110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02987"/>
          <a:ext cx="8890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148110</xdr:rowOff>
    </xdr:from>
    <xdr:to>
      <xdr:col>10</xdr:col>
      <xdr:colOff>114300</xdr:colOff>
      <xdr:row>58</xdr:row>
      <xdr:rowOff>904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20760"/>
          <a:ext cx="889000" cy="2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54045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116476</xdr:rowOff>
    </xdr:from>
    <xdr:to>
      <xdr:col>24</xdr:col>
      <xdr:colOff>114300</xdr:colOff>
      <xdr:row>58</xdr:row>
      <xdr:rowOff>46626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8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94903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6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85422</xdr:rowOff>
    </xdr:from>
    <xdr:to>
      <xdr:col>20</xdr:col>
      <xdr:colOff>38100</xdr:colOff>
      <xdr:row>58</xdr:row>
      <xdr:rowOff>15572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32099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63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79537</xdr:rowOff>
    </xdr:from>
    <xdr:to>
      <xdr:col>15</xdr:col>
      <xdr:colOff>101600</xdr:colOff>
      <xdr:row>58</xdr:row>
      <xdr:rowOff>9687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5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26214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2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97310</xdr:rowOff>
    </xdr:from>
    <xdr:to>
      <xdr:col>10</xdr:col>
      <xdr:colOff>165100</xdr:colOff>
      <xdr:row>58</xdr:row>
      <xdr:rowOff>27460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43987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121554</xdr:rowOff>
    </xdr:from>
    <xdr:to>
      <xdr:col>6</xdr:col>
      <xdr:colOff>38100</xdr:colOff>
      <xdr:row>58</xdr:row>
      <xdr:rowOff>51704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42831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8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165836</xdr:rowOff>
    </xdr:from>
    <xdr:to>
      <xdr:col>24</xdr:col>
      <xdr:colOff>63500</xdr:colOff>
      <xdr:row>73</xdr:row>
      <xdr:rowOff>2425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338786"/>
          <a:ext cx="838200" cy="17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2425</xdr:rowOff>
    </xdr:from>
    <xdr:to>
      <xdr:col>19</xdr:col>
      <xdr:colOff>177800</xdr:colOff>
      <xdr:row>73</xdr:row>
      <xdr:rowOff>6259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18275"/>
          <a:ext cx="8890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6259</xdr:rowOff>
    </xdr:from>
    <xdr:to>
      <xdr:col>15</xdr:col>
      <xdr:colOff>50800</xdr:colOff>
      <xdr:row>73</xdr:row>
      <xdr:rowOff>46835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522109"/>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46835</xdr:rowOff>
    </xdr:from>
    <xdr:to>
      <xdr:col>10</xdr:col>
      <xdr:colOff>114300</xdr:colOff>
      <xdr:row>74</xdr:row>
      <xdr:rowOff>13140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562685"/>
          <a:ext cx="889000" cy="13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164817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115036</xdr:rowOff>
    </xdr:from>
    <xdr:to>
      <xdr:col>24</xdr:col>
      <xdr:colOff>114300</xdr:colOff>
      <xdr:row>72</xdr:row>
      <xdr:rowOff>45186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2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137913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3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123075</xdr:rowOff>
    </xdr:from>
    <xdr:to>
      <xdr:col>20</xdr:col>
      <xdr:colOff>38100</xdr:colOff>
      <xdr:row>73</xdr:row>
      <xdr:rowOff>53225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69752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42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126909</xdr:rowOff>
    </xdr:from>
    <xdr:to>
      <xdr:col>15</xdr:col>
      <xdr:colOff>101600</xdr:colOff>
      <xdr:row>73</xdr:row>
      <xdr:rowOff>57059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4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73586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24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167485</xdr:rowOff>
    </xdr:from>
    <xdr:to>
      <xdr:col>10</xdr:col>
      <xdr:colOff>165100</xdr:colOff>
      <xdr:row>73</xdr:row>
      <xdr:rowOff>97635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114162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28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133790</xdr:rowOff>
    </xdr:from>
    <xdr:to>
      <xdr:col>6</xdr:col>
      <xdr:colOff>38100</xdr:colOff>
      <xdr:row>74</xdr:row>
      <xdr:rowOff>63940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4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80467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2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163522</xdr:rowOff>
    </xdr:from>
    <xdr:to>
      <xdr:col>24</xdr:col>
      <xdr:colOff>63500</xdr:colOff>
      <xdr:row>96</xdr:row>
      <xdr:rowOff>45879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451272"/>
          <a:ext cx="838200" cy="5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45879</xdr:rowOff>
    </xdr:from>
    <xdr:to>
      <xdr:col>19</xdr:col>
      <xdr:colOff>177800</xdr:colOff>
      <xdr:row>96</xdr:row>
      <xdr:rowOff>143872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505079"/>
          <a:ext cx="889000" cy="9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143872</xdr:rowOff>
    </xdr:from>
    <xdr:to>
      <xdr:col>15</xdr:col>
      <xdr:colOff>50800</xdr:colOff>
      <xdr:row>96</xdr:row>
      <xdr:rowOff>157635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603072"/>
          <a:ext cx="889000" cy="1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157635</xdr:rowOff>
    </xdr:from>
    <xdr:to>
      <xdr:col>10</xdr:col>
      <xdr:colOff>114300</xdr:colOff>
      <xdr:row>96</xdr:row>
      <xdr:rowOff>169494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616835"/>
          <a:ext cx="889000" cy="1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58011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8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112722</xdr:rowOff>
    </xdr:from>
    <xdr:to>
      <xdr:col>24</xdr:col>
      <xdr:colOff>114300</xdr:colOff>
      <xdr:row>96</xdr:row>
      <xdr:rowOff>42872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0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135599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25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166529</xdr:rowOff>
    </xdr:from>
    <xdr:to>
      <xdr:col>20</xdr:col>
      <xdr:colOff>38100</xdr:colOff>
      <xdr:row>96</xdr:row>
      <xdr:rowOff>96679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4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113206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2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93072</xdr:rowOff>
    </xdr:from>
    <xdr:to>
      <xdr:col>15</xdr:col>
      <xdr:colOff>101600</xdr:colOff>
      <xdr:row>97</xdr:row>
      <xdr:rowOff>23222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39749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3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106835</xdr:rowOff>
    </xdr:from>
    <xdr:to>
      <xdr:col>10</xdr:col>
      <xdr:colOff>165100</xdr:colOff>
      <xdr:row>97</xdr:row>
      <xdr:rowOff>36985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28112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65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118694</xdr:rowOff>
    </xdr:from>
    <xdr:to>
      <xdr:col>6</xdr:col>
      <xdr:colOff>38100</xdr:colOff>
      <xdr:row>97</xdr:row>
      <xdr:rowOff>48844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65371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3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170397</xdr:rowOff>
    </xdr:from>
    <xdr:to>
      <xdr:col>41</xdr:col>
      <xdr:colOff>50800</xdr:colOff>
      <xdr:row>39</xdr:row>
      <xdr:rowOff>98878</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685497"/>
          <a:ext cx="8890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102198</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119597</xdr:rowOff>
    </xdr:from>
    <xdr:to>
      <xdr:col>36</xdr:col>
      <xdr:colOff>165100</xdr:colOff>
      <xdr:row>39</xdr:row>
      <xdr:rowOff>49747</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6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40874</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72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61531</xdr:rowOff>
    </xdr:from>
    <xdr:to>
      <xdr:col>55</xdr:col>
      <xdr:colOff>0</xdr:colOff>
      <xdr:row>54</xdr:row>
      <xdr:rowOff>101308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319831"/>
          <a:ext cx="8382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61531</xdr:rowOff>
    </xdr:from>
    <xdr:to>
      <xdr:col>50</xdr:col>
      <xdr:colOff>114300</xdr:colOff>
      <xdr:row>55</xdr:row>
      <xdr:rowOff>71831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319831"/>
          <a:ext cx="889000" cy="1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71831</xdr:rowOff>
    </xdr:from>
    <xdr:to>
      <xdr:col>45</xdr:col>
      <xdr:colOff>177800</xdr:colOff>
      <xdr:row>56</xdr:row>
      <xdr:rowOff>81559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501581"/>
          <a:ext cx="889000" cy="1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81559</xdr:rowOff>
    </xdr:from>
    <xdr:to>
      <xdr:col>41</xdr:col>
      <xdr:colOff>50800</xdr:colOff>
      <xdr:row>56</xdr:row>
      <xdr:rowOff>99364</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682759"/>
          <a:ext cx="8890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50508</xdr:rowOff>
    </xdr:from>
    <xdr:to>
      <xdr:col>55</xdr:col>
      <xdr:colOff>50800</xdr:colOff>
      <xdr:row>54</xdr:row>
      <xdr:rowOff>152108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30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73385</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1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10731</xdr:rowOff>
    </xdr:from>
    <xdr:to>
      <xdr:col>50</xdr:col>
      <xdr:colOff>165100</xdr:colOff>
      <xdr:row>54</xdr:row>
      <xdr:rowOff>112331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26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128858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04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21031</xdr:rowOff>
    </xdr:from>
    <xdr:to>
      <xdr:col>46</xdr:col>
      <xdr:colOff>38100</xdr:colOff>
      <xdr:row>55</xdr:row>
      <xdr:rowOff>122631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4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139158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2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30759</xdr:rowOff>
    </xdr:from>
    <xdr:to>
      <xdr:col>41</xdr:col>
      <xdr:colOff>101600</xdr:colOff>
      <xdr:row>56</xdr:row>
      <xdr:rowOff>132359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6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148886</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4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48564</xdr:rowOff>
    </xdr:from>
    <xdr:to>
      <xdr:col>36</xdr:col>
      <xdr:colOff>165100</xdr:colOff>
      <xdr:row>56</xdr:row>
      <xdr:rowOff>150164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6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166691</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4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98231</xdr:rowOff>
    </xdr:from>
    <xdr:to>
      <xdr:col>55</xdr:col>
      <xdr:colOff>0</xdr:colOff>
      <xdr:row>78</xdr:row>
      <xdr:rowOff>67157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299881"/>
          <a:ext cx="838200" cy="14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67157</xdr:rowOff>
    </xdr:from>
    <xdr:to>
      <xdr:col>50</xdr:col>
      <xdr:colOff>114300</xdr:colOff>
      <xdr:row>78</xdr:row>
      <xdr:rowOff>94621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440257"/>
          <a:ext cx="889000" cy="2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32913</xdr:rowOff>
    </xdr:from>
    <xdr:to>
      <xdr:col>45</xdr:col>
      <xdr:colOff>177800</xdr:colOff>
      <xdr:row>78</xdr:row>
      <xdr:rowOff>94621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406013"/>
          <a:ext cx="889000" cy="6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32913</xdr:rowOff>
    </xdr:from>
    <xdr:to>
      <xdr:col>41</xdr:col>
      <xdr:colOff>50800</xdr:colOff>
      <xdr:row>78</xdr:row>
      <xdr:rowOff>74450</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406013"/>
          <a:ext cx="889000" cy="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136386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47431</xdr:rowOff>
    </xdr:from>
    <xdr:to>
      <xdr:col>55</xdr:col>
      <xdr:colOff>50800</xdr:colOff>
      <xdr:row>77</xdr:row>
      <xdr:rowOff>149031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24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70308</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0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16357</xdr:rowOff>
    </xdr:from>
    <xdr:to>
      <xdr:col>50</xdr:col>
      <xdr:colOff>165100</xdr:colOff>
      <xdr:row>78</xdr:row>
      <xdr:rowOff>117957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134484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16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43821</xdr:rowOff>
    </xdr:from>
    <xdr:to>
      <xdr:col>46</xdr:col>
      <xdr:colOff>38100</xdr:colOff>
      <xdr:row>78</xdr:row>
      <xdr:rowOff>145421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136548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0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153563</xdr:rowOff>
    </xdr:from>
    <xdr:to>
      <xdr:col>41</xdr:col>
      <xdr:colOff>101600</xdr:colOff>
      <xdr:row>78</xdr:row>
      <xdr:rowOff>83713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35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100240</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13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23650</xdr:rowOff>
    </xdr:from>
    <xdr:to>
      <xdr:col>36</xdr:col>
      <xdr:colOff>165100</xdr:colOff>
      <xdr:row>78</xdr:row>
      <xdr:rowOff>125250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9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141777</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17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83313</xdr:rowOff>
    </xdr:from>
    <xdr:to>
      <xdr:col>55</xdr:col>
      <xdr:colOff>0</xdr:colOff>
      <xdr:row>96</xdr:row>
      <xdr:rowOff>76569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371063"/>
          <a:ext cx="838200" cy="16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76569</xdr:rowOff>
    </xdr:from>
    <xdr:to>
      <xdr:col>50</xdr:col>
      <xdr:colOff>114300</xdr:colOff>
      <xdr:row>97</xdr:row>
      <xdr:rowOff>68196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535769"/>
          <a:ext cx="889000" cy="16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68196</xdr:rowOff>
    </xdr:from>
    <xdr:to>
      <xdr:col>45</xdr:col>
      <xdr:colOff>177800</xdr:colOff>
      <xdr:row>97</xdr:row>
      <xdr:rowOff>89494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698846"/>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5387</xdr:rowOff>
    </xdr:from>
    <xdr:to>
      <xdr:col>41</xdr:col>
      <xdr:colOff>50800</xdr:colOff>
      <xdr:row>97</xdr:row>
      <xdr:rowOff>89494</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636037"/>
          <a:ext cx="889000" cy="8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19127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32513</xdr:rowOff>
    </xdr:from>
    <xdr:to>
      <xdr:col>55</xdr:col>
      <xdr:colOff>50800</xdr:colOff>
      <xdr:row>95</xdr:row>
      <xdr:rowOff>134113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3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55390</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17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25769</xdr:rowOff>
    </xdr:from>
    <xdr:to>
      <xdr:col>50</xdr:col>
      <xdr:colOff>165100</xdr:colOff>
      <xdr:row>96</xdr:row>
      <xdr:rowOff>127369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4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143896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26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17396</xdr:rowOff>
    </xdr:from>
    <xdr:to>
      <xdr:col>46</xdr:col>
      <xdr:colOff>38100</xdr:colOff>
      <xdr:row>97</xdr:row>
      <xdr:rowOff>118996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6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110123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7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38694</xdr:rowOff>
    </xdr:from>
    <xdr:to>
      <xdr:col>41</xdr:col>
      <xdr:colOff>101600</xdr:colOff>
      <xdr:row>97</xdr:row>
      <xdr:rowOff>140294</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6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131421</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7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126037</xdr:rowOff>
    </xdr:from>
    <xdr:to>
      <xdr:col>36</xdr:col>
      <xdr:colOff>165100</xdr:colOff>
      <xdr:row>97</xdr:row>
      <xdr:rowOff>56187</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58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47314</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67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115621</xdr:rowOff>
    </xdr:from>
    <xdr:to>
      <xdr:col>85</xdr:col>
      <xdr:colOff>127000</xdr:colOff>
      <xdr:row>36</xdr:row>
      <xdr:rowOff>167627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287821"/>
          <a:ext cx="8382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87637</xdr:rowOff>
    </xdr:from>
    <xdr:to>
      <xdr:col>81</xdr:col>
      <xdr:colOff>50800</xdr:colOff>
      <xdr:row>36</xdr:row>
      <xdr:rowOff>167627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6259837"/>
          <a:ext cx="889000" cy="7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47860</xdr:rowOff>
    </xdr:from>
    <xdr:to>
      <xdr:col>76</xdr:col>
      <xdr:colOff>114300</xdr:colOff>
      <xdr:row>36</xdr:row>
      <xdr:rowOff>87637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3703300" y="6220060"/>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47860</xdr:rowOff>
    </xdr:from>
    <xdr:to>
      <xdr:col>71</xdr:col>
      <xdr:colOff>177800</xdr:colOff>
      <xdr:row>36</xdr:row>
      <xdr:rowOff>81178</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6220060"/>
          <a:ext cx="889000" cy="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145299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64821</xdr:rowOff>
    </xdr:from>
    <xdr:to>
      <xdr:col>85</xdr:col>
      <xdr:colOff>177800</xdr:colOff>
      <xdr:row>36</xdr:row>
      <xdr:rowOff>166421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2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43248</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21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116827</xdr:rowOff>
    </xdr:from>
    <xdr:to>
      <xdr:col>81</xdr:col>
      <xdr:colOff>101600</xdr:colOff>
      <xdr:row>37</xdr:row>
      <xdr:rowOff>46977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2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38104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3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36837</xdr:rowOff>
    </xdr:from>
    <xdr:to>
      <xdr:col>76</xdr:col>
      <xdr:colOff>165100</xdr:colOff>
      <xdr:row>36</xdr:row>
      <xdr:rowOff>138437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2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154964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9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168510</xdr:rowOff>
    </xdr:from>
    <xdr:to>
      <xdr:col>72</xdr:col>
      <xdr:colOff>38100</xdr:colOff>
      <xdr:row>36</xdr:row>
      <xdr:rowOff>98660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16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115187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9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30378</xdr:rowOff>
    </xdr:from>
    <xdr:to>
      <xdr:col>67</xdr:col>
      <xdr:colOff>101600</xdr:colOff>
      <xdr:row>36</xdr:row>
      <xdr:rowOff>131978</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148505</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22466</xdr:rowOff>
    </xdr:from>
    <xdr:to>
      <xdr:col>85</xdr:col>
      <xdr:colOff>127000</xdr:colOff>
      <xdr:row>57</xdr:row>
      <xdr:rowOff>32791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795116"/>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32791</xdr:rowOff>
    </xdr:from>
    <xdr:to>
      <xdr:col>81</xdr:col>
      <xdr:colOff>50800</xdr:colOff>
      <xdr:row>57</xdr:row>
      <xdr:rowOff>66975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805441"/>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31931</xdr:rowOff>
    </xdr:from>
    <xdr:to>
      <xdr:col>76</xdr:col>
      <xdr:colOff>114300</xdr:colOff>
      <xdr:row>57</xdr:row>
      <xdr:rowOff>66975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633131"/>
          <a:ext cx="889000" cy="20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31931</xdr:rowOff>
    </xdr:from>
    <xdr:to>
      <xdr:col>71</xdr:col>
      <xdr:colOff>177800</xdr:colOff>
      <xdr:row>56</xdr:row>
      <xdr:rowOff>106919</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633131"/>
          <a:ext cx="889000" cy="7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159760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143116</xdr:rowOff>
    </xdr:from>
    <xdr:to>
      <xdr:col>85</xdr:col>
      <xdr:colOff>177800</xdr:colOff>
      <xdr:row>57</xdr:row>
      <xdr:rowOff>73266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7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121543</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7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153441</xdr:rowOff>
    </xdr:from>
    <xdr:to>
      <xdr:col>81</xdr:col>
      <xdr:colOff>101600</xdr:colOff>
      <xdr:row>57</xdr:row>
      <xdr:rowOff>83591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75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74718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8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16175</xdr:rowOff>
    </xdr:from>
    <xdr:to>
      <xdr:col>76</xdr:col>
      <xdr:colOff>165100</xdr:colOff>
      <xdr:row>57</xdr:row>
      <xdr:rowOff>117775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78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108902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88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152581</xdr:rowOff>
    </xdr:from>
    <xdr:to>
      <xdr:col>72</xdr:col>
      <xdr:colOff>38100</xdr:colOff>
      <xdr:row>56</xdr:row>
      <xdr:rowOff>82731</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5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99258</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3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56119</xdr:rowOff>
    </xdr:from>
    <xdr:to>
      <xdr:col>67</xdr:col>
      <xdr:colOff>101600</xdr:colOff>
      <xdr:row>56</xdr:row>
      <xdr:rowOff>157719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65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148846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7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95940</xdr:rowOff>
    </xdr:from>
    <xdr:to>
      <xdr:col>85</xdr:col>
      <xdr:colOff>127000</xdr:colOff>
      <xdr:row>78</xdr:row>
      <xdr:rowOff>32193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297590"/>
          <a:ext cx="838200" cy="10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32193</xdr:rowOff>
    </xdr:from>
    <xdr:to>
      <xdr:col>81</xdr:col>
      <xdr:colOff>50800</xdr:colOff>
      <xdr:row>78</xdr:row>
      <xdr:rowOff>41810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405293"/>
          <a:ext cx="889000" cy="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41810</xdr:rowOff>
    </xdr:from>
    <xdr:to>
      <xdr:col>76</xdr:col>
      <xdr:colOff>114300</xdr:colOff>
      <xdr:row>78</xdr:row>
      <xdr:rowOff>82093</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414910"/>
          <a:ext cx="889000" cy="4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82093</xdr:rowOff>
    </xdr:from>
    <xdr:to>
      <xdr:col>71</xdr:col>
      <xdr:colOff>177800</xdr:colOff>
      <xdr:row>79</xdr:row>
      <xdr:rowOff>60768</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455193"/>
          <a:ext cx="889000" cy="15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125809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32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45140</xdr:rowOff>
    </xdr:from>
    <xdr:to>
      <xdr:col>85</xdr:col>
      <xdr:colOff>177800</xdr:colOff>
      <xdr:row>77</xdr:row>
      <xdr:rowOff>146740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2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68017</xdr:rowOff>
    </xdr:from>
    <xdr:ext cx="534377"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09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152843</xdr:rowOff>
    </xdr:from>
    <xdr:to>
      <xdr:col>81</xdr:col>
      <xdr:colOff>101600</xdr:colOff>
      <xdr:row>78</xdr:row>
      <xdr:rowOff>82993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35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99520</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14111" y="1312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162460</xdr:rowOff>
    </xdr:from>
    <xdr:to>
      <xdr:col>76</xdr:col>
      <xdr:colOff>165100</xdr:colOff>
      <xdr:row>78</xdr:row>
      <xdr:rowOff>92610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3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109137</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25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31293</xdr:rowOff>
    </xdr:from>
    <xdr:to>
      <xdr:col>72</xdr:col>
      <xdr:colOff>38100</xdr:colOff>
      <xdr:row>78</xdr:row>
      <xdr:rowOff>132893</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4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149420</xdr:rowOff>
    </xdr:from>
    <xdr:ext cx="534377"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36111" y="131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9968</xdr:rowOff>
    </xdr:from>
    <xdr:to>
      <xdr:col>67</xdr:col>
      <xdr:colOff>101600</xdr:colOff>
      <xdr:row>79</xdr:row>
      <xdr:rowOff>111568</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102695</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79428" y="1364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107914</xdr:rowOff>
    </xdr:from>
    <xdr:to>
      <xdr:col>85</xdr:col>
      <xdr:colOff>127000</xdr:colOff>
      <xdr:row>98</xdr:row>
      <xdr:rowOff>108192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910014"/>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102918</xdr:rowOff>
    </xdr:from>
    <xdr:to>
      <xdr:col>81</xdr:col>
      <xdr:colOff>50800</xdr:colOff>
      <xdr:row>98</xdr:row>
      <xdr:rowOff>108192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905018"/>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102867</xdr:rowOff>
    </xdr:from>
    <xdr:to>
      <xdr:col>76</xdr:col>
      <xdr:colOff>114300</xdr:colOff>
      <xdr:row>98</xdr:row>
      <xdr:rowOff>102918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904967"/>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99910</xdr:rowOff>
    </xdr:from>
    <xdr:to>
      <xdr:col>71</xdr:col>
      <xdr:colOff>177800</xdr:colOff>
      <xdr:row>98</xdr:row>
      <xdr:rowOff>102867</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902010"/>
          <a:ext cx="889000"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121680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57114</xdr:rowOff>
    </xdr:from>
    <xdr:to>
      <xdr:col>85</xdr:col>
      <xdr:colOff>177800</xdr:colOff>
      <xdr:row>98</xdr:row>
      <xdr:rowOff>158714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8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143491</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7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57392</xdr:rowOff>
    </xdr:from>
    <xdr:to>
      <xdr:col>81</xdr:col>
      <xdr:colOff>101600</xdr:colOff>
      <xdr:row>98</xdr:row>
      <xdr:rowOff>158992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150119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52118</xdr:rowOff>
    </xdr:from>
    <xdr:to>
      <xdr:col>76</xdr:col>
      <xdr:colOff>165100</xdr:colOff>
      <xdr:row>98</xdr:row>
      <xdr:rowOff>153718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8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144845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9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52067</xdr:rowOff>
    </xdr:from>
    <xdr:to>
      <xdr:col>72</xdr:col>
      <xdr:colOff>38100</xdr:colOff>
      <xdr:row>98</xdr:row>
      <xdr:rowOff>153667</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5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144794</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4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49110</xdr:rowOff>
    </xdr:from>
    <xdr:to>
      <xdr:col>67</xdr:col>
      <xdr:colOff>101600</xdr:colOff>
      <xdr:row>98</xdr:row>
      <xdr:rowOff>150710</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141837</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4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議会費は、住民一人当たり</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8,951</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円となっている。また、類似団体内順位は</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128</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位と高水準となっている。これは決算額自体が増えたのではなく、人口減少によるところが大きい。民生費については、近年の人口減少対策や高齢化により、扶助費が類似団体平均を大きく上回る状況である。</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商工費は、類似団体平均を上回っており、増加した</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要因は、</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都井岬観光交流館や串間温泉いこいの里等の</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施設整備事業</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が挙げられ</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財政調整基金について、今後の様々な財政事情の変化を考慮し、年々積み増しを行っている状況であったが、普通交付税の減等により、経常一般財源が減少傾向にあ</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それを補填するため取崩し</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を行ったが</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積立額を上回ったため、実質単年度収支が標準財政規模比で</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ポイント減少した。今後も、事務事業の見直し・統廃合など歳出の合理化等行財政改革を推進し、健全な行財政運営に努めていく。 </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400">
              <a:latin typeface="ＭＳ ゴシック" panose="020B0609070205080204" pitchFamily="49" charset="-128"/>
              <a:ea typeface="ＭＳ ゴシック" panose="020B0609070205080204" pitchFamily="49" charset="-128"/>
            </a:rPr>
            <a:t>病院事業会計の実質収支については、平成</a:t>
          </a:r>
          <a:r>
            <a:rPr kumimoji="1" lang="en-US" altLang="ja-JP" sz="1400">
              <a:latin typeface="ＭＳ ゴシック" panose="020B0609070205080204" pitchFamily="49" charset="-128"/>
              <a:ea typeface="ＭＳ ゴシック" panose="020B0609070205080204" pitchFamily="49" charset="-128"/>
            </a:rPr>
            <a:t>30</a:t>
          </a:r>
          <a:r>
            <a:rPr kumimoji="1" lang="ja-JP" altLang="en-US" sz="1400">
              <a:latin typeface="ＭＳ ゴシック" panose="020B0609070205080204" pitchFamily="49" charset="-128"/>
              <a:ea typeface="ＭＳ ゴシック" panose="020B0609070205080204" pitchFamily="49" charset="-128"/>
            </a:rPr>
            <a:t>年に引き続き赤字となり、さらに赤字幅は</a:t>
          </a:r>
          <a:r>
            <a:rPr kumimoji="1" lang="ja-JP" altLang="en-US" sz="1400">
              <a:solidFill>
                <a:schemeClr val="tx1"/>
              </a:solidFill>
              <a:latin typeface="ＭＳ ゴシック" panose="020B0609070205080204" pitchFamily="49" charset="-128"/>
              <a:ea typeface="ＭＳ ゴシック" panose="020B0609070205080204" pitchFamily="49" charset="-128"/>
            </a:rPr>
            <a:t>広がった。主な要因としては、前年度と比較して医師が１名減となったことや看護師不足による稼働病床数の減少等が要因となっている。</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r>
            <a:rPr kumimoji="1" lang="ja-JP" altLang="en-US" sz="1400">
              <a:solidFill>
                <a:schemeClr val="tx1"/>
              </a:solidFill>
              <a:latin typeface="ＭＳ ゴシック" panose="020B0609070205080204" pitchFamily="49" charset="-128"/>
              <a:ea typeface="ＭＳ ゴシック" panose="020B0609070205080204" pitchFamily="49" charset="-128"/>
            </a:rPr>
            <a:t>　今後は、医師</a:t>
          </a:r>
          <a:r>
            <a:rPr kumimoji="1" lang="en-US" altLang="ja-JP" sz="1400">
              <a:solidFill>
                <a:schemeClr val="tx1"/>
              </a:solidFill>
              <a:latin typeface="ＭＳ ゴシック" panose="020B0609070205080204" pitchFamily="49" charset="-128"/>
              <a:ea typeface="ＭＳ ゴシック" panose="020B0609070205080204" pitchFamily="49" charset="-128"/>
            </a:rPr>
            <a:t>1</a:t>
          </a:r>
          <a:r>
            <a:rPr kumimoji="1" lang="ja-JP" altLang="en-US" sz="1400">
              <a:solidFill>
                <a:schemeClr val="tx1"/>
              </a:solidFill>
              <a:latin typeface="ＭＳ ゴシック" panose="020B0609070205080204" pitchFamily="49" charset="-128"/>
              <a:ea typeface="ＭＳ ゴシック" panose="020B0609070205080204" pitchFamily="49" charset="-128"/>
            </a:rPr>
            <a:t>名増とし、健診・検診・予防接種の拡大、麻酔科医師配置による全身麻酔を伴う手術の再開、診療報酬未取得の掘起し、レスパイト入院の実施等に取り組むことで収益増を目指す。</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r>
            <a:rPr kumimoji="1" lang="ja-JP" altLang="en-US" sz="1400">
              <a:solidFill>
                <a:schemeClr val="tx1"/>
              </a:solidFill>
              <a:latin typeface="ＭＳ ゴシック" panose="020B0609070205080204" pitchFamily="49" charset="-128"/>
              <a:ea typeface="ＭＳ ゴシック" panose="020B0609070205080204" pitchFamily="49" charset="-128"/>
            </a:rPr>
            <a:t>　また、ジェネリック医薬品の活用、医事業務委託や給食業務委託の見直しなどにより支出の抑制を図る。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29P0032" id="{0BA0454F-C4C5-472D-BE09-DF6C50FFC064}" userId="29P0032"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AA71" dT="2021-03-11T00:09:13.86" personId="{0BA0454F-C4C5-472D-BE09-DF6C50FFC064}" id="{D436D3F0-81C7-406C-A058-494FAFE1E15C}">
    <text>「82」ではないでしょうか。</text>
  </threadedComment>
  <threadedComment ref="AF71" dT="2021-03-11T00:09:30.01" personId="{0BA0454F-C4C5-472D-BE09-DF6C50FFC064}" id="{C1E6EA92-A623-4233-9703-4CD19A17D3D6}">
    <text>「82」ではないでしょうか。</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33203125" style="188" customWidth="1"/>
    <col min="13" max="17" width="2.441406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13890744</v>
      </c>
      <c r="BO4" s="462"/>
      <c r="BP4" s="462"/>
      <c r="BQ4" s="462"/>
      <c r="BR4" s="462"/>
      <c r="BS4" s="462"/>
      <c r="BT4" s="462"/>
      <c r="BU4" s="463"/>
      <c r="BV4" s="461">
        <v>13131989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4.5999999999999996</v>
      </c>
      <c r="CU4" s="646"/>
      <c r="CV4" s="646"/>
      <c r="CW4" s="646"/>
      <c r="CX4" s="646"/>
      <c r="CY4" s="646"/>
      <c r="CZ4" s="646"/>
      <c r="DA4" s="647"/>
      <c r="DB4" s="645">
        <v>4.5</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13587017</v>
      </c>
      <c r="BO5" s="467"/>
      <c r="BP5" s="467"/>
      <c r="BQ5" s="467"/>
      <c r="BR5" s="467"/>
      <c r="BS5" s="467"/>
      <c r="BT5" s="467"/>
      <c r="BU5" s="468"/>
      <c r="BV5" s="466">
        <v>12750633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92.4</v>
      </c>
      <c r="CU5" s="437"/>
      <c r="CV5" s="437"/>
      <c r="CW5" s="437"/>
      <c r="CX5" s="437"/>
      <c r="CY5" s="437"/>
      <c r="CZ5" s="437"/>
      <c r="DA5" s="438"/>
      <c r="DB5" s="436">
        <v>93.2</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303727</v>
      </c>
      <c r="BO6" s="467"/>
      <c r="BP6" s="467"/>
      <c r="BQ6" s="467"/>
      <c r="BR6" s="467"/>
      <c r="BS6" s="467"/>
      <c r="BT6" s="467"/>
      <c r="BU6" s="468"/>
      <c r="BV6" s="466">
        <v>381356</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95.4</v>
      </c>
      <c r="CU6" s="620"/>
      <c r="CV6" s="620"/>
      <c r="CW6" s="620"/>
      <c r="CX6" s="620"/>
      <c r="CY6" s="620"/>
      <c r="CZ6" s="620"/>
      <c r="DA6" s="621"/>
      <c r="DB6" s="619">
        <v>97.3</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6720</v>
      </c>
      <c r="BO7" s="467"/>
      <c r="BP7" s="467"/>
      <c r="BQ7" s="467"/>
      <c r="BR7" s="467"/>
      <c r="BS7" s="467"/>
      <c r="BT7" s="467"/>
      <c r="BU7" s="468"/>
      <c r="BV7" s="466">
        <v>83825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6489880</v>
      </c>
      <c r="CU7" s="467"/>
      <c r="CV7" s="467"/>
      <c r="CW7" s="467"/>
      <c r="CX7" s="467"/>
      <c r="CY7" s="467"/>
      <c r="CZ7" s="467"/>
      <c r="DA7" s="468"/>
      <c r="DB7" s="466">
        <v>6618654</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297007</v>
      </c>
      <c r="BO8" s="467"/>
      <c r="BP8" s="467"/>
      <c r="BQ8" s="467"/>
      <c r="BR8" s="467"/>
      <c r="BS8" s="467"/>
      <c r="BT8" s="467"/>
      <c r="BU8" s="468"/>
      <c r="BV8" s="466">
        <v>297531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0.28000000000000003</v>
      </c>
      <c r="CU8" s="580"/>
      <c r="CV8" s="580"/>
      <c r="CW8" s="580"/>
      <c r="CX8" s="580"/>
      <c r="CY8" s="580"/>
      <c r="CZ8" s="580"/>
      <c r="DA8" s="581"/>
      <c r="DB8" s="579">
        <v>0.28000000000000003</v>
      </c>
      <c r="DC8" s="580"/>
      <c r="DD8" s="580"/>
      <c r="DE8" s="580"/>
      <c r="DF8" s="580"/>
      <c r="DG8" s="580"/>
      <c r="DH8" s="580"/>
      <c r="DI8" s="581"/>
      <c r="DJ8" s="186"/>
      <c r="DK8" s="186"/>
      <c r="DL8" s="186"/>
      <c r="DM8" s="186"/>
      <c r="DN8" s="186"/>
      <c r="DO8" s="186"/>
    </row>
    <row r="9" spans="1:119" ht="18.75" customHeight="1" thickBot="1" x14ac:dyDescent="0.25">
      <c r="A9" s="187"/>
      <c r="B9" s="608" t="s">
        <v>112</v>
      </c>
      <c r="C9" s="609"/>
      <c r="D9" s="609"/>
      <c r="E9" s="609"/>
      <c r="F9" s="609"/>
      <c r="G9" s="609"/>
      <c r="H9" s="609"/>
      <c r="I9" s="609"/>
      <c r="J9" s="609"/>
      <c r="K9" s="529"/>
      <c r="L9" s="610" t="s">
        <v>113</v>
      </c>
      <c r="M9" s="611"/>
      <c r="N9" s="611"/>
      <c r="O9" s="611"/>
      <c r="P9" s="611"/>
      <c r="Q9" s="612"/>
      <c r="R9" s="613">
        <v>18779</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-524</v>
      </c>
      <c r="BO9" s="467"/>
      <c r="BP9" s="467"/>
      <c r="BQ9" s="467"/>
      <c r="BR9" s="467"/>
      <c r="BS9" s="467"/>
      <c r="BT9" s="467"/>
      <c r="BU9" s="468"/>
      <c r="BV9" s="466">
        <v>-5326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10.9</v>
      </c>
      <c r="CU9" s="437"/>
      <c r="CV9" s="437"/>
      <c r="CW9" s="437"/>
      <c r="CX9" s="437"/>
      <c r="CY9" s="437"/>
      <c r="CZ9" s="437"/>
      <c r="DA9" s="438"/>
      <c r="DB9" s="436">
        <v>11</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118</v>
      </c>
      <c r="M10" s="440"/>
      <c r="N10" s="440"/>
      <c r="O10" s="440"/>
      <c r="P10" s="440"/>
      <c r="Q10" s="441"/>
      <c r="R10" s="442">
        <v>20453</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179074</v>
      </c>
      <c r="BO10" s="467"/>
      <c r="BP10" s="467"/>
      <c r="BQ10" s="467"/>
      <c r="BR10" s="467"/>
      <c r="BS10" s="467"/>
      <c r="BT10" s="467"/>
      <c r="BU10" s="468"/>
      <c r="BV10" s="466">
        <v>191537</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2">
      <c r="A12" s="187"/>
      <c r="B12" s="582" t="s">
        <v>130</v>
      </c>
      <c r="C12" s="583"/>
      <c r="D12" s="583"/>
      <c r="E12" s="583"/>
      <c r="F12" s="583"/>
      <c r="G12" s="583"/>
      <c r="H12" s="583"/>
      <c r="I12" s="583"/>
      <c r="J12" s="583"/>
      <c r="K12" s="584"/>
      <c r="L12" s="591" t="s">
        <v>131</v>
      </c>
      <c r="M12" s="592"/>
      <c r="N12" s="592"/>
      <c r="O12" s="592"/>
      <c r="P12" s="592"/>
      <c r="Q12" s="593"/>
      <c r="R12" s="594">
        <v>18176</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126</v>
      </c>
      <c r="AV12" s="524"/>
      <c r="AW12" s="524"/>
      <c r="AX12" s="524"/>
      <c r="AY12" s="446" t="s">
        <v>135</v>
      </c>
      <c r="AZ12" s="447"/>
      <c r="BA12" s="447"/>
      <c r="BB12" s="447"/>
      <c r="BC12" s="447"/>
      <c r="BD12" s="447"/>
      <c r="BE12" s="447"/>
      <c r="BF12" s="447"/>
      <c r="BG12" s="447"/>
      <c r="BH12" s="447"/>
      <c r="BI12" s="447"/>
      <c r="BJ12" s="447"/>
      <c r="BK12" s="447"/>
      <c r="BL12" s="447"/>
      <c r="BM12" s="448"/>
      <c r="BN12" s="466">
        <v>338000</v>
      </c>
      <c r="BO12" s="467"/>
      <c r="BP12" s="467"/>
      <c r="BQ12" s="467"/>
      <c r="BR12" s="467"/>
      <c r="BS12" s="467"/>
      <c r="BT12" s="467"/>
      <c r="BU12" s="468"/>
      <c r="BV12" s="466">
        <v>250000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137</v>
      </c>
      <c r="N13" s="567"/>
      <c r="O13" s="567"/>
      <c r="P13" s="567"/>
      <c r="Q13" s="568"/>
      <c r="R13" s="569">
        <v>18075</v>
      </c>
      <c r="S13" s="570"/>
      <c r="T13" s="570"/>
      <c r="U13" s="570"/>
      <c r="V13" s="571"/>
      <c r="W13" s="557" t="s">
        <v>138</v>
      </c>
      <c r="X13" s="479"/>
      <c r="Y13" s="479"/>
      <c r="Z13" s="479"/>
      <c r="AA13" s="479"/>
      <c r="AB13" s="480"/>
      <c r="AC13" s="442">
        <v>2382</v>
      </c>
      <c r="AD13" s="443"/>
      <c r="AE13" s="443"/>
      <c r="AF13" s="443"/>
      <c r="AG13" s="444"/>
      <c r="AH13" s="442">
        <v>2629</v>
      </c>
      <c r="AI13" s="443"/>
      <c r="AJ13" s="443"/>
      <c r="AK13" s="443"/>
      <c r="AL13" s="445"/>
      <c r="AM13" s="535" t="s">
        <v>139</v>
      </c>
      <c r="AN13" s="440"/>
      <c r="AO13" s="440"/>
      <c r="AP13" s="440"/>
      <c r="AQ13" s="440"/>
      <c r="AR13" s="440"/>
      <c r="AS13" s="440"/>
      <c r="AT13" s="441"/>
      <c r="AU13" s="523" t="s">
        <v>126</v>
      </c>
      <c r="AV13" s="524"/>
      <c r="AW13" s="524"/>
      <c r="AX13" s="524"/>
      <c r="AY13" s="446" t="s">
        <v>140</v>
      </c>
      <c r="AZ13" s="447"/>
      <c r="BA13" s="447"/>
      <c r="BB13" s="447"/>
      <c r="BC13" s="447"/>
      <c r="BD13" s="447"/>
      <c r="BE13" s="447"/>
      <c r="BF13" s="447"/>
      <c r="BG13" s="447"/>
      <c r="BH13" s="447"/>
      <c r="BI13" s="447"/>
      <c r="BJ13" s="447"/>
      <c r="BK13" s="447"/>
      <c r="BL13" s="447"/>
      <c r="BM13" s="448"/>
      <c r="BN13" s="466">
        <v>-159450</v>
      </c>
      <c r="BO13" s="467"/>
      <c r="BP13" s="467"/>
      <c r="BQ13" s="467"/>
      <c r="BR13" s="467"/>
      <c r="BS13" s="467"/>
      <c r="BT13" s="467"/>
      <c r="BU13" s="468"/>
      <c r="BV13" s="466">
        <v>-63789</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5.7</v>
      </c>
      <c r="CU13" s="437"/>
      <c r="CV13" s="437"/>
      <c r="CW13" s="437"/>
      <c r="CX13" s="437"/>
      <c r="CY13" s="437"/>
      <c r="CZ13" s="437"/>
      <c r="DA13" s="438"/>
      <c r="DB13" s="436">
        <v>5.3</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142</v>
      </c>
      <c r="M14" s="603"/>
      <c r="N14" s="603"/>
      <c r="O14" s="603"/>
      <c r="P14" s="603"/>
      <c r="Q14" s="604"/>
      <c r="R14" s="569">
        <v>18631</v>
      </c>
      <c r="S14" s="570"/>
      <c r="T14" s="570"/>
      <c r="U14" s="570"/>
      <c r="V14" s="571"/>
      <c r="W14" s="572"/>
      <c r="X14" s="482"/>
      <c r="Y14" s="482"/>
      <c r="Z14" s="482"/>
      <c r="AA14" s="482"/>
      <c r="AB14" s="483"/>
      <c r="AC14" s="562">
        <v>27.1</v>
      </c>
      <c r="AD14" s="563"/>
      <c r="AE14" s="563"/>
      <c r="AF14" s="563"/>
      <c r="AG14" s="564"/>
      <c r="AH14" s="562">
        <v>28.1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45.6</v>
      </c>
      <c r="CU14" s="574"/>
      <c r="CV14" s="574"/>
      <c r="CW14" s="574"/>
      <c r="CX14" s="574"/>
      <c r="CY14" s="574"/>
      <c r="CZ14" s="574"/>
      <c r="DA14" s="575"/>
      <c r="DB14" s="573">
        <v>31.7</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137</v>
      </c>
      <c r="N15" s="567"/>
      <c r="O15" s="567"/>
      <c r="P15" s="567"/>
      <c r="Q15" s="568"/>
      <c r="R15" s="569">
        <v>18513</v>
      </c>
      <c r="S15" s="570"/>
      <c r="T15" s="570"/>
      <c r="U15" s="570"/>
      <c r="V15" s="571"/>
      <c r="W15" s="557" t="s">
        <v>144</v>
      </c>
      <c r="X15" s="479"/>
      <c r="Y15" s="479"/>
      <c r="Z15" s="479"/>
      <c r="AA15" s="479"/>
      <c r="AB15" s="480"/>
      <c r="AC15" s="442">
        <v>1351</v>
      </c>
      <c r="AD15" s="443"/>
      <c r="AE15" s="443"/>
      <c r="AF15" s="443"/>
      <c r="AG15" s="444"/>
      <c r="AH15" s="442">
        <v>1575</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1697092</v>
      </c>
      <c r="BO15" s="462"/>
      <c r="BP15" s="462"/>
      <c r="BQ15" s="462"/>
      <c r="BR15" s="462"/>
      <c r="BS15" s="462"/>
      <c r="BT15" s="462"/>
      <c r="BU15" s="463"/>
      <c r="BV15" s="461">
        <v>1674264</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15.4</v>
      </c>
      <c r="AD16" s="563"/>
      <c r="AE16" s="563"/>
      <c r="AF16" s="563"/>
      <c r="AG16" s="564"/>
      <c r="AH16" s="562">
        <v>16.899999999999999</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5858555</v>
      </c>
      <c r="BO16" s="467"/>
      <c r="BP16" s="467"/>
      <c r="BQ16" s="467"/>
      <c r="BR16" s="467"/>
      <c r="BS16" s="467"/>
      <c r="BT16" s="467"/>
      <c r="BU16" s="468"/>
      <c r="BV16" s="466">
        <v>5887860</v>
      </c>
      <c r="BW16" s="467"/>
      <c r="BX16" s="467"/>
      <c r="BY16" s="467"/>
      <c r="BZ16" s="467"/>
      <c r="CA16" s="467"/>
      <c r="CB16" s="467"/>
      <c r="CC16" s="468"/>
      <c r="CD16" s="201"/>
      <c r="CE16" s="464" t="s">
        <v>150</v>
      </c>
      <c r="CF16" s="464"/>
      <c r="CG16" s="464"/>
      <c r="CH16" s="464"/>
      <c r="CI16" s="464"/>
      <c r="CJ16" s="464"/>
      <c r="CK16" s="464"/>
      <c r="CL16" s="464"/>
      <c r="CM16" s="464"/>
      <c r="CN16" s="464"/>
      <c r="CO16" s="464"/>
      <c r="CP16" s="464"/>
      <c r="CQ16" s="464"/>
      <c r="CR16" s="464"/>
      <c r="CS16" s="465"/>
      <c r="CT16" s="436">
        <v>15.6</v>
      </c>
      <c r="CU16" s="437"/>
      <c r="CV16" s="437"/>
      <c r="CW16" s="437"/>
      <c r="CX16" s="437"/>
      <c r="CY16" s="437"/>
      <c r="CZ16" s="437"/>
      <c r="DA16" s="438"/>
      <c r="DB16" s="436">
        <v>4</v>
      </c>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151</v>
      </c>
      <c r="N17" s="552"/>
      <c r="O17" s="552"/>
      <c r="P17" s="552"/>
      <c r="Q17" s="553"/>
      <c r="R17" s="554" t="s">
        <v>148</v>
      </c>
      <c r="S17" s="555"/>
      <c r="T17" s="555"/>
      <c r="U17" s="555"/>
      <c r="V17" s="556"/>
      <c r="W17" s="557" t="s">
        <v>152</v>
      </c>
      <c r="X17" s="479"/>
      <c r="Y17" s="479"/>
      <c r="Z17" s="479"/>
      <c r="AA17" s="479"/>
      <c r="AB17" s="480"/>
      <c r="AC17" s="442">
        <v>5047</v>
      </c>
      <c r="AD17" s="443"/>
      <c r="AE17" s="443"/>
      <c r="AF17" s="443"/>
      <c r="AG17" s="444"/>
      <c r="AH17" s="442">
        <v>5138</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2124475</v>
      </c>
      <c r="BO17" s="467"/>
      <c r="BP17" s="467"/>
      <c r="BQ17" s="467"/>
      <c r="BR17" s="467"/>
      <c r="BS17" s="467"/>
      <c r="BT17" s="467"/>
      <c r="BU17" s="468"/>
      <c r="BV17" s="466">
        <v>2104020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154</v>
      </c>
      <c r="C18" s="529"/>
      <c r="D18" s="529"/>
      <c r="E18" s="530"/>
      <c r="F18" s="530"/>
      <c r="G18" s="530"/>
      <c r="H18" s="530"/>
      <c r="I18" s="530"/>
      <c r="J18" s="530"/>
      <c r="K18" s="530"/>
      <c r="L18" s="531">
        <v>295.17</v>
      </c>
      <c r="M18" s="531"/>
      <c r="N18" s="531"/>
      <c r="O18" s="531"/>
      <c r="P18" s="531"/>
      <c r="Q18" s="531"/>
      <c r="R18" s="532"/>
      <c r="S18" s="532"/>
      <c r="T18" s="532"/>
      <c r="U18" s="532"/>
      <c r="V18" s="533"/>
      <c r="W18" s="547"/>
      <c r="X18" s="548"/>
      <c r="Y18" s="548"/>
      <c r="Z18" s="548"/>
      <c r="AA18" s="548"/>
      <c r="AB18" s="558"/>
      <c r="AC18" s="430">
        <v>57.5</v>
      </c>
      <c r="AD18" s="431"/>
      <c r="AE18" s="431"/>
      <c r="AF18" s="431"/>
      <c r="AG18" s="534"/>
      <c r="AH18" s="430">
        <v>55</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6127278</v>
      </c>
      <c r="BO18" s="467"/>
      <c r="BP18" s="467"/>
      <c r="BQ18" s="467"/>
      <c r="BR18" s="467"/>
      <c r="BS18" s="467"/>
      <c r="BT18" s="467"/>
      <c r="BU18" s="468"/>
      <c r="BV18" s="466">
        <v>6291441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156</v>
      </c>
      <c r="C19" s="529"/>
      <c r="D19" s="529"/>
      <c r="E19" s="530"/>
      <c r="F19" s="530"/>
      <c r="G19" s="530"/>
      <c r="H19" s="530"/>
      <c r="I19" s="530"/>
      <c r="J19" s="530"/>
      <c r="K19" s="530"/>
      <c r="L19" s="536">
        <v>64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8068998</v>
      </c>
      <c r="BO19" s="467"/>
      <c r="BP19" s="467"/>
      <c r="BQ19" s="467"/>
      <c r="BR19" s="467"/>
      <c r="BS19" s="467"/>
      <c r="BT19" s="467"/>
      <c r="BU19" s="468"/>
      <c r="BV19" s="466">
        <v>8138615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158</v>
      </c>
      <c r="C20" s="529"/>
      <c r="D20" s="529"/>
      <c r="E20" s="530"/>
      <c r="F20" s="530"/>
      <c r="G20" s="530"/>
      <c r="H20" s="530"/>
      <c r="I20" s="530"/>
      <c r="J20" s="530"/>
      <c r="K20" s="530"/>
      <c r="L20" s="536">
        <v>7952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10649960</v>
      </c>
      <c r="BO23" s="467"/>
      <c r="BP23" s="467"/>
      <c r="BQ23" s="467"/>
      <c r="BR23" s="467"/>
      <c r="BS23" s="467"/>
      <c r="BT23" s="467"/>
      <c r="BU23" s="468"/>
      <c r="BV23" s="466">
        <v>9964218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167</v>
      </c>
      <c r="F24" s="440"/>
      <c r="G24" s="440"/>
      <c r="H24" s="440"/>
      <c r="I24" s="440"/>
      <c r="J24" s="440"/>
      <c r="K24" s="441"/>
      <c r="L24" s="442">
        <v>1</v>
      </c>
      <c r="M24" s="443"/>
      <c r="N24" s="443"/>
      <c r="O24" s="443"/>
      <c r="P24" s="444"/>
      <c r="Q24" s="442">
        <v>7410</v>
      </c>
      <c r="R24" s="443"/>
      <c r="S24" s="443"/>
      <c r="T24" s="443"/>
      <c r="U24" s="443"/>
      <c r="V24" s="444"/>
      <c r="W24" s="508"/>
      <c r="X24" s="499"/>
      <c r="Y24" s="500"/>
      <c r="Z24" s="439" t="s">
        <v>168</v>
      </c>
      <c r="AA24" s="440"/>
      <c r="AB24" s="440"/>
      <c r="AC24" s="440"/>
      <c r="AD24" s="440"/>
      <c r="AE24" s="440"/>
      <c r="AF24" s="440"/>
      <c r="AG24" s="441"/>
      <c r="AH24" s="442">
        <v>236</v>
      </c>
      <c r="AI24" s="443"/>
      <c r="AJ24" s="443"/>
      <c r="AK24" s="443"/>
      <c r="AL24" s="444"/>
      <c r="AM24" s="442">
        <v>716968</v>
      </c>
      <c r="AN24" s="443"/>
      <c r="AO24" s="443"/>
      <c r="AP24" s="443"/>
      <c r="AQ24" s="443"/>
      <c r="AR24" s="444"/>
      <c r="AS24" s="442">
        <v>3038</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10161681</v>
      </c>
      <c r="BO24" s="467"/>
      <c r="BP24" s="467"/>
      <c r="BQ24" s="467"/>
      <c r="BR24" s="467"/>
      <c r="BS24" s="467"/>
      <c r="BT24" s="467"/>
      <c r="BU24" s="468"/>
      <c r="BV24" s="466">
        <v>9564413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170</v>
      </c>
      <c r="F25" s="440"/>
      <c r="G25" s="440"/>
      <c r="H25" s="440"/>
      <c r="I25" s="440"/>
      <c r="J25" s="440"/>
      <c r="K25" s="441"/>
      <c r="L25" s="442">
        <v>1</v>
      </c>
      <c r="M25" s="443"/>
      <c r="N25" s="443"/>
      <c r="O25" s="443"/>
      <c r="P25" s="444"/>
      <c r="Q25" s="442">
        <v>5940</v>
      </c>
      <c r="R25" s="443"/>
      <c r="S25" s="443"/>
      <c r="T25" s="443"/>
      <c r="U25" s="443"/>
      <c r="V25" s="444"/>
      <c r="W25" s="508"/>
      <c r="X25" s="499"/>
      <c r="Y25" s="500"/>
      <c r="Z25" s="439" t="s">
        <v>171</v>
      </c>
      <c r="AA25" s="440"/>
      <c r="AB25" s="440"/>
      <c r="AC25" s="440"/>
      <c r="AD25" s="440"/>
      <c r="AE25" s="440"/>
      <c r="AF25" s="440"/>
      <c r="AG25" s="441"/>
      <c r="AH25" s="442">
        <v>35</v>
      </c>
      <c r="AI25" s="443"/>
      <c r="AJ25" s="443"/>
      <c r="AK25" s="443"/>
      <c r="AL25" s="444"/>
      <c r="AM25" s="442">
        <v>96600</v>
      </c>
      <c r="AN25" s="443"/>
      <c r="AO25" s="443"/>
      <c r="AP25" s="443"/>
      <c r="AQ25" s="443"/>
      <c r="AR25" s="444"/>
      <c r="AS25" s="442">
        <v>2760</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1042713</v>
      </c>
      <c r="BO25" s="462"/>
      <c r="BP25" s="462"/>
      <c r="BQ25" s="462"/>
      <c r="BR25" s="462"/>
      <c r="BS25" s="462"/>
      <c r="BT25" s="462"/>
      <c r="BU25" s="463"/>
      <c r="BV25" s="461">
        <v>1153306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173</v>
      </c>
      <c r="F26" s="440"/>
      <c r="G26" s="440"/>
      <c r="H26" s="440"/>
      <c r="I26" s="440"/>
      <c r="J26" s="440"/>
      <c r="K26" s="441"/>
      <c r="L26" s="442">
        <v>1</v>
      </c>
      <c r="M26" s="443"/>
      <c r="N26" s="443"/>
      <c r="O26" s="443"/>
      <c r="P26" s="444"/>
      <c r="Q26" s="442">
        <v>5200</v>
      </c>
      <c r="R26" s="443"/>
      <c r="S26" s="443"/>
      <c r="T26" s="443"/>
      <c r="U26" s="443"/>
      <c r="V26" s="444"/>
      <c r="W26" s="508"/>
      <c r="X26" s="499"/>
      <c r="Y26" s="500"/>
      <c r="Z26" s="439" t="s">
        <v>174</v>
      </c>
      <c r="AA26" s="521"/>
      <c r="AB26" s="521"/>
      <c r="AC26" s="521"/>
      <c r="AD26" s="521"/>
      <c r="AE26" s="521"/>
      <c r="AF26" s="521"/>
      <c r="AG26" s="522"/>
      <c r="AH26" s="442" t="s">
        <v>129</v>
      </c>
      <c r="AI26" s="443"/>
      <c r="AJ26" s="443"/>
      <c r="AK26" s="443"/>
      <c r="AL26" s="444"/>
      <c r="AM26" s="442" t="s">
        <v>129</v>
      </c>
      <c r="AN26" s="443"/>
      <c r="AO26" s="443"/>
      <c r="AP26" s="443"/>
      <c r="AQ26" s="443"/>
      <c r="AR26" s="444"/>
      <c r="AS26" s="442" t="s">
        <v>129</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176</v>
      </c>
      <c r="F27" s="440"/>
      <c r="G27" s="440"/>
      <c r="H27" s="440"/>
      <c r="I27" s="440"/>
      <c r="J27" s="440"/>
      <c r="K27" s="441"/>
      <c r="L27" s="442">
        <v>1</v>
      </c>
      <c r="M27" s="443"/>
      <c r="N27" s="443"/>
      <c r="O27" s="443"/>
      <c r="P27" s="444"/>
      <c r="Q27" s="442">
        <v>3650</v>
      </c>
      <c r="R27" s="443"/>
      <c r="S27" s="443"/>
      <c r="T27" s="443"/>
      <c r="U27" s="443"/>
      <c r="V27" s="444"/>
      <c r="W27" s="508"/>
      <c r="X27" s="499"/>
      <c r="Y27" s="500"/>
      <c r="Z27" s="439" t="s">
        <v>177</v>
      </c>
      <c r="AA27" s="440"/>
      <c r="AB27" s="440"/>
      <c r="AC27" s="440"/>
      <c r="AD27" s="440"/>
      <c r="AE27" s="440"/>
      <c r="AF27" s="440"/>
      <c r="AG27" s="441"/>
      <c r="AH27" s="442">
        <v>2</v>
      </c>
      <c r="AI27" s="443"/>
      <c r="AJ27" s="443"/>
      <c r="AK27" s="443"/>
      <c r="AL27" s="444"/>
      <c r="AM27" s="442" t="s">
        <v>178</v>
      </c>
      <c r="AN27" s="443"/>
      <c r="AO27" s="443"/>
      <c r="AP27" s="443"/>
      <c r="AQ27" s="443"/>
      <c r="AR27" s="444"/>
      <c r="AS27" s="442" t="s">
        <v>178</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245000</v>
      </c>
      <c r="BO27" s="470"/>
      <c r="BP27" s="470"/>
      <c r="BQ27" s="470"/>
      <c r="BR27" s="470"/>
      <c r="BS27" s="470"/>
      <c r="BT27" s="470"/>
      <c r="BU27" s="471"/>
      <c r="BV27" s="469">
        <v>245000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180</v>
      </c>
      <c r="F28" s="440"/>
      <c r="G28" s="440"/>
      <c r="H28" s="440"/>
      <c r="I28" s="440"/>
      <c r="J28" s="440"/>
      <c r="K28" s="441"/>
      <c r="L28" s="442">
        <v>1</v>
      </c>
      <c r="M28" s="443"/>
      <c r="N28" s="443"/>
      <c r="O28" s="443"/>
      <c r="P28" s="444"/>
      <c r="Q28" s="442">
        <v>3220</v>
      </c>
      <c r="R28" s="443"/>
      <c r="S28" s="443"/>
      <c r="T28" s="443"/>
      <c r="U28" s="443"/>
      <c r="V28" s="444"/>
      <c r="W28" s="508"/>
      <c r="X28" s="499"/>
      <c r="Y28" s="500"/>
      <c r="Z28" s="439" t="s">
        <v>181</v>
      </c>
      <c r="AA28" s="440"/>
      <c r="AB28" s="440"/>
      <c r="AC28" s="440"/>
      <c r="AD28" s="440"/>
      <c r="AE28" s="440"/>
      <c r="AF28" s="440"/>
      <c r="AG28" s="441"/>
      <c r="AH28" s="442" t="s">
        <v>182</v>
      </c>
      <c r="AI28" s="443"/>
      <c r="AJ28" s="443"/>
      <c r="AK28" s="443"/>
      <c r="AL28" s="444"/>
      <c r="AM28" s="442" t="s">
        <v>129</v>
      </c>
      <c r="AN28" s="443"/>
      <c r="AO28" s="443"/>
      <c r="AP28" s="443"/>
      <c r="AQ28" s="443"/>
      <c r="AR28" s="444"/>
      <c r="AS28" s="442" t="s">
        <v>182</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1464165</v>
      </c>
      <c r="BO28" s="462"/>
      <c r="BP28" s="462"/>
      <c r="BQ28" s="462"/>
      <c r="BR28" s="462"/>
      <c r="BS28" s="462"/>
      <c r="BT28" s="462"/>
      <c r="BU28" s="463"/>
      <c r="BV28" s="461">
        <v>1623091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184</v>
      </c>
      <c r="F29" s="440"/>
      <c r="G29" s="440"/>
      <c r="H29" s="440"/>
      <c r="I29" s="440"/>
      <c r="J29" s="440"/>
      <c r="K29" s="441"/>
      <c r="L29" s="442">
        <v>13</v>
      </c>
      <c r="M29" s="443"/>
      <c r="N29" s="443"/>
      <c r="O29" s="443"/>
      <c r="P29" s="444"/>
      <c r="Q29" s="442">
        <v>3100</v>
      </c>
      <c r="R29" s="443"/>
      <c r="S29" s="443"/>
      <c r="T29" s="443"/>
      <c r="U29" s="443"/>
      <c r="V29" s="444"/>
      <c r="W29" s="509"/>
      <c r="X29" s="510"/>
      <c r="Y29" s="511"/>
      <c r="Z29" s="439" t="s">
        <v>185</v>
      </c>
      <c r="AA29" s="440"/>
      <c r="AB29" s="440"/>
      <c r="AC29" s="440"/>
      <c r="AD29" s="440"/>
      <c r="AE29" s="440"/>
      <c r="AF29" s="440"/>
      <c r="AG29" s="441"/>
      <c r="AH29" s="442">
        <v>238</v>
      </c>
      <c r="AI29" s="443"/>
      <c r="AJ29" s="443"/>
      <c r="AK29" s="443"/>
      <c r="AL29" s="444"/>
      <c r="AM29" s="442">
        <v>724730</v>
      </c>
      <c r="AN29" s="443"/>
      <c r="AO29" s="443"/>
      <c r="AP29" s="443"/>
      <c r="AQ29" s="443"/>
      <c r="AR29" s="444"/>
      <c r="AS29" s="442">
        <v>3045</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159941</v>
      </c>
      <c r="BO29" s="467"/>
      <c r="BP29" s="467"/>
      <c r="BQ29" s="467"/>
      <c r="BR29" s="467"/>
      <c r="BS29" s="467"/>
      <c r="BT29" s="467"/>
      <c r="BU29" s="468"/>
      <c r="BV29" s="466">
        <v>159460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1480099</v>
      </c>
      <c r="BO30" s="470"/>
      <c r="BP30" s="470"/>
      <c r="BQ30" s="470"/>
      <c r="BR30" s="470"/>
      <c r="BS30" s="470"/>
      <c r="BT30" s="470"/>
      <c r="BU30" s="471"/>
      <c r="BV30" s="469">
        <v>1703840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196</v>
      </c>
      <c r="X33" s="428"/>
      <c r="Y33" s="428"/>
      <c r="Z33" s="428"/>
      <c r="AA33" s="428"/>
      <c r="AB33" s="428"/>
      <c r="AC33" s="428"/>
      <c r="AD33" s="428"/>
      <c r="AE33" s="428"/>
      <c r="AF33" s="428"/>
      <c r="AG33" s="428"/>
      <c r="AH33" s="428"/>
      <c r="AI33" s="428"/>
      <c r="AJ33" s="428"/>
      <c r="AK33" s="428"/>
      <c r="AL33" s="216"/>
      <c r="AM33" s="429" t="s">
        <v>197</v>
      </c>
      <c r="AN33" s="429"/>
      <c r="AO33" s="428" t="s">
        <v>195</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197</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国民健康保険特別会計（事業勘定）</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IF('各会計、関係団体の財政状況及び健全化判断比率'!B33="","",'各会計、関係団体の財政状況及び健全化判断比率'!B33)</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日南串間広域不燃物処理組合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南那珂森林組合</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市木診療所特別会計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病院事業会計</v>
      </c>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IF('各会計、関係団体の財政状況及び健全化判断比率'!B34="","",'各会計、関係団体の財政状況及び健全化判断比率'!B34)</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宮崎県後期高齢者医療広域連合（一般会計）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介護保険特別会計（事業勘定）</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IF('各会計、関係団体の財政状況及び健全化判断比率'!B35="","",'各会計、関係団体の財政状況及び健全化判断比率'!B35)</f>
        <v>漁業集落排水事業特別会計</v>
      </c>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宮崎県後期高齢者医療広域連合（後期高齢者医療特別会計）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宮崎県市町村総合事務組合（一般会計）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宮崎県市町村総合事務組合（自治会館管理運営特別会計）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xODzxZfi9QkMR1JIaLRgZEhB4G9sqViaEU1Z6eWgo4lymRt3C6j1JbEhSLd4WbuuEn2igv9/99Qp3Cl4qx81hg==" saltValue="jDhCdThYNSHAwoHI19Vk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8" zoomScaleSheetLayoutView="100" workbookViewId="0">
      <selection activeCell="P37" sqref="P37"/>
    </sheetView>
  </sheetViews>
  <sheetFormatPr defaultColWidth="0" defaultRowHeight="12.9" customHeight="1" zeroHeight="1" x14ac:dyDescent="0.2"/>
  <cols>
    <col min="1" max="1" width="6.5546875" style="23" customWidth="1"/>
    <col min="2" max="2" width="11" style="23" customWidth="1"/>
    <col min="3" max="3" width="17" style="23" customWidth="1"/>
    <col min="4" max="5" width="16.554687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48" t="s">
        <v>560</v>
      </c>
      <c r="D34" s="1248"/>
      <c r="E34" s="1249"/>
      <c r="F34" s="32">
        <v>2.5299999999999998</v>
      </c>
      <c r="G34" s="33" t="s">
        <v>561</v>
      </c>
      <c r="H34" s="33">
        <v>2.34</v>
      </c>
      <c r="I34" s="33" t="s">
        <v>562</v>
      </c>
      <c r="J34" s="34" t="s">
        <v>563</v>
      </c>
      <c r="K34" s="22"/>
      <c r="L34" s="22"/>
      <c r="M34" s="22"/>
      <c r="N34" s="22"/>
      <c r="O34" s="22"/>
      <c r="P34" s="22"/>
    </row>
    <row r="35" spans="1:16" ht="39" customHeight="1" x14ac:dyDescent="0.2">
      <c r="A35" s="22"/>
      <c r="B35" s="35"/>
      <c r="C35" s="1242" t="s">
        <v>564</v>
      </c>
      <c r="D35" s="1243"/>
      <c r="E35" s="1244"/>
      <c r="F35" s="36">
        <v>5.13</v>
      </c>
      <c r="G35" s="37">
        <v>5.74</v>
      </c>
      <c r="H35" s="37">
        <v>6.38</v>
      </c>
      <c r="I35" s="37">
        <v>7.26</v>
      </c>
      <c r="J35" s="38">
        <v>7.18</v>
      </c>
      <c r="K35" s="22"/>
      <c r="L35" s="22"/>
      <c r="M35" s="22"/>
      <c r="N35" s="22"/>
      <c r="O35" s="22"/>
      <c r="P35" s="22"/>
    </row>
    <row r="36" spans="1:16" ht="39" customHeight="1" x14ac:dyDescent="0.2">
      <c r="A36" s="22"/>
      <c r="B36" s="35"/>
      <c r="C36" s="1242" t="s">
        <v>565</v>
      </c>
      <c r="D36" s="1243"/>
      <c r="E36" s="1244"/>
      <c r="F36" s="36">
        <v>4.6399999999999997</v>
      </c>
      <c r="G36" s="37">
        <v>4.92</v>
      </c>
      <c r="H36" s="37">
        <v>4.45</v>
      </c>
      <c r="I36" s="37">
        <v>4.4800000000000004</v>
      </c>
      <c r="J36" s="38">
        <v>4.54</v>
      </c>
      <c r="K36" s="22"/>
      <c r="L36" s="22"/>
      <c r="M36" s="22"/>
      <c r="N36" s="22"/>
      <c r="O36" s="22"/>
      <c r="P36" s="22"/>
    </row>
    <row r="37" spans="1:16" ht="39" customHeight="1" x14ac:dyDescent="0.2">
      <c r="A37" s="22"/>
      <c r="B37" s="35"/>
      <c r="C37" s="1242" t="s">
        <v>566</v>
      </c>
      <c r="D37" s="1243"/>
      <c r="E37" s="1244"/>
      <c r="F37" s="36">
        <v>1.45</v>
      </c>
      <c r="G37" s="37">
        <v>1.06</v>
      </c>
      <c r="H37" s="37">
        <v>1.45</v>
      </c>
      <c r="I37" s="37">
        <v>2.14</v>
      </c>
      <c r="J37" s="38">
        <v>1.18</v>
      </c>
      <c r="K37" s="22"/>
      <c r="L37" s="22"/>
      <c r="M37" s="22"/>
      <c r="N37" s="22"/>
      <c r="O37" s="22"/>
      <c r="P37" s="22"/>
    </row>
    <row r="38" spans="1:16" ht="39" customHeight="1" x14ac:dyDescent="0.2">
      <c r="A38" s="22"/>
      <c r="B38" s="35"/>
      <c r="C38" s="1242" t="s">
        <v>567</v>
      </c>
      <c r="D38" s="1243"/>
      <c r="E38" s="1244"/>
      <c r="F38" s="36">
        <v>1.74</v>
      </c>
      <c r="G38" s="37">
        <v>1.26</v>
      </c>
      <c r="H38" s="37">
        <v>2.09</v>
      </c>
      <c r="I38" s="37">
        <v>1.3</v>
      </c>
      <c r="J38" s="38">
        <v>0.9</v>
      </c>
      <c r="K38" s="22"/>
      <c r="L38" s="22"/>
      <c r="M38" s="22"/>
      <c r="N38" s="22"/>
      <c r="O38" s="22"/>
      <c r="P38" s="22"/>
    </row>
    <row r="39" spans="1:16" ht="39" customHeight="1" x14ac:dyDescent="0.2">
      <c r="A39" s="22"/>
      <c r="B39" s="35"/>
      <c r="C39" s="1242" t="s">
        <v>568</v>
      </c>
      <c r="D39" s="1243"/>
      <c r="E39" s="1244"/>
      <c r="F39" s="36">
        <v>0.02</v>
      </c>
      <c r="G39" s="37">
        <v>0.04</v>
      </c>
      <c r="H39" s="37">
        <v>7.0000000000000007E-2</v>
      </c>
      <c r="I39" s="37">
        <v>0.01</v>
      </c>
      <c r="J39" s="38">
        <v>0.03</v>
      </c>
      <c r="K39" s="22"/>
      <c r="L39" s="22"/>
      <c r="M39" s="22"/>
      <c r="N39" s="22"/>
      <c r="O39" s="22"/>
      <c r="P39" s="22"/>
    </row>
    <row r="40" spans="1:16" ht="39" customHeight="1" x14ac:dyDescent="0.2">
      <c r="A40" s="22"/>
      <c r="B40" s="35"/>
      <c r="C40" s="1242" t="s">
        <v>569</v>
      </c>
      <c r="D40" s="1243"/>
      <c r="E40" s="1244"/>
      <c r="F40" s="36">
        <v>0</v>
      </c>
      <c r="G40" s="37">
        <v>0.04</v>
      </c>
      <c r="H40" s="37">
        <v>0.05</v>
      </c>
      <c r="I40" s="37">
        <v>0</v>
      </c>
      <c r="J40" s="38">
        <v>0.03</v>
      </c>
      <c r="K40" s="22"/>
      <c r="L40" s="22"/>
      <c r="M40" s="22"/>
      <c r="N40" s="22"/>
      <c r="O40" s="22"/>
      <c r="P40" s="22"/>
    </row>
    <row r="41" spans="1:16" ht="39" customHeight="1" x14ac:dyDescent="0.2">
      <c r="A41" s="22"/>
      <c r="B41" s="35"/>
      <c r="C41" s="1242" t="s">
        <v>570</v>
      </c>
      <c r="D41" s="1243"/>
      <c r="E41" s="1244"/>
      <c r="F41" s="36">
        <v>0.01</v>
      </c>
      <c r="G41" s="37">
        <v>0.03</v>
      </c>
      <c r="H41" s="37">
        <v>0.01</v>
      </c>
      <c r="I41" s="37">
        <v>0</v>
      </c>
      <c r="J41" s="38">
        <v>0.01</v>
      </c>
      <c r="K41" s="22"/>
      <c r="L41" s="22"/>
      <c r="M41" s="22"/>
      <c r="N41" s="22"/>
      <c r="O41" s="22"/>
      <c r="P41" s="22"/>
    </row>
    <row r="42" spans="1:16" ht="39" customHeight="1" x14ac:dyDescent="0.2">
      <c r="A42" s="22"/>
      <c r="B42" s="39"/>
      <c r="C42" s="1242" t="s">
        <v>571</v>
      </c>
      <c r="D42" s="1243"/>
      <c r="E42" s="1244"/>
      <c r="F42" s="36" t="s">
        <v>511</v>
      </c>
      <c r="G42" s="37" t="s">
        <v>511</v>
      </c>
      <c r="H42" s="37" t="s">
        <v>511</v>
      </c>
      <c r="I42" s="37" t="s">
        <v>511</v>
      </c>
      <c r="J42" s="38" t="s">
        <v>511</v>
      </c>
      <c r="K42" s="22"/>
      <c r="L42" s="22"/>
      <c r="M42" s="22"/>
      <c r="N42" s="22"/>
      <c r="O42" s="22"/>
      <c r="P42" s="22"/>
    </row>
    <row r="43" spans="1:16" ht="39" customHeight="1" thickBot="1" x14ac:dyDescent="0.25">
      <c r="A43" s="22"/>
      <c r="B43" s="40"/>
      <c r="C43" s="1245" t="s">
        <v>572</v>
      </c>
      <c r="D43" s="1246"/>
      <c r="E43" s="1247"/>
      <c r="F43" s="41">
        <v>0.11</v>
      </c>
      <c r="G43" s="42">
        <v>0.12</v>
      </c>
      <c r="H43" s="42">
        <v>2.29</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Smq2Cp005W03+1+c5jwKdj5/xEXJwM1Qw4l8EAbKlaRf5/0yz7HuIZl5+0oWPGHQ3te7ICo7guDhSDoXqmOIQ==" saltValue="4k5hNNS6oJOTz4MbgSeS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2"/>
  <sheetViews>
    <sheetView showGridLines="0" topLeftCell="E37" zoomScaleSheetLayoutView="55" workbookViewId="0">
      <selection activeCell="A10" sqref="A1:XFD1048576"/>
    </sheetView>
  </sheetViews>
  <sheetFormatPr defaultColWidth="0" defaultRowHeight="12.6" customHeight="1" zeroHeight="1" x14ac:dyDescent="0.2"/>
  <cols>
    <col min="1" max="1" width="6.554687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1025</v>
      </c>
      <c r="L45" s="60">
        <v>987</v>
      </c>
      <c r="M45" s="60">
        <v>969</v>
      </c>
      <c r="N45" s="60">
        <v>925</v>
      </c>
      <c r="O45" s="61">
        <v>904</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511</v>
      </c>
      <c r="L46" s="64" t="s">
        <v>511</v>
      </c>
      <c r="M46" s="64" t="s">
        <v>511</v>
      </c>
      <c r="N46" s="64" t="s">
        <v>511</v>
      </c>
      <c r="O46" s="65" t="s">
        <v>511</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511</v>
      </c>
      <c r="L47" s="64" t="s">
        <v>511</v>
      </c>
      <c r="M47" s="64" t="s">
        <v>511</v>
      </c>
      <c r="N47" s="64" t="s">
        <v>511</v>
      </c>
      <c r="O47" s="65" t="s">
        <v>511</v>
      </c>
      <c r="P47" s="48"/>
      <c r="Q47" s="48"/>
      <c r="R47" s="48"/>
      <c r="S47" s="48"/>
      <c r="T47" s="48"/>
      <c r="U47" s="48"/>
    </row>
    <row r="48" spans="1:21" ht="30.75" customHeight="1" x14ac:dyDescent="0.2">
      <c r="A48" s="48"/>
      <c r="B48" s="1270"/>
      <c r="C48" s="1271"/>
      <c r="D48" s="62"/>
      <c r="E48" s="1252" t="s">
        <v>15</v>
      </c>
      <c r="F48" s="1252"/>
      <c r="G48" s="1252"/>
      <c r="H48" s="1252"/>
      <c r="I48" s="1252"/>
      <c r="J48" s="1253"/>
      <c r="K48" s="63">
        <v>220</v>
      </c>
      <c r="L48" s="64">
        <v>258</v>
      </c>
      <c r="M48" s="64">
        <v>257</v>
      </c>
      <c r="N48" s="64">
        <v>289</v>
      </c>
      <c r="O48" s="65">
        <v>293</v>
      </c>
      <c r="P48" s="48"/>
      <c r="Q48" s="48"/>
      <c r="R48" s="48"/>
      <c r="S48" s="48"/>
      <c r="T48" s="48"/>
      <c r="U48" s="48"/>
    </row>
    <row r="49" spans="1:21" ht="30.75" customHeight="1" x14ac:dyDescent="0.2">
      <c r="A49" s="48"/>
      <c r="B49" s="1270"/>
      <c r="C49" s="1271"/>
      <c r="D49" s="62"/>
      <c r="E49" s="1252" t="s">
        <v>16</v>
      </c>
      <c r="F49" s="1252"/>
      <c r="G49" s="1252"/>
      <c r="H49" s="1252"/>
      <c r="I49" s="1252"/>
      <c r="J49" s="1253"/>
      <c r="K49" s="63">
        <v>20</v>
      </c>
      <c r="L49" s="64">
        <v>18</v>
      </c>
      <c r="M49" s="64">
        <v>14</v>
      </c>
      <c r="N49" s="64" t="s">
        <v>511</v>
      </c>
      <c r="O49" s="65" t="s">
        <v>511</v>
      </c>
      <c r="P49" s="48"/>
      <c r="Q49" s="48"/>
      <c r="R49" s="48"/>
      <c r="S49" s="48"/>
      <c r="T49" s="48"/>
      <c r="U49" s="48"/>
    </row>
    <row r="50" spans="1:21" ht="30.75" customHeight="1" x14ac:dyDescent="0.2">
      <c r="A50" s="48"/>
      <c r="B50" s="1270"/>
      <c r="C50" s="1271"/>
      <c r="D50" s="62"/>
      <c r="E50" s="1252" t="s">
        <v>17</v>
      </c>
      <c r="F50" s="1252"/>
      <c r="G50" s="1252"/>
      <c r="H50" s="1252"/>
      <c r="I50" s="1252"/>
      <c r="J50" s="1253"/>
      <c r="K50" s="63">
        <v>1</v>
      </c>
      <c r="L50" s="64">
        <v>1</v>
      </c>
      <c r="M50" s="64">
        <v>0</v>
      </c>
      <c r="N50" s="64" t="s">
        <v>511</v>
      </c>
      <c r="O50" s="65" t="s">
        <v>511</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511</v>
      </c>
      <c r="L51" s="64" t="s">
        <v>511</v>
      </c>
      <c r="M51" s="64" t="s">
        <v>511</v>
      </c>
      <c r="N51" s="64" t="s">
        <v>511</v>
      </c>
      <c r="O51" s="65" t="s">
        <v>511</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1031</v>
      </c>
      <c r="L52" s="64">
        <v>978</v>
      </c>
      <c r="M52" s="64">
        <v>937</v>
      </c>
      <c r="N52" s="64">
        <v>877</v>
      </c>
      <c r="O52" s="65">
        <v>839</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235</v>
      </c>
      <c r="L53" s="69">
        <v>286</v>
      </c>
      <c r="M53" s="69">
        <v>303</v>
      </c>
      <c r="N53" s="69">
        <v>337</v>
      </c>
      <c r="O53" s="70">
        <v>358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8wpD24ZkntQ5sQsXxRNXwZ4xYYhrucSu2eKnHc8CItqGH7pGh4jAnKctoMioF+lEgpUZ/2JHtdER0QjlXfXog==" saltValue="eYyYSiXqP7r+ZWcFB/Rb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E31" zoomScaleSheetLayoutView="100" workbookViewId="0">
      <selection activeCell="A10" sqref="A1:XFD1048576"/>
    </sheetView>
  </sheetViews>
  <sheetFormatPr defaultColWidth="0" defaultRowHeight="13.5" customHeight="1" zeroHeight="1" x14ac:dyDescent="0.2"/>
  <cols>
    <col min="1" max="1" width="6.5546875" style="93" customWidth="1"/>
    <col min="2" max="3" width="12.5546875" style="93" customWidth="1"/>
    <col min="4" max="4" width="11.5546875" style="93" customWidth="1"/>
    <col min="5" max="8" width="10.44140625" style="93" customWidth="1"/>
    <col min="9" max="13" width="16.44140625" style="93" customWidth="1"/>
    <col min="14" max="19" width="12.554687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552</v>
      </c>
      <c r="J40" s="100" t="s">
        <v>553</v>
      </c>
      <c r="K40" s="100" t="s">
        <v>554</v>
      </c>
      <c r="L40" s="100" t="s">
        <v>555</v>
      </c>
      <c r="M40" s="101" t="s">
        <v>556</v>
      </c>
    </row>
    <row r="41" spans="2:13" ht="27.75" customHeight="1" x14ac:dyDescent="0.2">
      <c r="B41" s="1288" t="s">
        <v>30</v>
      </c>
      <c r="C41" s="1289"/>
      <c r="D41" s="102"/>
      <c r="E41" s="1290" t="s">
        <v>31</v>
      </c>
      <c r="F41" s="1290"/>
      <c r="G41" s="1290"/>
      <c r="H41" s="1291"/>
      <c r="I41" s="103">
        <v>9491</v>
      </c>
      <c r="J41" s="104">
        <v>9584</v>
      </c>
      <c r="K41" s="104">
        <v>9598</v>
      </c>
      <c r="L41" s="104">
        <v>9964</v>
      </c>
      <c r="M41" s="105">
        <v>10650</v>
      </c>
    </row>
    <row r="42" spans="2:13" ht="27.75" customHeight="1" x14ac:dyDescent="0.2">
      <c r="B42" s="1278"/>
      <c r="C42" s="1279"/>
      <c r="D42" s="106"/>
      <c r="E42" s="1282" t="s">
        <v>32</v>
      </c>
      <c r="F42" s="1282"/>
      <c r="G42" s="1282"/>
      <c r="H42" s="1283"/>
      <c r="I42" s="107">
        <v>1</v>
      </c>
      <c r="J42" s="108">
        <v>0</v>
      </c>
      <c r="K42" s="108">
        <v>0</v>
      </c>
      <c r="L42" s="108" t="s">
        <v>511</v>
      </c>
      <c r="M42" s="109" t="s">
        <v>511</v>
      </c>
    </row>
    <row r="43" spans="2:13" ht="27.75" customHeight="1" x14ac:dyDescent="0.2">
      <c r="B43" s="1278"/>
      <c r="C43" s="1279"/>
      <c r="D43" s="106"/>
      <c r="E43" s="1282" t="s">
        <v>33</v>
      </c>
      <c r="F43" s="1282"/>
      <c r="G43" s="1282"/>
      <c r="H43" s="1283"/>
      <c r="I43" s="107">
        <v>3298</v>
      </c>
      <c r="J43" s="108">
        <v>3302</v>
      </c>
      <c r="K43" s="108">
        <v>3258</v>
      </c>
      <c r="L43" s="108">
        <v>2690</v>
      </c>
      <c r="M43" s="109">
        <v>2785</v>
      </c>
    </row>
    <row r="44" spans="2:13" ht="27.75" customHeight="1" x14ac:dyDescent="0.2">
      <c r="B44" s="1278"/>
      <c r="C44" s="1279"/>
      <c r="D44" s="106"/>
      <c r="E44" s="1282" t="s">
        <v>34</v>
      </c>
      <c r="F44" s="1282"/>
      <c r="G44" s="1282"/>
      <c r="H44" s="1283"/>
      <c r="I44" s="107">
        <v>32</v>
      </c>
      <c r="J44" s="108">
        <v>14</v>
      </c>
      <c r="K44" s="108" t="s">
        <v>511</v>
      </c>
      <c r="L44" s="108" t="s">
        <v>511</v>
      </c>
      <c r="M44" s="109" t="s">
        <v>511</v>
      </c>
    </row>
    <row r="45" spans="2:13" ht="27.75" customHeight="1" x14ac:dyDescent="0.2">
      <c r="B45" s="1278"/>
      <c r="C45" s="1279"/>
      <c r="D45" s="106"/>
      <c r="E45" s="1282" t="s">
        <v>35</v>
      </c>
      <c r="F45" s="1282"/>
      <c r="G45" s="1282"/>
      <c r="H45" s="1283"/>
      <c r="I45" s="107">
        <v>1763</v>
      </c>
      <c r="J45" s="108">
        <v>1757</v>
      </c>
      <c r="K45" s="108">
        <v>1681</v>
      </c>
      <c r="L45" s="108">
        <v>1594</v>
      </c>
      <c r="M45" s="109">
        <v>1606</v>
      </c>
    </row>
    <row r="46" spans="2:13" ht="27.75" customHeight="1" x14ac:dyDescent="0.2">
      <c r="B46" s="1278"/>
      <c r="C46" s="1279"/>
      <c r="D46" s="110"/>
      <c r="E46" s="1282" t="s">
        <v>36</v>
      </c>
      <c r="F46" s="1282"/>
      <c r="G46" s="1282"/>
      <c r="H46" s="1283"/>
      <c r="I46" s="107" t="s">
        <v>511</v>
      </c>
      <c r="J46" s="108">
        <v>3</v>
      </c>
      <c r="K46" s="108">
        <v>3</v>
      </c>
      <c r="L46" s="108">
        <v>3</v>
      </c>
      <c r="M46" s="109">
        <v>3</v>
      </c>
    </row>
    <row r="47" spans="2:13" ht="27.75" customHeight="1" x14ac:dyDescent="0.2">
      <c r="B47" s="1278"/>
      <c r="C47" s="1279"/>
      <c r="D47" s="111"/>
      <c r="E47" s="1292" t="s">
        <v>37</v>
      </c>
      <c r="F47" s="1293"/>
      <c r="G47" s="1293"/>
      <c r="H47" s="1294"/>
      <c r="I47" s="107" t="s">
        <v>511</v>
      </c>
      <c r="J47" s="108">
        <v>3</v>
      </c>
      <c r="K47" s="108" t="s">
        <v>511</v>
      </c>
      <c r="L47" s="108" t="s">
        <v>511</v>
      </c>
      <c r="M47" s="109" t="s">
        <v>511</v>
      </c>
    </row>
    <row r="48" spans="2:13" ht="27.75" customHeight="1" x14ac:dyDescent="0.2">
      <c r="B48" s="1278"/>
      <c r="C48" s="1279"/>
      <c r="D48" s="106"/>
      <c r="E48" s="1282" t="s">
        <v>38</v>
      </c>
      <c r="F48" s="1282"/>
      <c r="G48" s="1282"/>
      <c r="H48" s="1283"/>
      <c r="I48" s="107" t="s">
        <v>511</v>
      </c>
      <c r="J48" s="108" t="s">
        <v>511</v>
      </c>
      <c r="K48" s="108" t="s">
        <v>511</v>
      </c>
      <c r="L48" s="108" t="s">
        <v>511</v>
      </c>
      <c r="M48" s="109" t="s">
        <v>511</v>
      </c>
    </row>
    <row r="49" spans="2:13" ht="27.75" customHeight="1" x14ac:dyDescent="0.2">
      <c r="B49" s="1280"/>
      <c r="C49" s="1281"/>
      <c r="D49" s="106"/>
      <c r="E49" s="1282" t="s">
        <v>39</v>
      </c>
      <c r="F49" s="1282"/>
      <c r="G49" s="1282"/>
      <c r="H49" s="1283"/>
      <c r="I49" s="107" t="s">
        <v>511</v>
      </c>
      <c r="J49" s="108" t="s">
        <v>511</v>
      </c>
      <c r="K49" s="108" t="s">
        <v>511</v>
      </c>
      <c r="L49" s="108" t="s">
        <v>511</v>
      </c>
      <c r="M49" s="109" t="s">
        <v>511</v>
      </c>
    </row>
    <row r="50" spans="2:13" ht="27.75" customHeight="1" x14ac:dyDescent="0.2">
      <c r="B50" s="1276" t="s">
        <v>40</v>
      </c>
      <c r="C50" s="1277"/>
      <c r="D50" s="112"/>
      <c r="E50" s="1282" t="s">
        <v>41</v>
      </c>
      <c r="F50" s="1282"/>
      <c r="G50" s="1282"/>
      <c r="H50" s="1283"/>
      <c r="I50" s="107">
        <v>3792</v>
      </c>
      <c r="J50" s="108">
        <v>3838</v>
      </c>
      <c r="K50" s="108">
        <v>3838</v>
      </c>
      <c r="L50" s="108">
        <v>3694</v>
      </c>
      <c r="M50" s="109">
        <v>3469</v>
      </c>
    </row>
    <row r="51" spans="2:13" ht="27.75" customHeight="1" x14ac:dyDescent="0.2">
      <c r="B51" s="1278"/>
      <c r="C51" s="1279"/>
      <c r="D51" s="106"/>
      <c r="E51" s="1282" t="s">
        <v>42</v>
      </c>
      <c r="F51" s="1282"/>
      <c r="G51" s="1282"/>
      <c r="H51" s="1283"/>
      <c r="I51" s="107">
        <v>609</v>
      </c>
      <c r="J51" s="108">
        <v>571</v>
      </c>
      <c r="K51" s="108">
        <v>551</v>
      </c>
      <c r="L51" s="108">
        <v>528</v>
      </c>
      <c r="M51" s="109">
        <v>453</v>
      </c>
    </row>
    <row r="52" spans="2:13" ht="27.75" customHeight="1" x14ac:dyDescent="0.2">
      <c r="B52" s="1280"/>
      <c r="C52" s="1281"/>
      <c r="D52" s="106"/>
      <c r="E52" s="1282" t="s">
        <v>43</v>
      </c>
      <c r="F52" s="1282"/>
      <c r="G52" s="1282"/>
      <c r="H52" s="1283"/>
      <c r="I52" s="107">
        <v>8747</v>
      </c>
      <c r="J52" s="108">
        <v>8201</v>
      </c>
      <c r="K52" s="108">
        <v>7674</v>
      </c>
      <c r="L52" s="108">
        <v>8198</v>
      </c>
      <c r="M52" s="109">
        <v>8534</v>
      </c>
    </row>
    <row r="53" spans="2:13" ht="27.75" customHeight="1" thickBot="1" x14ac:dyDescent="0.25">
      <c r="B53" s="1284" t="s">
        <v>44</v>
      </c>
      <c r="C53" s="1285"/>
      <c r="D53" s="113"/>
      <c r="E53" s="1286" t="s">
        <v>45</v>
      </c>
      <c r="F53" s="1286"/>
      <c r="G53" s="1286"/>
      <c r="H53" s="1287"/>
      <c r="I53" s="114">
        <v>1438</v>
      </c>
      <c r="J53" s="115">
        <v>2050</v>
      </c>
      <c r="K53" s="115">
        <v>2478</v>
      </c>
      <c r="L53" s="115">
        <v>1830</v>
      </c>
      <c r="M53" s="116">
        <v>2588</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VuotJyDEJGRzCHy04P9/7+Hrw3hCOYvRkfAC7FdTOhfDog+pcOGDTHCloO6bv48NG1pCU7IyfIIzRmlOi3xu8g==" saltValue="AnYh+YA12a/YcwOiRFBN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H1" zoomScaleNormal="100" zoomScaleSheetLayoutView="100" workbookViewId="0">
      <selection activeCell="J64" sqref="J64"/>
    </sheetView>
  </sheetViews>
  <sheetFormatPr defaultColWidth="0" defaultRowHeight="0" customHeight="1" zeroHeight="1" x14ac:dyDescent="0.2"/>
  <cols>
    <col min="1" max="1" width="8.33203125" style="1" customWidth="1"/>
    <col min="2" max="2" width="16.44140625" style="1" customWidth="1"/>
    <col min="3" max="5" width="26.33203125" style="1" customWidth="1"/>
    <col min="6" max="8" width="24.3320312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554</v>
      </c>
      <c r="G54" s="125" t="s">
        <v>555</v>
      </c>
      <c r="H54" s="126" t="s">
        <v>556</v>
      </c>
    </row>
    <row r="55" spans="2:8" ht="52.5" customHeight="1" x14ac:dyDescent="0.2">
      <c r="B55" s="127"/>
      <c r="C55" s="1303" t="s">
        <v>48</v>
      </c>
      <c r="D55" s="1303"/>
      <c r="E55" s="1304"/>
      <c r="F55" s="128">
        <v>1682</v>
      </c>
      <c r="G55" s="128">
        <v>1623</v>
      </c>
      <c r="H55" s="129">
        <v>1464</v>
      </c>
    </row>
    <row r="56" spans="2:8" ht="52.5" customHeight="1" x14ac:dyDescent="0.2">
      <c r="B56" s="130"/>
      <c r="C56" s="1305" t="s">
        <v>49</v>
      </c>
      <c r="D56" s="1305"/>
      <c r="E56" s="1306"/>
      <c r="F56" s="131">
        <v>159</v>
      </c>
      <c r="G56" s="131">
        <v>159</v>
      </c>
      <c r="H56" s="132">
        <v>160</v>
      </c>
    </row>
    <row r="57" spans="2:8" ht="53.25" customHeight="1" x14ac:dyDescent="0.2">
      <c r="B57" s="130"/>
      <c r="C57" s="1307" t="s">
        <v>50</v>
      </c>
      <c r="D57" s="1307"/>
      <c r="E57" s="1308"/>
      <c r="F57" s="133">
        <v>1874</v>
      </c>
      <c r="G57" s="133">
        <v>1704</v>
      </c>
      <c r="H57" s="134">
        <v>1480</v>
      </c>
    </row>
    <row r="58" spans="2:8" ht="45.75" customHeight="1" x14ac:dyDescent="0.2">
      <c r="B58" s="135"/>
      <c r="C58" s="1295" t="s">
        <v>585</v>
      </c>
      <c r="D58" s="1296"/>
      <c r="E58" s="1297"/>
      <c r="F58" s="136">
        <v>728</v>
      </c>
      <c r="G58" s="136">
        <v>696</v>
      </c>
      <c r="H58" s="137">
        <v>594</v>
      </c>
    </row>
    <row r="59" spans="2:8" ht="45.75" customHeight="1" x14ac:dyDescent="0.2">
      <c r="B59" s="135"/>
      <c r="C59" s="1295" t="s">
        <v>586</v>
      </c>
      <c r="D59" s="1296"/>
      <c r="E59" s="1297"/>
      <c r="F59" s="136">
        <v>444</v>
      </c>
      <c r="G59" s="136">
        <v>405</v>
      </c>
      <c r="H59" s="137">
        <v>351</v>
      </c>
    </row>
    <row r="60" spans="2:8" ht="45.75" customHeight="1" x14ac:dyDescent="0.2">
      <c r="B60" s="135"/>
      <c r="C60" s="1295" t="s">
        <v>588</v>
      </c>
      <c r="D60" s="1296"/>
      <c r="E60" s="1297"/>
      <c r="F60" s="136">
        <v>155</v>
      </c>
      <c r="G60" s="136">
        <v>156</v>
      </c>
      <c r="H60" s="137">
        <v>156</v>
      </c>
    </row>
    <row r="61" spans="2:8" ht="45.75" customHeight="1" x14ac:dyDescent="0.2">
      <c r="B61" s="135"/>
      <c r="C61" s="1295" t="s">
        <v>587</v>
      </c>
      <c r="D61" s="1296"/>
      <c r="E61" s="1297"/>
      <c r="F61" s="136">
        <v>279</v>
      </c>
      <c r="G61" s="136">
        <v>173</v>
      </c>
      <c r="H61" s="137">
        <v>116</v>
      </c>
    </row>
    <row r="62" spans="2:8" ht="45.75" customHeight="1" thickBot="1" x14ac:dyDescent="0.25">
      <c r="B62" s="138"/>
      <c r="C62" s="1298" t="s">
        <v>589</v>
      </c>
      <c r="D62" s="1299"/>
      <c r="E62" s="1300"/>
      <c r="F62" s="139">
        <v>95</v>
      </c>
      <c r="G62" s="139">
        <v>104</v>
      </c>
      <c r="H62" s="140">
        <v>85</v>
      </c>
    </row>
    <row r="63" spans="2:8" ht="52.5" customHeight="1" thickBot="1" x14ac:dyDescent="0.25">
      <c r="B63" s="141"/>
      <c r="C63" s="1301" t="s">
        <v>51</v>
      </c>
      <c r="D63" s="1301"/>
      <c r="E63" s="1302"/>
      <c r="F63" s="142">
        <v>3715</v>
      </c>
      <c r="G63" s="142">
        <v>3486</v>
      </c>
      <c r="H63" s="143">
        <v>3104</v>
      </c>
    </row>
    <row r="64" spans="2:8" ht="15" customHeight="1" x14ac:dyDescent="0.2"/>
  </sheetData>
  <sheetProtection algorithmName="SHA-512" hashValue="4SzJ4wF/f0dtWVQHUytLJaInnV/EDE2LXLWZFokKanlxub05Vrjx4EZ+nWzL3cxtvZKcjAKLlgHlEv6lnK4xYg==" saltValue="QYiCmHYt0xYveTM5R12f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3" zoomScaleNormal="73" zoomScaleSheetLayoutView="55" workbookViewId="0">
      <selection activeCell="BG12" sqref="BG12"/>
    </sheetView>
  </sheetViews>
  <sheetFormatPr defaultColWidth="0" defaultRowHeight="13.5" customHeight="1" zeroHeight="1" x14ac:dyDescent="0.2"/>
  <cols>
    <col min="1" max="1" width="6.44140625" style="388" customWidth="1"/>
    <col min="2" max="107" width="2.44140625" style="388" customWidth="1"/>
    <col min="108" max="108" width="6.109375" style="396" customWidth="1"/>
    <col min="109" max="109" width="5.88671875" style="395" customWidth="1"/>
    <col min="110" max="110" width="19.109375" style="388" hidden="1"/>
    <col min="111" max="115" width="12.5546875" style="388" hidden="1"/>
    <col min="116" max="349" width="8.554687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554687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554687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554687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554687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554687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554687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554687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554687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554687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554687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554687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554687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554687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554687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554687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554687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554687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554687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554687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554687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554687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554687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554687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554687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554687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554687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554687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554687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554687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554687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554687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554687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554687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554687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554687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554687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554687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554687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554687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554687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554687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554687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554687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554687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554687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554687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554687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554687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554687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554687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554687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554687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554687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554687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554687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554687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554687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554687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554687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554687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554687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554687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554687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1" t="s">
        <v>606</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2" x14ac:dyDescent="0.2">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2" x14ac:dyDescent="0.2">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2" x14ac:dyDescent="0.2">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2" x14ac:dyDescent="0.2">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594</v>
      </c>
    </row>
    <row r="50" spans="1:109" ht="13.2"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552</v>
      </c>
      <c r="BQ50" s="1314"/>
      <c r="BR50" s="1314"/>
      <c r="BS50" s="1314"/>
      <c r="BT50" s="1314"/>
      <c r="BU50" s="1314"/>
      <c r="BV50" s="1314"/>
      <c r="BW50" s="1314"/>
      <c r="BX50" s="1314" t="s">
        <v>553</v>
      </c>
      <c r="BY50" s="1314"/>
      <c r="BZ50" s="1314"/>
      <c r="CA50" s="1314"/>
      <c r="CB50" s="1314"/>
      <c r="CC50" s="1314"/>
      <c r="CD50" s="1314"/>
      <c r="CE50" s="1314"/>
      <c r="CF50" s="1314" t="s">
        <v>554</v>
      </c>
      <c r="CG50" s="1314"/>
      <c r="CH50" s="1314"/>
      <c r="CI50" s="1314"/>
      <c r="CJ50" s="1314"/>
      <c r="CK50" s="1314"/>
      <c r="CL50" s="1314"/>
      <c r="CM50" s="1314"/>
      <c r="CN50" s="1314" t="s">
        <v>555</v>
      </c>
      <c r="CO50" s="1314"/>
      <c r="CP50" s="1314"/>
      <c r="CQ50" s="1314"/>
      <c r="CR50" s="1314"/>
      <c r="CS50" s="1314"/>
      <c r="CT50" s="1314"/>
      <c r="CU50" s="1314"/>
      <c r="CV50" s="1314" t="s">
        <v>556</v>
      </c>
      <c r="CW50" s="1314"/>
      <c r="CX50" s="1314"/>
      <c r="CY50" s="1314"/>
      <c r="CZ50" s="1314"/>
      <c r="DA50" s="1314"/>
      <c r="DB50" s="1314"/>
      <c r="DC50" s="1314"/>
    </row>
    <row r="51" spans="1:109" ht="13.5" customHeight="1" x14ac:dyDescent="0.2">
      <c r="B51" s="395"/>
      <c r="G51" s="1317"/>
      <c r="H51" s="1317"/>
      <c r="I51" s="1330"/>
      <c r="J51" s="1330"/>
      <c r="K51" s="1316"/>
      <c r="L51" s="1316"/>
      <c r="M51" s="1316"/>
      <c r="N51" s="1316"/>
      <c r="AM51" s="404"/>
      <c r="AN51" s="1312" t="s">
        <v>595</v>
      </c>
      <c r="AO51" s="1312"/>
      <c r="AP51" s="1312"/>
      <c r="AQ51" s="1312"/>
      <c r="AR51" s="1312"/>
      <c r="AS51" s="1312"/>
      <c r="AT51" s="1312"/>
      <c r="AU51" s="1312"/>
      <c r="AV51" s="1312"/>
      <c r="AW51" s="1312"/>
      <c r="AX51" s="1312"/>
      <c r="AY51" s="1312"/>
      <c r="AZ51" s="1312"/>
      <c r="BA51" s="1312"/>
      <c r="BB51" s="1312" t="s">
        <v>596</v>
      </c>
      <c r="BC51" s="1312"/>
      <c r="BD51" s="1312"/>
      <c r="BE51" s="1312"/>
      <c r="BF51" s="1312"/>
      <c r="BG51" s="1312"/>
      <c r="BH51" s="1312"/>
      <c r="BI51" s="1312"/>
      <c r="BJ51" s="1312"/>
      <c r="BK51" s="1312"/>
      <c r="BL51" s="1312"/>
      <c r="BM51" s="1312"/>
      <c r="BN51" s="1312"/>
      <c r="BO51" s="1312"/>
      <c r="BP51" s="1309">
        <v>24.3</v>
      </c>
      <c r="BQ51" s="1309"/>
      <c r="BR51" s="1309"/>
      <c r="BS51" s="1309"/>
      <c r="BT51" s="1309"/>
      <c r="BU51" s="1309"/>
      <c r="BV51" s="1309"/>
      <c r="BW51" s="1309"/>
      <c r="BX51" s="1309">
        <v>35.200000000000003</v>
      </c>
      <c r="BY51" s="1309"/>
      <c r="BZ51" s="1309"/>
      <c r="CA51" s="1309"/>
      <c r="CB51" s="1309"/>
      <c r="CC51" s="1309"/>
      <c r="CD51" s="1309"/>
      <c r="CE51" s="1309"/>
      <c r="CF51" s="1309">
        <v>42.6</v>
      </c>
      <c r="CG51" s="1309"/>
      <c r="CH51" s="1309"/>
      <c r="CI51" s="1309"/>
      <c r="CJ51" s="1309"/>
      <c r="CK51" s="1309"/>
      <c r="CL51" s="1309"/>
      <c r="CM51" s="1309"/>
      <c r="CN51" s="1309">
        <v>31.7</v>
      </c>
      <c r="CO51" s="1309"/>
      <c r="CP51" s="1309"/>
      <c r="CQ51" s="1309"/>
      <c r="CR51" s="1309"/>
      <c r="CS51" s="1309"/>
      <c r="CT51" s="1309"/>
      <c r="CU51" s="1309"/>
      <c r="CV51" s="1309">
        <v>45.6</v>
      </c>
      <c r="CW51" s="1309"/>
      <c r="CX51" s="1309"/>
      <c r="CY51" s="1309"/>
      <c r="CZ51" s="1309"/>
      <c r="DA51" s="1309"/>
      <c r="DB51" s="1309"/>
      <c r="DC51" s="1309"/>
    </row>
    <row r="52" spans="1:109" ht="13.2" x14ac:dyDescent="0.2">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597</v>
      </c>
      <c r="BC53" s="1312"/>
      <c r="BD53" s="1312"/>
      <c r="BE53" s="1312"/>
      <c r="BF53" s="1312"/>
      <c r="BG53" s="1312"/>
      <c r="BH53" s="1312"/>
      <c r="BI53" s="1312"/>
      <c r="BJ53" s="1312"/>
      <c r="BK53" s="1312"/>
      <c r="BL53" s="1312"/>
      <c r="BM53" s="1312"/>
      <c r="BN53" s="1312"/>
      <c r="BO53" s="1312"/>
      <c r="BP53" s="1309">
        <v>56.5</v>
      </c>
      <c r="BQ53" s="1309"/>
      <c r="BR53" s="1309"/>
      <c r="BS53" s="1309"/>
      <c r="BT53" s="1309"/>
      <c r="BU53" s="1309"/>
      <c r="BV53" s="1309"/>
      <c r="BW53" s="1309"/>
      <c r="BX53" s="1309">
        <v>52</v>
      </c>
      <c r="BY53" s="1309"/>
      <c r="BZ53" s="1309"/>
      <c r="CA53" s="1309"/>
      <c r="CB53" s="1309"/>
      <c r="CC53" s="1309"/>
      <c r="CD53" s="1309"/>
      <c r="CE53" s="1309"/>
      <c r="CF53" s="1309">
        <v>53.5</v>
      </c>
      <c r="CG53" s="1309"/>
      <c r="CH53" s="1309"/>
      <c r="CI53" s="1309"/>
      <c r="CJ53" s="1309"/>
      <c r="CK53" s="1309"/>
      <c r="CL53" s="1309"/>
      <c r="CM53" s="1309"/>
      <c r="CN53" s="1309">
        <v>55.7</v>
      </c>
      <c r="CO53" s="1309"/>
      <c r="CP53" s="1309"/>
      <c r="CQ53" s="1309"/>
      <c r="CR53" s="1309"/>
      <c r="CS53" s="1309"/>
      <c r="CT53" s="1309"/>
      <c r="CU53" s="1309"/>
      <c r="CV53" s="1309">
        <v>56.6</v>
      </c>
      <c r="CW53" s="1309"/>
      <c r="CX53" s="1309"/>
      <c r="CY53" s="1309"/>
      <c r="CZ53" s="1309"/>
      <c r="DA53" s="1309"/>
      <c r="DB53" s="1309"/>
      <c r="DC53" s="1309"/>
    </row>
    <row r="54" spans="1:109" ht="13.2"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5"/>
      <c r="H55" s="1315"/>
      <c r="I55" s="1315"/>
      <c r="J55" s="1315"/>
      <c r="K55" s="1316"/>
      <c r="L55" s="1316"/>
      <c r="M55" s="1316"/>
      <c r="N55" s="1316"/>
      <c r="AN55" s="1314" t="s">
        <v>598</v>
      </c>
      <c r="AO55" s="1314"/>
      <c r="AP55" s="1314"/>
      <c r="AQ55" s="1314"/>
      <c r="AR55" s="1314"/>
      <c r="AS55" s="1314"/>
      <c r="AT55" s="1314"/>
      <c r="AU55" s="1314"/>
      <c r="AV55" s="1314"/>
      <c r="AW55" s="1314"/>
      <c r="AX55" s="1314"/>
      <c r="AY55" s="1314"/>
      <c r="AZ55" s="1314"/>
      <c r="BA55" s="1314"/>
      <c r="BB55" s="1312" t="s">
        <v>596</v>
      </c>
      <c r="BC55" s="1312"/>
      <c r="BD55" s="1312"/>
      <c r="BE55" s="1312"/>
      <c r="BF55" s="1312"/>
      <c r="BG55" s="1312"/>
      <c r="BH55" s="1312"/>
      <c r="BI55" s="1312"/>
      <c r="BJ55" s="1312"/>
      <c r="BK55" s="1312"/>
      <c r="BL55" s="1312"/>
      <c r="BM55" s="1312"/>
      <c r="BN55" s="1312"/>
      <c r="BO55" s="1312"/>
      <c r="BP55" s="1309">
        <v>32.799999999999997</v>
      </c>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ht="13.2"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599</v>
      </c>
      <c r="BC57" s="1312"/>
      <c r="BD57" s="1312"/>
      <c r="BE57" s="1312"/>
      <c r="BF57" s="1312"/>
      <c r="BG57" s="1312"/>
      <c r="BH57" s="1312"/>
      <c r="BI57" s="1312"/>
      <c r="BJ57" s="1312"/>
      <c r="BK57" s="1312"/>
      <c r="BL57" s="1312"/>
      <c r="BM57" s="1312"/>
      <c r="BN57" s="1312"/>
      <c r="BO57" s="1312"/>
      <c r="BP57" s="1309">
        <v>58.6</v>
      </c>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ht="13.2"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600</v>
      </c>
    </row>
    <row r="64" spans="1:109" ht="13.2" x14ac:dyDescent="0.2">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1" t="s">
        <v>601</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2" x14ac:dyDescent="0.2">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2" x14ac:dyDescent="0.2">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2" x14ac:dyDescent="0.2">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2" x14ac:dyDescent="0.2">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594</v>
      </c>
    </row>
    <row r="72" spans="2:107" ht="13.2"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552</v>
      </c>
      <c r="BQ72" s="1314"/>
      <c r="BR72" s="1314"/>
      <c r="BS72" s="1314"/>
      <c r="BT72" s="1314"/>
      <c r="BU72" s="1314"/>
      <c r="BV72" s="1314"/>
      <c r="BW72" s="1314"/>
      <c r="BX72" s="1314" t="s">
        <v>553</v>
      </c>
      <c r="BY72" s="1314"/>
      <c r="BZ72" s="1314"/>
      <c r="CA72" s="1314"/>
      <c r="CB72" s="1314"/>
      <c r="CC72" s="1314"/>
      <c r="CD72" s="1314"/>
      <c r="CE72" s="1314"/>
      <c r="CF72" s="1314" t="s">
        <v>554</v>
      </c>
      <c r="CG72" s="1314"/>
      <c r="CH72" s="1314"/>
      <c r="CI72" s="1314"/>
      <c r="CJ72" s="1314"/>
      <c r="CK72" s="1314"/>
      <c r="CL72" s="1314"/>
      <c r="CM72" s="1314"/>
      <c r="CN72" s="1314" t="s">
        <v>555</v>
      </c>
      <c r="CO72" s="1314"/>
      <c r="CP72" s="1314"/>
      <c r="CQ72" s="1314"/>
      <c r="CR72" s="1314"/>
      <c r="CS72" s="1314"/>
      <c r="CT72" s="1314"/>
      <c r="CU72" s="1314"/>
      <c r="CV72" s="1314" t="s">
        <v>556</v>
      </c>
      <c r="CW72" s="1314"/>
      <c r="CX72" s="1314"/>
      <c r="CY72" s="1314"/>
      <c r="CZ72" s="1314"/>
      <c r="DA72" s="1314"/>
      <c r="DB72" s="1314"/>
      <c r="DC72" s="1314"/>
    </row>
    <row r="73" spans="2:107" ht="13.2" x14ac:dyDescent="0.2">
      <c r="B73" s="395"/>
      <c r="G73" s="1317"/>
      <c r="H73" s="1317"/>
      <c r="I73" s="1317"/>
      <c r="J73" s="1317"/>
      <c r="K73" s="1313"/>
      <c r="L73" s="1313"/>
      <c r="M73" s="1313"/>
      <c r="N73" s="1313"/>
      <c r="AM73" s="404"/>
      <c r="AN73" s="1312" t="s">
        <v>595</v>
      </c>
      <c r="AO73" s="1312"/>
      <c r="AP73" s="1312"/>
      <c r="AQ73" s="1312"/>
      <c r="AR73" s="1312"/>
      <c r="AS73" s="1312"/>
      <c r="AT73" s="1312"/>
      <c r="AU73" s="1312"/>
      <c r="AV73" s="1312"/>
      <c r="AW73" s="1312"/>
      <c r="AX73" s="1312"/>
      <c r="AY73" s="1312"/>
      <c r="AZ73" s="1312"/>
      <c r="BA73" s="1312"/>
      <c r="BB73" s="1312" t="s">
        <v>596</v>
      </c>
      <c r="BC73" s="1312"/>
      <c r="BD73" s="1312"/>
      <c r="BE73" s="1312"/>
      <c r="BF73" s="1312"/>
      <c r="BG73" s="1312"/>
      <c r="BH73" s="1312"/>
      <c r="BI73" s="1312"/>
      <c r="BJ73" s="1312"/>
      <c r="BK73" s="1312"/>
      <c r="BL73" s="1312"/>
      <c r="BM73" s="1312"/>
      <c r="BN73" s="1312"/>
      <c r="BO73" s="1312"/>
      <c r="BP73" s="1309">
        <v>24.3</v>
      </c>
      <c r="BQ73" s="1309"/>
      <c r="BR73" s="1309"/>
      <c r="BS73" s="1309"/>
      <c r="BT73" s="1309"/>
      <c r="BU73" s="1309"/>
      <c r="BV73" s="1309"/>
      <c r="BW73" s="1309"/>
      <c r="BX73" s="1309">
        <v>35.200000000000003</v>
      </c>
      <c r="BY73" s="1309"/>
      <c r="BZ73" s="1309"/>
      <c r="CA73" s="1309"/>
      <c r="CB73" s="1309"/>
      <c r="CC73" s="1309"/>
      <c r="CD73" s="1309"/>
      <c r="CE73" s="1309"/>
      <c r="CF73" s="1309">
        <v>42.6</v>
      </c>
      <c r="CG73" s="1309"/>
      <c r="CH73" s="1309"/>
      <c r="CI73" s="1309"/>
      <c r="CJ73" s="1309"/>
      <c r="CK73" s="1309"/>
      <c r="CL73" s="1309"/>
      <c r="CM73" s="1309"/>
      <c r="CN73" s="1309">
        <v>31.7</v>
      </c>
      <c r="CO73" s="1309"/>
      <c r="CP73" s="1309"/>
      <c r="CQ73" s="1309"/>
      <c r="CR73" s="1309"/>
      <c r="CS73" s="1309"/>
      <c r="CT73" s="1309"/>
      <c r="CU73" s="1309"/>
      <c r="CV73" s="1309">
        <v>45.6</v>
      </c>
      <c r="CW73" s="1309"/>
      <c r="CX73" s="1309"/>
      <c r="CY73" s="1309"/>
      <c r="CZ73" s="1309"/>
      <c r="DA73" s="1309"/>
      <c r="DB73" s="1309"/>
      <c r="DC73" s="1309"/>
    </row>
    <row r="74" spans="2:107" ht="13.2"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602</v>
      </c>
      <c r="BC75" s="1312"/>
      <c r="BD75" s="1312"/>
      <c r="BE75" s="1312"/>
      <c r="BF75" s="1312"/>
      <c r="BG75" s="1312"/>
      <c r="BH75" s="1312"/>
      <c r="BI75" s="1312"/>
      <c r="BJ75" s="1312"/>
      <c r="BK75" s="1312"/>
      <c r="BL75" s="1312"/>
      <c r="BM75" s="1312"/>
      <c r="BN75" s="1312"/>
      <c r="BO75" s="1312"/>
      <c r="BP75" s="1309">
        <v>5.4</v>
      </c>
      <c r="BQ75" s="1309"/>
      <c r="BR75" s="1309"/>
      <c r="BS75" s="1309"/>
      <c r="BT75" s="1309"/>
      <c r="BU75" s="1309"/>
      <c r="BV75" s="1309"/>
      <c r="BW75" s="1309"/>
      <c r="BX75" s="1309">
        <v>4.9000000000000004</v>
      </c>
      <c r="BY75" s="1309"/>
      <c r="BZ75" s="1309"/>
      <c r="CA75" s="1309"/>
      <c r="CB75" s="1309"/>
      <c r="CC75" s="1309"/>
      <c r="CD75" s="1309"/>
      <c r="CE75" s="1309"/>
      <c r="CF75" s="1309">
        <v>4.5999999999999996</v>
      </c>
      <c r="CG75" s="1309"/>
      <c r="CH75" s="1309"/>
      <c r="CI75" s="1309"/>
      <c r="CJ75" s="1309"/>
      <c r="CK75" s="1309"/>
      <c r="CL75" s="1309"/>
      <c r="CM75" s="1309"/>
      <c r="CN75" s="1309">
        <v>5.3</v>
      </c>
      <c r="CO75" s="1309"/>
      <c r="CP75" s="1309"/>
      <c r="CQ75" s="1309"/>
      <c r="CR75" s="1309"/>
      <c r="CS75" s="1309"/>
      <c r="CT75" s="1309"/>
      <c r="CU75" s="1309"/>
      <c r="CV75" s="1309">
        <v>5.7</v>
      </c>
      <c r="CW75" s="1309"/>
      <c r="CX75" s="1309"/>
      <c r="CY75" s="1309"/>
      <c r="CZ75" s="1309"/>
      <c r="DA75" s="1309"/>
      <c r="DB75" s="1309"/>
      <c r="DC75" s="1309"/>
    </row>
    <row r="76" spans="2:107" ht="13.2"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5"/>
      <c r="H77" s="1315"/>
      <c r="I77" s="1315"/>
      <c r="J77" s="1315"/>
      <c r="K77" s="1313"/>
      <c r="L77" s="1313"/>
      <c r="M77" s="1313"/>
      <c r="N77" s="1313"/>
      <c r="AN77" s="1314" t="s">
        <v>603</v>
      </c>
      <c r="AO77" s="1314"/>
      <c r="AP77" s="1314"/>
      <c r="AQ77" s="1314"/>
      <c r="AR77" s="1314"/>
      <c r="AS77" s="1314"/>
      <c r="AT77" s="1314"/>
      <c r="AU77" s="1314"/>
      <c r="AV77" s="1314"/>
      <c r="AW77" s="1314"/>
      <c r="AX77" s="1314"/>
      <c r="AY77" s="1314"/>
      <c r="AZ77" s="1314"/>
      <c r="BA77" s="1314"/>
      <c r="BB77" s="1312" t="s">
        <v>596</v>
      </c>
      <c r="BC77" s="1312"/>
      <c r="BD77" s="1312"/>
      <c r="BE77" s="1312"/>
      <c r="BF77" s="1312"/>
      <c r="BG77" s="1312"/>
      <c r="BH77" s="1312"/>
      <c r="BI77" s="1312"/>
      <c r="BJ77" s="1312"/>
      <c r="BK77" s="1312"/>
      <c r="BL77" s="1312"/>
      <c r="BM77" s="1312"/>
      <c r="BN77" s="1312"/>
      <c r="BO77" s="1312"/>
      <c r="BP77" s="1309">
        <v>32.799999999999997</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ht="13.2"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604</v>
      </c>
      <c r="BC79" s="1312"/>
      <c r="BD79" s="1312"/>
      <c r="BE79" s="1312"/>
      <c r="BF79" s="1312"/>
      <c r="BG79" s="1312"/>
      <c r="BH79" s="1312"/>
      <c r="BI79" s="1312"/>
      <c r="BJ79" s="1312"/>
      <c r="BK79" s="1312"/>
      <c r="BL79" s="1312"/>
      <c r="BM79" s="1312"/>
      <c r="BN79" s="1312"/>
      <c r="BO79" s="1312"/>
      <c r="BP79" s="1309">
        <v>9.5</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ht="13.2"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dfhisV0smJv4xbWDRve0E596twfo1ft0qUTXvnEncZjwKU0ksKkjBjyQQ8PbnOMYM+NQ1amatCF3Em/XTJzhug==" saltValue="gcfqzxa2GJIp1OvRzZO9B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70" zoomScale="80" zoomScaleNormal="80" zoomScaleSheetLayoutView="70" workbookViewId="0">
      <selection activeCell="CO14" sqref="CO14"/>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498</v>
      </c>
    </row>
  </sheetData>
  <sheetProtection algorithmName="SHA-512" hashValue="D80wwKSEWapPFJ4X9IgnYRl9i2dPXs3yvzYoCY5mSKhBG+xKMJImgksI4nhd6sTikkDXOiuIgFdHABKNtHQmdQ==" saltValue="B4G5UUUOnosUmcmQI7wL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82" zoomScale="80" zoomScaleNormal="80" zoomScaleSheetLayoutView="55" workbookViewId="0">
      <selection activeCell="CO14" sqref="CO14"/>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605</v>
      </c>
    </row>
  </sheetData>
  <sheetProtection algorithmName="SHA-512" hashValue="Jrc+FQX+WcLGHG40jIj7zIR8hIvDxmei4yLEqcDH3mOEF/tjQFbAJ2sh4qvKPQEc7ONnhviNQ04UjNO5NwXAqA==" saltValue="QMIJCP8OngsyHC2Xm6b2l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441406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549</v>
      </c>
      <c r="G2" s="157"/>
      <c r="H2" s="158"/>
    </row>
    <row r="3" spans="1:8" x14ac:dyDescent="0.2">
      <c r="A3" s="154" t="s">
        <v>542</v>
      </c>
      <c r="B3" s="159"/>
      <c r="C3" s="160"/>
      <c r="D3" s="161">
        <v>89729</v>
      </c>
      <c r="E3" s="162"/>
      <c r="F3" s="163">
        <v>87974</v>
      </c>
      <c r="G3" s="164"/>
      <c r="H3" s="165"/>
    </row>
    <row r="4" spans="1:8" x14ac:dyDescent="0.2">
      <c r="A4" s="166"/>
      <c r="B4" s="167"/>
      <c r="C4" s="168"/>
      <c r="D4" s="169">
        <v>30576</v>
      </c>
      <c r="E4" s="170"/>
      <c r="F4" s="171">
        <v>48183</v>
      </c>
      <c r="G4" s="172"/>
      <c r="H4" s="173"/>
    </row>
    <row r="5" spans="1:8" x14ac:dyDescent="0.2">
      <c r="A5" s="154" t="s">
        <v>544</v>
      </c>
      <c r="B5" s="159"/>
      <c r="C5" s="160"/>
      <c r="D5" s="161">
        <v>81004</v>
      </c>
      <c r="E5" s="162"/>
      <c r="F5" s="163">
        <v>83280</v>
      </c>
      <c r="G5" s="164"/>
      <c r="H5" s="165"/>
    </row>
    <row r="6" spans="1:8" x14ac:dyDescent="0.2">
      <c r="A6" s="166"/>
      <c r="B6" s="167"/>
      <c r="C6" s="168"/>
      <c r="D6" s="169">
        <v>19426</v>
      </c>
      <c r="E6" s="170"/>
      <c r="F6" s="171">
        <v>43123</v>
      </c>
      <c r="G6" s="172"/>
      <c r="H6" s="173"/>
    </row>
    <row r="7" spans="1:8" x14ac:dyDescent="0.2">
      <c r="A7" s="154" t="s">
        <v>545</v>
      </c>
      <c r="B7" s="159"/>
      <c r="C7" s="160"/>
      <c r="D7" s="161">
        <v>69966</v>
      </c>
      <c r="E7" s="162"/>
      <c r="F7" s="163">
        <v>88968</v>
      </c>
      <c r="G7" s="164"/>
      <c r="H7" s="165"/>
    </row>
    <row r="8" spans="1:8" x14ac:dyDescent="0.2">
      <c r="A8" s="166"/>
      <c r="B8" s="167"/>
      <c r="C8" s="168"/>
      <c r="D8" s="169">
        <v>35769</v>
      </c>
      <c r="E8" s="170"/>
      <c r="F8" s="171">
        <v>45482</v>
      </c>
      <c r="G8" s="172"/>
      <c r="H8" s="173"/>
    </row>
    <row r="9" spans="1:8" x14ac:dyDescent="0.2">
      <c r="A9" s="154" t="s">
        <v>546</v>
      </c>
      <c r="B9" s="159"/>
      <c r="C9" s="160"/>
      <c r="D9" s="161">
        <v>109913</v>
      </c>
      <c r="E9" s="162"/>
      <c r="F9" s="163">
        <v>85173</v>
      </c>
      <c r="G9" s="164"/>
      <c r="H9" s="165"/>
    </row>
    <row r="10" spans="1:8" x14ac:dyDescent="0.2">
      <c r="A10" s="166"/>
      <c r="B10" s="167"/>
      <c r="C10" s="168"/>
      <c r="D10" s="169">
        <v>27845</v>
      </c>
      <c r="E10" s="170"/>
      <c r="F10" s="171">
        <v>43913</v>
      </c>
      <c r="G10" s="172"/>
      <c r="H10" s="173"/>
    </row>
    <row r="11" spans="1:8" x14ac:dyDescent="0.2">
      <c r="A11" s="154" t="s">
        <v>547</v>
      </c>
      <c r="B11" s="159"/>
      <c r="C11" s="160"/>
      <c r="D11" s="161">
        <v>144301</v>
      </c>
      <c r="E11" s="162"/>
      <c r="F11" s="163">
        <v>94081</v>
      </c>
      <c r="G11" s="164"/>
      <c r="H11" s="165"/>
    </row>
    <row r="12" spans="1:8" x14ac:dyDescent="0.2">
      <c r="A12" s="166"/>
      <c r="B12" s="167"/>
      <c r="C12" s="174"/>
      <c r="D12" s="169">
        <v>33751</v>
      </c>
      <c r="E12" s="170"/>
      <c r="F12" s="171">
        <v>48949</v>
      </c>
      <c r="G12" s="172"/>
      <c r="H12" s="173"/>
    </row>
    <row r="13" spans="1:8" x14ac:dyDescent="0.2">
      <c r="A13" s="154"/>
      <c r="B13" s="159"/>
      <c r="C13" s="175"/>
      <c r="D13" s="176">
        <v>98983</v>
      </c>
      <c r="E13" s="177"/>
      <c r="F13" s="178">
        <v>87895</v>
      </c>
      <c r="G13" s="179"/>
      <c r="H13" s="165"/>
    </row>
    <row r="14" spans="1:8" x14ac:dyDescent="0.2">
      <c r="A14" s="166"/>
      <c r="B14" s="167"/>
      <c r="C14" s="168"/>
      <c r="D14" s="169">
        <v>29473</v>
      </c>
      <c r="E14" s="170"/>
      <c r="F14" s="171">
        <v>45930</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4.6399999999999997</v>
      </c>
      <c r="C19" s="180">
        <f>ROUND(VALUE(SUBSTITUTE(実質収支比率等に係る経年分析!G$48,"▲","-")),2)</f>
        <v>4.97</v>
      </c>
      <c r="D19" s="180">
        <f>ROUND(VALUE(SUBSTITUTE(実質収支比率等に係る経年分析!H$48,"▲","-")),2)</f>
        <v>4.5</v>
      </c>
      <c r="E19" s="180">
        <f>ROUND(VALUE(SUBSTITUTE(実質収支比率等に係る経年分析!I$48,"▲","-")),2)</f>
        <v>4.5</v>
      </c>
      <c r="F19" s="180">
        <f>ROUND(VALUE(SUBSTITUTE(実質収支比率等に係る経年分析!J$48,"▲","-")),2)</f>
        <v>4.58</v>
      </c>
    </row>
    <row r="20" spans="1:11" x14ac:dyDescent="0.2">
      <c r="A20" s="180" t="s">
        <v>55</v>
      </c>
      <c r="B20" s="180">
        <f>ROUND(VALUE(SUBSTITUTE(実質収支比率等に係る経年分析!F$47,"▲","-")),2)</f>
        <v>23.73</v>
      </c>
      <c r="C20" s="180">
        <f>ROUND(VALUE(SUBSTITUTE(実質収支比率等に係る経年分析!G$47,"▲","-")),2)</f>
        <v>24.48</v>
      </c>
      <c r="D20" s="180">
        <f>ROUND(VALUE(SUBSTITUTE(実質収支比率等に係る経年分析!H$47,"▲","-")),2)</f>
        <v>25.01</v>
      </c>
      <c r="E20" s="180">
        <f>ROUND(VALUE(SUBSTITUTE(実質収支比率等に係る経年分析!I$47,"▲","-")),2)</f>
        <v>24.52</v>
      </c>
      <c r="F20" s="180">
        <f>ROUND(VALUE(SUBSTITUTE(実質収支比率等に係る経年分析!J$47,"▲","-")),2)</f>
        <v>22.56</v>
      </c>
    </row>
    <row r="21" spans="1:11" x14ac:dyDescent="0.2">
      <c r="A21" s="180" t="s">
        <v>56</v>
      </c>
      <c r="B21" s="180">
        <f>IF(ISNUMBER(VALUE(SUBSTITUTE(実質収支比率等に係る経年分析!F$49,"▲","-"))),ROUND(VALUE(SUBSTITUTE(実質収支比率等に係る経年分析!F$49,"▲","-")),2),NA())</f>
        <v>3.31</v>
      </c>
      <c r="C21" s="180">
        <f>IF(ISNUMBER(VALUE(SUBSTITUTE(実質収支比率等に係る経年分析!G$49,"▲","-"))),ROUND(VALUE(SUBSTITUTE(実質収支比率等に係る経年分析!G$49,"▲","-")),2),NA())</f>
        <v>0.54</v>
      </c>
      <c r="D21" s="180">
        <f>IF(ISNUMBER(VALUE(SUBSTITUTE(実質収支比率等に係る経年分析!H$49,"▲","-"))),ROUND(VALUE(SUBSTITUTE(実質収支比率等に係る経年分析!H$49,"▲","-")),2),NA())</f>
        <v>-0.1</v>
      </c>
      <c r="E21" s="180">
        <f>IF(ISNUMBER(VALUE(SUBSTITUTE(実質収支比率等に係る経年分析!I$49,"▲","-"))),ROUND(VALUE(SUBSTITUTE(実質収支比率等に係る経年分析!I$49,"▲","-")),2),NA())</f>
        <v>-0.96</v>
      </c>
      <c r="F21" s="180">
        <f>IF(ISNUMBER(VALUE(SUBSTITUTE(実質収支比率等に係る経年分析!J$49,"▲","-"))),ROUND(VALUE(SUBSTITUTE(実質収支比率等に係る経年分析!J$49,"▲","-")),2),NA())</f>
        <v>-2.46</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2.29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市木診療所特別会計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2">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2">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v>
      </c>
    </row>
    <row r="33" spans="1:16" x14ac:dyDescent="0.2">
      <c r="A33" s="181" t="str">
        <f>IF(連結実質赤字比率に係る赤字・黒字の構成分析!C$37="",NA(),連結実質赤字比率に係る赤字・黒字の構成分析!C$37)</f>
        <v>介護保険特別会計（事業勘定）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1.18</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4.6399999999999997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4.4800000000000004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4.54</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7.18</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2.5299999999999998</v>
      </c>
      <c r="D36" s="181">
        <f>IF(ROUND(VALUE(SUBSTITUTE(連結実質赤字比率に係る赤字・黒字の構成分析!G$34,"▲", "-")), 2) &lt; 0, ABS(ROUND(VALUE(SUBSTITUTE(連結実質赤字比率に係る赤字・黒字の構成分析!G$34,"▲", "-")), 2)), NA())</f>
        <v>1.97</v>
      </c>
      <c r="E36" s="181" t="e">
        <f>IF(ROUND(VALUE(SUBSTITUTE(連結実質赤字比率に係る赤字・黒字の構成分析!G$34,"▲", "-")), 2) &gt;= 0, ABS(ROUND(VALUE(SUBSTITUTE(連結実質赤字比率に係る赤字・黒字の構成分析!G$34,"▲", "-")), 2)), NA())</f>
        <v>#N/A</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2.34</v>
      </c>
      <c r="H36" s="181">
        <f>IF(ROUND(VALUE(SUBSTITUTE(連結実質赤字比率に係る赤字・黒字の構成分析!I$34,"▲", "-")), 2) &lt; 0, ABS(ROUND(VALUE(SUBSTITUTE(連結実質赤字比率に係る赤字・黒字の構成分析!I$34,"▲", "-")), 2)), NA())</f>
        <v>0.98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3.72</v>
      </c>
      <c r="K36" s="181" t="e">
        <f>IF(ROUND(VALUE(SUBSTITUTE(連結実質赤字比率に係る赤字・黒字の構成分析!J$34,"▲", "-")), 2) &gt;= 0, ABS(ROUND(VALUE(SUBSTITUTE(連結実質赤字比率に係る赤字・黒字の構成分析!J$34,"▲", "-")), 2)), NA())</f>
        <v>#N/A</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1031</v>
      </c>
      <c r="E42" s="182"/>
      <c r="F42" s="182"/>
      <c r="G42" s="182">
        <f>'実質公債費比率（分子）の構造'!L$52</f>
        <v>978</v>
      </c>
      <c r="H42" s="182"/>
      <c r="I42" s="182"/>
      <c r="J42" s="182">
        <f>'実質公債費比率（分子）の構造'!M$52</f>
        <v>937</v>
      </c>
      <c r="K42" s="182"/>
      <c r="L42" s="182"/>
      <c r="M42" s="182">
        <f>'実質公債費比率（分子）の構造'!N$52</f>
        <v>877</v>
      </c>
      <c r="N42" s="182"/>
      <c r="O42" s="182"/>
      <c r="P42" s="182">
        <f>'実質公債費比率（分子）の構造'!O$52</f>
        <v>839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v>
      </c>
      <c r="C44" s="182"/>
      <c r="D44" s="182"/>
      <c r="E44" s="182">
        <f>'実質公債費比率（分子）の構造'!L$50</f>
        <v>1</v>
      </c>
      <c r="F44" s="182"/>
      <c r="G44" s="182"/>
      <c r="H44" s="182">
        <f>'実質公債費比率（分子）の構造'!M$50</f>
        <v>0</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20</v>
      </c>
      <c r="C45" s="182"/>
      <c r="D45" s="182"/>
      <c r="E45" s="182">
        <f>'実質公債費比率（分子）の構造'!L$49</f>
        <v>18</v>
      </c>
      <c r="F45" s="182"/>
      <c r="G45" s="182"/>
      <c r="H45" s="182">
        <f>'実質公債費比率（分子）の構造'!M$49</f>
        <v>14</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220</v>
      </c>
      <c r="C46" s="182"/>
      <c r="D46" s="182"/>
      <c r="E46" s="182">
        <f>'実質公債費比率（分子）の構造'!L$48</f>
        <v>258</v>
      </c>
      <c r="F46" s="182"/>
      <c r="G46" s="182"/>
      <c r="H46" s="182">
        <f>'実質公債費比率（分子）の構造'!M$48</f>
        <v>257</v>
      </c>
      <c r="I46" s="182"/>
      <c r="J46" s="182"/>
      <c r="K46" s="182">
        <f>'実質公債費比率（分子）の構造'!N$48</f>
        <v>289</v>
      </c>
      <c r="L46" s="182"/>
      <c r="M46" s="182"/>
      <c r="N46" s="182">
        <f>'実質公債費比率（分子）の構造'!O$48</f>
        <v>293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1025</v>
      </c>
      <c r="C49" s="182"/>
      <c r="D49" s="182"/>
      <c r="E49" s="182">
        <f>'実質公債費比率（分子）の構造'!L$45</f>
        <v>987</v>
      </c>
      <c r="F49" s="182"/>
      <c r="G49" s="182"/>
      <c r="H49" s="182">
        <f>'実質公債費比率（分子）の構造'!M$45</f>
        <v>969</v>
      </c>
      <c r="I49" s="182"/>
      <c r="J49" s="182"/>
      <c r="K49" s="182">
        <f>'実質公債費比率（分子）の構造'!N$45</f>
        <v>925</v>
      </c>
      <c r="L49" s="182"/>
      <c r="M49" s="182"/>
      <c r="N49" s="182">
        <f>'実質公債費比率（分子）の構造'!O$45</f>
        <v>904</v>
      </c>
      <c r="O49" s="182"/>
      <c r="P49" s="182"/>
    </row>
    <row r="50" spans="1:16" x14ac:dyDescent="0.2">
      <c r="A50" s="182" t="s">
        <v>71</v>
      </c>
      <c r="B50" s="182" t="e">
        <f>NA()</f>
        <v>#N/A</v>
      </c>
      <c r="C50" s="182">
        <f>IF(ISNUMBER('実質公債費比率（分子）の構造'!K$53),'実質公債費比率（分子）の構造'!K$53,NA())</f>
        <v>235</v>
      </c>
      <c r="D50" s="182" t="e">
        <f>NA()</f>
        <v>#N/A</v>
      </c>
      <c r="E50" s="182" t="e">
        <f>NA()</f>
        <v>#N/A</v>
      </c>
      <c r="F50" s="182">
        <f>IF(ISNUMBER('実質公債費比率（分子）の構造'!L$53),'実質公債費比率（分子）の構造'!L$53,NA())</f>
        <v>286</v>
      </c>
      <c r="G50" s="182" t="e">
        <f>NA()</f>
        <v>#N/A</v>
      </c>
      <c r="H50" s="182" t="e">
        <f>NA()</f>
        <v>#N/A</v>
      </c>
      <c r="I50" s="182">
        <f>IF(ISNUMBER('実質公債費比率（分子）の構造'!M$53),'実質公債費比率（分子）の構造'!M$53,NA())</f>
        <v>303</v>
      </c>
      <c r="J50" s="182" t="e">
        <f>NA()</f>
        <v>#N/A</v>
      </c>
      <c r="K50" s="182" t="e">
        <f>NA()</f>
        <v>#N/A</v>
      </c>
      <c r="L50" s="182">
        <f>IF(ISNUMBER('実質公債費比率（分子）の構造'!N$53),'実質公債費比率（分子）の構造'!N$53,NA())</f>
        <v>337</v>
      </c>
      <c r="M50" s="182" t="e">
        <f>NA()</f>
        <v>#N/A</v>
      </c>
      <c r="N50" s="182" t="e">
        <f>NA()</f>
        <v>#N/A</v>
      </c>
      <c r="O50" s="182">
        <f>IF(ISNUMBER('実質公債費比率（分子）の構造'!O$53),'実質公債費比率（分子）の構造'!O$53,NA())</f>
        <v>358</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8747</v>
      </c>
      <c r="E56" s="181"/>
      <c r="F56" s="181"/>
      <c r="G56" s="181">
        <f>'将来負担比率（分子）の構造'!J$52</f>
        <v>8201</v>
      </c>
      <c r="H56" s="181"/>
      <c r="I56" s="181"/>
      <c r="J56" s="181">
        <f>'将来負担比率（分子）の構造'!K$52</f>
        <v>7674</v>
      </c>
      <c r="K56" s="181"/>
      <c r="L56" s="181"/>
      <c r="M56" s="181">
        <f>'将来負担比率（分子）の構造'!L$52</f>
        <v>8198</v>
      </c>
      <c r="N56" s="181"/>
      <c r="O56" s="181"/>
      <c r="P56" s="181">
        <f>'将来負担比率（分子）の構造'!M$52</f>
        <v>8534</v>
      </c>
    </row>
    <row r="57" spans="1:16" x14ac:dyDescent="0.2">
      <c r="A57" s="181" t="s">
        <v>42</v>
      </c>
      <c r="B57" s="181"/>
      <c r="C57" s="181"/>
      <c r="D57" s="181">
        <f>'将来負担比率（分子）の構造'!I$51</f>
        <v>609</v>
      </c>
      <c r="E57" s="181"/>
      <c r="F57" s="181"/>
      <c r="G57" s="181">
        <f>'将来負担比率（分子）の構造'!J$51</f>
        <v>571</v>
      </c>
      <c r="H57" s="181"/>
      <c r="I57" s="181"/>
      <c r="J57" s="181">
        <f>'将来負担比率（分子）の構造'!K$51</f>
        <v>551</v>
      </c>
      <c r="K57" s="181"/>
      <c r="L57" s="181"/>
      <c r="M57" s="181">
        <f>'将来負担比率（分子）の構造'!L$51</f>
        <v>528</v>
      </c>
      <c r="N57" s="181"/>
      <c r="O57" s="181"/>
      <c r="P57" s="181">
        <f>'将来負担比率（分子）の構造'!M$51</f>
        <v>453</v>
      </c>
    </row>
    <row r="58" spans="1:16" x14ac:dyDescent="0.2">
      <c r="A58" s="181" t="s">
        <v>41</v>
      </c>
      <c r="B58" s="181"/>
      <c r="C58" s="181"/>
      <c r="D58" s="181">
        <f>'将来負担比率（分子）の構造'!I$50</f>
        <v>3792</v>
      </c>
      <c r="E58" s="181"/>
      <c r="F58" s="181"/>
      <c r="G58" s="181">
        <f>'将来負担比率（分子）の構造'!J$50</f>
        <v>3838</v>
      </c>
      <c r="H58" s="181"/>
      <c r="I58" s="181"/>
      <c r="J58" s="181">
        <f>'将来負担比率（分子）の構造'!K$50</f>
        <v>3838</v>
      </c>
      <c r="K58" s="181"/>
      <c r="L58" s="181"/>
      <c r="M58" s="181">
        <f>'将来負担比率（分子）の構造'!L$50</f>
        <v>3694</v>
      </c>
      <c r="N58" s="181"/>
      <c r="O58" s="181"/>
      <c r="P58" s="181">
        <f>'将来負担比率（分子）の構造'!M$50</f>
        <v>3469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f>'将来負担比率（分子）の構造'!J$46</f>
        <v>3</v>
      </c>
      <c r="F61" s="181"/>
      <c r="G61" s="181"/>
      <c r="H61" s="181">
        <f>'将来負担比率（分子）の構造'!K$46</f>
        <v>3</v>
      </c>
      <c r="I61" s="181"/>
      <c r="J61" s="181"/>
      <c r="K61" s="181">
        <f>'将来負担比率（分子）の構造'!L$46</f>
        <v>3</v>
      </c>
      <c r="L61" s="181"/>
      <c r="M61" s="181"/>
      <c r="N61" s="181">
        <f>'将来負担比率（分子）の構造'!M$46</f>
        <v>3</v>
      </c>
      <c r="O61" s="181"/>
      <c r="P61" s="181"/>
    </row>
    <row r="62" spans="1:16" x14ac:dyDescent="0.2">
      <c r="A62" s="181" t="s">
        <v>35</v>
      </c>
      <c r="B62" s="181">
        <f>'将来負担比率（分子）の構造'!I$45</f>
        <v>1763</v>
      </c>
      <c r="C62" s="181"/>
      <c r="D62" s="181"/>
      <c r="E62" s="181">
        <f>'将来負担比率（分子）の構造'!J$45</f>
        <v>1757</v>
      </c>
      <c r="F62" s="181"/>
      <c r="G62" s="181"/>
      <c r="H62" s="181">
        <f>'将来負担比率（分子）の構造'!K$45</f>
        <v>1681</v>
      </c>
      <c r="I62" s="181"/>
      <c r="J62" s="181"/>
      <c r="K62" s="181">
        <f>'将来負担比率（分子）の構造'!L$45</f>
        <v>1594</v>
      </c>
      <c r="L62" s="181"/>
      <c r="M62" s="181"/>
      <c r="N62" s="181">
        <f>'将来負担比率（分子）の構造'!M$45</f>
        <v>1606</v>
      </c>
      <c r="O62" s="181"/>
      <c r="P62" s="181"/>
    </row>
    <row r="63" spans="1:16" x14ac:dyDescent="0.2">
      <c r="A63" s="181" t="s">
        <v>34</v>
      </c>
      <c r="B63" s="181">
        <f>'将来負担比率（分子）の構造'!I$44</f>
        <v>32</v>
      </c>
      <c r="C63" s="181"/>
      <c r="D63" s="181"/>
      <c r="E63" s="181">
        <f>'将来負担比率（分子）の構造'!J$44</f>
        <v>14</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3298</v>
      </c>
      <c r="C64" s="181"/>
      <c r="D64" s="181"/>
      <c r="E64" s="181">
        <f>'将来負担比率（分子）の構造'!J$43</f>
        <v>3302</v>
      </c>
      <c r="F64" s="181"/>
      <c r="G64" s="181"/>
      <c r="H64" s="181">
        <f>'将来負担比率（分子）の構造'!K$43</f>
        <v>3258</v>
      </c>
      <c r="I64" s="181"/>
      <c r="J64" s="181"/>
      <c r="K64" s="181">
        <f>'将来負担比率（分子）の構造'!L$43</f>
        <v>2690</v>
      </c>
      <c r="L64" s="181"/>
      <c r="M64" s="181"/>
      <c r="N64" s="181">
        <f>'将来負担比率（分子）の構造'!M$43</f>
        <v>2785</v>
      </c>
      <c r="O64" s="181"/>
      <c r="P64" s="181"/>
    </row>
    <row r="65" spans="1:16" x14ac:dyDescent="0.2">
      <c r="A65" s="181" t="s">
        <v>32</v>
      </c>
      <c r="B65" s="181">
        <f>'将来負担比率（分子）の構造'!I$42</f>
        <v>1</v>
      </c>
      <c r="C65" s="181"/>
      <c r="D65" s="181"/>
      <c r="E65" s="181">
        <f>'将来負担比率（分子）の構造'!J$42</f>
        <v>0</v>
      </c>
      <c r="F65" s="181"/>
      <c r="G65" s="181"/>
      <c r="H65" s="181">
        <f>'将来負担比率（分子）の構造'!K$42</f>
        <v>0</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9491</v>
      </c>
      <c r="C66" s="181"/>
      <c r="D66" s="181"/>
      <c r="E66" s="181">
        <f>'将来負担比率（分子）の構造'!J$41</f>
        <v>9584</v>
      </c>
      <c r="F66" s="181"/>
      <c r="G66" s="181"/>
      <c r="H66" s="181">
        <f>'将来負担比率（分子）の構造'!K$41</f>
        <v>9598</v>
      </c>
      <c r="I66" s="181"/>
      <c r="J66" s="181"/>
      <c r="K66" s="181">
        <f>'将来負担比率（分子）の構造'!L$41</f>
        <v>9964</v>
      </c>
      <c r="L66" s="181"/>
      <c r="M66" s="181"/>
      <c r="N66" s="181">
        <f>'将来負担比率（分子）の構造'!M$41</f>
        <v>10650</v>
      </c>
      <c r="O66" s="181"/>
      <c r="P66" s="181"/>
    </row>
    <row r="67" spans="1:16" x14ac:dyDescent="0.2">
      <c r="A67" s="181" t="s">
        <v>75</v>
      </c>
      <c r="B67" s="181" t="e">
        <f>NA()</f>
        <v>#N/A</v>
      </c>
      <c r="C67" s="181">
        <f>IF(ISNUMBER('将来負担比率（分子）の構造'!I$53), IF('将来負担比率（分子）の構造'!I$53 &lt; 0, 0, '将来負担比率（分子）の構造'!I$53), NA())</f>
        <v>1438</v>
      </c>
      <c r="D67" s="181" t="e">
        <f>NA()</f>
        <v>#N/A</v>
      </c>
      <c r="E67" s="181" t="e">
        <f>NA()</f>
        <v>#N/A</v>
      </c>
      <c r="F67" s="181">
        <f>IF(ISNUMBER('将来負担比率（分子）の構造'!J$53), IF('将来負担比率（分子）の構造'!J$53 &lt; 0, 0, '将来負担比率（分子）の構造'!J$53), NA())</f>
        <v>2050</v>
      </c>
      <c r="G67" s="181" t="e">
        <f>NA()</f>
        <v>#N/A</v>
      </c>
      <c r="H67" s="181" t="e">
        <f>NA()</f>
        <v>#N/A</v>
      </c>
      <c r="I67" s="181">
        <f>IF(ISNUMBER('将来負担比率（分子）の構造'!K$53), IF('将来負担比率（分子）の構造'!K$53 &lt; 0, 0, '将来負担比率（分子）の構造'!K$53), NA())</f>
        <v>2478</v>
      </c>
      <c r="J67" s="181" t="e">
        <f>NA()</f>
        <v>#N/A</v>
      </c>
      <c r="K67" s="181" t="e">
        <f>NA()</f>
        <v>#N/A</v>
      </c>
      <c r="L67" s="181">
        <f>IF(ISNUMBER('将来負担比率（分子）の構造'!L$53), IF('将来負担比率（分子）の構造'!L$53 &lt; 0, 0, '将来負担比率（分子）の構造'!L$53), NA())</f>
        <v>1830</v>
      </c>
      <c r="M67" s="181" t="e">
        <f>NA()</f>
        <v>#N/A</v>
      </c>
      <c r="N67" s="181" t="e">
        <f>NA()</f>
        <v>#N/A</v>
      </c>
      <c r="O67" s="181">
        <f>IF(ISNUMBER('将来負担比率（分子）の構造'!M$53), IF('将来負担比率（分子）の構造'!M$53 &lt; 0, 0, '将来負担比率（分子）の構造'!M$53), NA())</f>
        <v>2588</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1682</v>
      </c>
      <c r="C72" s="185">
        <f>基金残高に係る経年分析!G55</f>
        <v>1623</v>
      </c>
      <c r="D72" s="185">
        <f>基金残高に係る経年分析!H55</f>
        <v>1464</v>
      </c>
    </row>
    <row r="73" spans="1:16" x14ac:dyDescent="0.2">
      <c r="A73" s="184" t="s">
        <v>78</v>
      </c>
      <c r="B73" s="185">
        <f>基金残高に係る経年分析!F56</f>
        <v>159</v>
      </c>
      <c r="C73" s="185">
        <f>基金残高に係る経年分析!G56</f>
        <v>159</v>
      </c>
      <c r="D73" s="185">
        <f>基金残高に係る経年分析!H56</f>
        <v>160</v>
      </c>
    </row>
    <row r="74" spans="1:16" x14ac:dyDescent="0.2">
      <c r="A74" s="184" t="s">
        <v>79</v>
      </c>
      <c r="B74" s="185">
        <f>基金残高に係る経年分析!F57</f>
        <v>1874</v>
      </c>
      <c r="C74" s="185">
        <f>基金残高に係る経年分析!G57</f>
        <v>1704</v>
      </c>
      <c r="D74" s="185">
        <f>基金残高に係る経年分析!H57</f>
        <v>1480</v>
      </c>
    </row>
  </sheetData>
  <sheetProtection algorithmName="SHA-512" hashValue="bQr36mXODMhlPmfMsj7NioE8Ed9KGFyP3uiZ+2g9mS9SGPDpSiHe4UUJvutV1zcPDLwXZkM8ReT9h9T+J4TY/Q==" saltValue="3y+Diw4eLbAhtXjKI6WN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5546875" style="226" customWidth="1"/>
    <col min="96" max="133" width="1.5546875" style="242" customWidth="1"/>
    <col min="134" max="143" width="1.554687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224</v>
      </c>
      <c r="C5" s="745"/>
      <c r="D5" s="745"/>
      <c r="E5" s="745"/>
      <c r="F5" s="745"/>
      <c r="G5" s="745"/>
      <c r="H5" s="745"/>
      <c r="I5" s="745"/>
      <c r="J5" s="745"/>
      <c r="K5" s="745"/>
      <c r="L5" s="745"/>
      <c r="M5" s="745"/>
      <c r="N5" s="745"/>
      <c r="O5" s="745"/>
      <c r="P5" s="745"/>
      <c r="Q5" s="746"/>
      <c r="R5" s="733">
        <v>1719518</v>
      </c>
      <c r="S5" s="734"/>
      <c r="T5" s="734"/>
      <c r="U5" s="734"/>
      <c r="V5" s="734"/>
      <c r="W5" s="734"/>
      <c r="X5" s="734"/>
      <c r="Y5" s="777"/>
      <c r="Z5" s="795">
        <v>12.4</v>
      </c>
      <c r="AA5" s="795"/>
      <c r="AB5" s="795"/>
      <c r="AC5" s="795"/>
      <c r="AD5" s="796">
        <v>1719518</v>
      </c>
      <c r="AE5" s="796"/>
      <c r="AF5" s="796"/>
      <c r="AG5" s="796"/>
      <c r="AH5" s="796"/>
      <c r="AI5" s="796"/>
      <c r="AJ5" s="796"/>
      <c r="AK5" s="796"/>
      <c r="AL5" s="778">
        <v>26.8</v>
      </c>
      <c r="AM5" s="749"/>
      <c r="AN5" s="749"/>
      <c r="AO5" s="779"/>
      <c r="AP5" s="744" t="s">
        <v>225</v>
      </c>
      <c r="AQ5" s="745"/>
      <c r="AR5" s="745"/>
      <c r="AS5" s="745"/>
      <c r="AT5" s="745"/>
      <c r="AU5" s="745"/>
      <c r="AV5" s="745"/>
      <c r="AW5" s="745"/>
      <c r="AX5" s="745"/>
      <c r="AY5" s="745"/>
      <c r="AZ5" s="745"/>
      <c r="BA5" s="745"/>
      <c r="BB5" s="745"/>
      <c r="BC5" s="745"/>
      <c r="BD5" s="745"/>
      <c r="BE5" s="745"/>
      <c r="BF5" s="746"/>
      <c r="BG5" s="678">
        <v>1719518</v>
      </c>
      <c r="BH5" s="679"/>
      <c r="BI5" s="679"/>
      <c r="BJ5" s="679"/>
      <c r="BK5" s="679"/>
      <c r="BL5" s="679"/>
      <c r="BM5" s="679"/>
      <c r="BN5" s="680"/>
      <c r="BO5" s="715">
        <v>100</v>
      </c>
      <c r="BP5" s="715"/>
      <c r="BQ5" s="715"/>
      <c r="BR5" s="715"/>
      <c r="BS5" s="716">
        <v>102898</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2">
      <c r="B6" s="675" t="s">
        <v>229</v>
      </c>
      <c r="C6" s="676"/>
      <c r="D6" s="676"/>
      <c r="E6" s="676"/>
      <c r="F6" s="676"/>
      <c r="G6" s="676"/>
      <c r="H6" s="676"/>
      <c r="I6" s="676"/>
      <c r="J6" s="676"/>
      <c r="K6" s="676"/>
      <c r="L6" s="676"/>
      <c r="M6" s="676"/>
      <c r="N6" s="676"/>
      <c r="O6" s="676"/>
      <c r="P6" s="676"/>
      <c r="Q6" s="677"/>
      <c r="R6" s="678">
        <v>133032</v>
      </c>
      <c r="S6" s="679"/>
      <c r="T6" s="679"/>
      <c r="U6" s="679"/>
      <c r="V6" s="679"/>
      <c r="W6" s="679"/>
      <c r="X6" s="679"/>
      <c r="Y6" s="680"/>
      <c r="Z6" s="715">
        <v>1</v>
      </c>
      <c r="AA6" s="715"/>
      <c r="AB6" s="715"/>
      <c r="AC6" s="715"/>
      <c r="AD6" s="716">
        <v>133032</v>
      </c>
      <c r="AE6" s="716"/>
      <c r="AF6" s="716"/>
      <c r="AG6" s="716"/>
      <c r="AH6" s="716"/>
      <c r="AI6" s="716"/>
      <c r="AJ6" s="716"/>
      <c r="AK6" s="716"/>
      <c r="AL6" s="681">
        <v>2.1</v>
      </c>
      <c r="AM6" s="682"/>
      <c r="AN6" s="682"/>
      <c r="AO6" s="717"/>
      <c r="AP6" s="675" t="s">
        <v>230</v>
      </c>
      <c r="AQ6" s="676"/>
      <c r="AR6" s="676"/>
      <c r="AS6" s="676"/>
      <c r="AT6" s="676"/>
      <c r="AU6" s="676"/>
      <c r="AV6" s="676"/>
      <c r="AW6" s="676"/>
      <c r="AX6" s="676"/>
      <c r="AY6" s="676"/>
      <c r="AZ6" s="676"/>
      <c r="BA6" s="676"/>
      <c r="BB6" s="676"/>
      <c r="BC6" s="676"/>
      <c r="BD6" s="676"/>
      <c r="BE6" s="676"/>
      <c r="BF6" s="677"/>
      <c r="BG6" s="678">
        <v>1719518</v>
      </c>
      <c r="BH6" s="679"/>
      <c r="BI6" s="679"/>
      <c r="BJ6" s="679"/>
      <c r="BK6" s="679"/>
      <c r="BL6" s="679"/>
      <c r="BM6" s="679"/>
      <c r="BN6" s="680"/>
      <c r="BO6" s="715">
        <v>100</v>
      </c>
      <c r="BP6" s="715"/>
      <c r="BQ6" s="715"/>
      <c r="BR6" s="715"/>
      <c r="BS6" s="716">
        <v>102898</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162698</v>
      </c>
      <c r="CS6" s="679"/>
      <c r="CT6" s="679"/>
      <c r="CU6" s="679"/>
      <c r="CV6" s="679"/>
      <c r="CW6" s="679"/>
      <c r="CX6" s="679"/>
      <c r="CY6" s="680"/>
      <c r="CZ6" s="778">
        <v>1.2</v>
      </c>
      <c r="DA6" s="749"/>
      <c r="DB6" s="749"/>
      <c r="DC6" s="781"/>
      <c r="DD6" s="684">
        <v>6952</v>
      </c>
      <c r="DE6" s="679"/>
      <c r="DF6" s="679"/>
      <c r="DG6" s="679"/>
      <c r="DH6" s="679"/>
      <c r="DI6" s="679"/>
      <c r="DJ6" s="679"/>
      <c r="DK6" s="679"/>
      <c r="DL6" s="679"/>
      <c r="DM6" s="679"/>
      <c r="DN6" s="679"/>
      <c r="DO6" s="679"/>
      <c r="DP6" s="680"/>
      <c r="DQ6" s="684">
        <v>162698</v>
      </c>
      <c r="DR6" s="679"/>
      <c r="DS6" s="679"/>
      <c r="DT6" s="679"/>
      <c r="DU6" s="679"/>
      <c r="DV6" s="679"/>
      <c r="DW6" s="679"/>
      <c r="DX6" s="679"/>
      <c r="DY6" s="679"/>
      <c r="DZ6" s="679"/>
      <c r="EA6" s="679"/>
      <c r="EB6" s="679"/>
      <c r="EC6" s="722"/>
    </row>
    <row r="7" spans="2:143" ht="11.25" customHeight="1" x14ac:dyDescent="0.2">
      <c r="B7" s="675" t="s">
        <v>232</v>
      </c>
      <c r="C7" s="676"/>
      <c r="D7" s="676"/>
      <c r="E7" s="676"/>
      <c r="F7" s="676"/>
      <c r="G7" s="676"/>
      <c r="H7" s="676"/>
      <c r="I7" s="676"/>
      <c r="J7" s="676"/>
      <c r="K7" s="676"/>
      <c r="L7" s="676"/>
      <c r="M7" s="676"/>
      <c r="N7" s="676"/>
      <c r="O7" s="676"/>
      <c r="P7" s="676"/>
      <c r="Q7" s="677"/>
      <c r="R7" s="678">
        <v>712</v>
      </c>
      <c r="S7" s="679"/>
      <c r="T7" s="679"/>
      <c r="U7" s="679"/>
      <c r="V7" s="679"/>
      <c r="W7" s="679"/>
      <c r="X7" s="679"/>
      <c r="Y7" s="680"/>
      <c r="Z7" s="715">
        <v>0</v>
      </c>
      <c r="AA7" s="715"/>
      <c r="AB7" s="715"/>
      <c r="AC7" s="715"/>
      <c r="AD7" s="716">
        <v>712</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663188</v>
      </c>
      <c r="BH7" s="679"/>
      <c r="BI7" s="679"/>
      <c r="BJ7" s="679"/>
      <c r="BK7" s="679"/>
      <c r="BL7" s="679"/>
      <c r="BM7" s="679"/>
      <c r="BN7" s="680"/>
      <c r="BO7" s="715">
        <v>38.6</v>
      </c>
      <c r="BP7" s="715"/>
      <c r="BQ7" s="715"/>
      <c r="BR7" s="715"/>
      <c r="BS7" s="716">
        <v>13228</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1527808</v>
      </c>
      <c r="CS7" s="679"/>
      <c r="CT7" s="679"/>
      <c r="CU7" s="679"/>
      <c r="CV7" s="679"/>
      <c r="CW7" s="679"/>
      <c r="CX7" s="679"/>
      <c r="CY7" s="680"/>
      <c r="CZ7" s="715">
        <v>11.2</v>
      </c>
      <c r="DA7" s="715"/>
      <c r="DB7" s="715"/>
      <c r="DC7" s="715"/>
      <c r="DD7" s="684">
        <v>93171</v>
      </c>
      <c r="DE7" s="679"/>
      <c r="DF7" s="679"/>
      <c r="DG7" s="679"/>
      <c r="DH7" s="679"/>
      <c r="DI7" s="679"/>
      <c r="DJ7" s="679"/>
      <c r="DK7" s="679"/>
      <c r="DL7" s="679"/>
      <c r="DM7" s="679"/>
      <c r="DN7" s="679"/>
      <c r="DO7" s="679"/>
      <c r="DP7" s="680"/>
      <c r="DQ7" s="684">
        <v>1186401</v>
      </c>
      <c r="DR7" s="679"/>
      <c r="DS7" s="679"/>
      <c r="DT7" s="679"/>
      <c r="DU7" s="679"/>
      <c r="DV7" s="679"/>
      <c r="DW7" s="679"/>
      <c r="DX7" s="679"/>
      <c r="DY7" s="679"/>
      <c r="DZ7" s="679"/>
      <c r="EA7" s="679"/>
      <c r="EB7" s="679"/>
      <c r="EC7" s="722"/>
    </row>
    <row r="8" spans="2:143" ht="11.25" customHeight="1" x14ac:dyDescent="0.2">
      <c r="B8" s="675" t="s">
        <v>235</v>
      </c>
      <c r="C8" s="676"/>
      <c r="D8" s="676"/>
      <c r="E8" s="676"/>
      <c r="F8" s="676"/>
      <c r="G8" s="676"/>
      <c r="H8" s="676"/>
      <c r="I8" s="676"/>
      <c r="J8" s="676"/>
      <c r="K8" s="676"/>
      <c r="L8" s="676"/>
      <c r="M8" s="676"/>
      <c r="N8" s="676"/>
      <c r="O8" s="676"/>
      <c r="P8" s="676"/>
      <c r="Q8" s="677"/>
      <c r="R8" s="678">
        <v>3786</v>
      </c>
      <c r="S8" s="679"/>
      <c r="T8" s="679"/>
      <c r="U8" s="679"/>
      <c r="V8" s="679"/>
      <c r="W8" s="679"/>
      <c r="X8" s="679"/>
      <c r="Y8" s="680"/>
      <c r="Z8" s="715">
        <v>0</v>
      </c>
      <c r="AA8" s="715"/>
      <c r="AB8" s="715"/>
      <c r="AC8" s="715"/>
      <c r="AD8" s="716">
        <v>3786</v>
      </c>
      <c r="AE8" s="716"/>
      <c r="AF8" s="716"/>
      <c r="AG8" s="716"/>
      <c r="AH8" s="716"/>
      <c r="AI8" s="716"/>
      <c r="AJ8" s="716"/>
      <c r="AK8" s="716"/>
      <c r="AL8" s="681">
        <v>0.1</v>
      </c>
      <c r="AM8" s="682"/>
      <c r="AN8" s="682"/>
      <c r="AO8" s="717"/>
      <c r="AP8" s="675" t="s">
        <v>236</v>
      </c>
      <c r="AQ8" s="676"/>
      <c r="AR8" s="676"/>
      <c r="AS8" s="676"/>
      <c r="AT8" s="676"/>
      <c r="AU8" s="676"/>
      <c r="AV8" s="676"/>
      <c r="AW8" s="676"/>
      <c r="AX8" s="676"/>
      <c r="AY8" s="676"/>
      <c r="AZ8" s="676"/>
      <c r="BA8" s="676"/>
      <c r="BB8" s="676"/>
      <c r="BC8" s="676"/>
      <c r="BD8" s="676"/>
      <c r="BE8" s="676"/>
      <c r="BF8" s="677"/>
      <c r="BG8" s="678">
        <v>27742</v>
      </c>
      <c r="BH8" s="679"/>
      <c r="BI8" s="679"/>
      <c r="BJ8" s="679"/>
      <c r="BK8" s="679"/>
      <c r="BL8" s="679"/>
      <c r="BM8" s="679"/>
      <c r="BN8" s="680"/>
      <c r="BO8" s="715">
        <v>1.6</v>
      </c>
      <c r="BP8" s="715"/>
      <c r="BQ8" s="715"/>
      <c r="BR8" s="715"/>
      <c r="BS8" s="684" t="s">
        <v>129</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4799731</v>
      </c>
      <c r="CS8" s="679"/>
      <c r="CT8" s="679"/>
      <c r="CU8" s="679"/>
      <c r="CV8" s="679"/>
      <c r="CW8" s="679"/>
      <c r="CX8" s="679"/>
      <c r="CY8" s="680"/>
      <c r="CZ8" s="715">
        <v>35.299999999999997</v>
      </c>
      <c r="DA8" s="715"/>
      <c r="DB8" s="715"/>
      <c r="DC8" s="715"/>
      <c r="DD8" s="684">
        <v>103217</v>
      </c>
      <c r="DE8" s="679"/>
      <c r="DF8" s="679"/>
      <c r="DG8" s="679"/>
      <c r="DH8" s="679"/>
      <c r="DI8" s="679"/>
      <c r="DJ8" s="679"/>
      <c r="DK8" s="679"/>
      <c r="DL8" s="679"/>
      <c r="DM8" s="679"/>
      <c r="DN8" s="679"/>
      <c r="DO8" s="679"/>
      <c r="DP8" s="680"/>
      <c r="DQ8" s="684">
        <v>2329614</v>
      </c>
      <c r="DR8" s="679"/>
      <c r="DS8" s="679"/>
      <c r="DT8" s="679"/>
      <c r="DU8" s="679"/>
      <c r="DV8" s="679"/>
      <c r="DW8" s="679"/>
      <c r="DX8" s="679"/>
      <c r="DY8" s="679"/>
      <c r="DZ8" s="679"/>
      <c r="EA8" s="679"/>
      <c r="EB8" s="679"/>
      <c r="EC8" s="722"/>
    </row>
    <row r="9" spans="2:143" ht="11.25" customHeight="1" x14ac:dyDescent="0.2">
      <c r="B9" s="675" t="s">
        <v>238</v>
      </c>
      <c r="C9" s="676"/>
      <c r="D9" s="676"/>
      <c r="E9" s="676"/>
      <c r="F9" s="676"/>
      <c r="G9" s="676"/>
      <c r="H9" s="676"/>
      <c r="I9" s="676"/>
      <c r="J9" s="676"/>
      <c r="K9" s="676"/>
      <c r="L9" s="676"/>
      <c r="M9" s="676"/>
      <c r="N9" s="676"/>
      <c r="O9" s="676"/>
      <c r="P9" s="676"/>
      <c r="Q9" s="677"/>
      <c r="R9" s="678">
        <v>2032</v>
      </c>
      <c r="S9" s="679"/>
      <c r="T9" s="679"/>
      <c r="U9" s="679"/>
      <c r="V9" s="679"/>
      <c r="W9" s="679"/>
      <c r="X9" s="679"/>
      <c r="Y9" s="680"/>
      <c r="Z9" s="715">
        <v>0</v>
      </c>
      <c r="AA9" s="715"/>
      <c r="AB9" s="715"/>
      <c r="AC9" s="715"/>
      <c r="AD9" s="716">
        <v>2032</v>
      </c>
      <c r="AE9" s="716"/>
      <c r="AF9" s="716"/>
      <c r="AG9" s="716"/>
      <c r="AH9" s="716"/>
      <c r="AI9" s="716"/>
      <c r="AJ9" s="716"/>
      <c r="AK9" s="716"/>
      <c r="AL9" s="681">
        <v>0</v>
      </c>
      <c r="AM9" s="682"/>
      <c r="AN9" s="682"/>
      <c r="AO9" s="717"/>
      <c r="AP9" s="675" t="s">
        <v>239</v>
      </c>
      <c r="AQ9" s="676"/>
      <c r="AR9" s="676"/>
      <c r="AS9" s="676"/>
      <c r="AT9" s="676"/>
      <c r="AU9" s="676"/>
      <c r="AV9" s="676"/>
      <c r="AW9" s="676"/>
      <c r="AX9" s="676"/>
      <c r="AY9" s="676"/>
      <c r="AZ9" s="676"/>
      <c r="BA9" s="676"/>
      <c r="BB9" s="676"/>
      <c r="BC9" s="676"/>
      <c r="BD9" s="676"/>
      <c r="BE9" s="676"/>
      <c r="BF9" s="677"/>
      <c r="BG9" s="678">
        <v>530904</v>
      </c>
      <c r="BH9" s="679"/>
      <c r="BI9" s="679"/>
      <c r="BJ9" s="679"/>
      <c r="BK9" s="679"/>
      <c r="BL9" s="679"/>
      <c r="BM9" s="679"/>
      <c r="BN9" s="680"/>
      <c r="BO9" s="715">
        <v>30.9</v>
      </c>
      <c r="BP9" s="715"/>
      <c r="BQ9" s="715"/>
      <c r="BR9" s="715"/>
      <c r="BS9" s="684" t="s">
        <v>129</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1263217</v>
      </c>
      <c r="CS9" s="679"/>
      <c r="CT9" s="679"/>
      <c r="CU9" s="679"/>
      <c r="CV9" s="679"/>
      <c r="CW9" s="679"/>
      <c r="CX9" s="679"/>
      <c r="CY9" s="680"/>
      <c r="CZ9" s="715">
        <v>9.3000000000000007</v>
      </c>
      <c r="DA9" s="715"/>
      <c r="DB9" s="715"/>
      <c r="DC9" s="715"/>
      <c r="DD9" s="684">
        <v>249589</v>
      </c>
      <c r="DE9" s="679"/>
      <c r="DF9" s="679"/>
      <c r="DG9" s="679"/>
      <c r="DH9" s="679"/>
      <c r="DI9" s="679"/>
      <c r="DJ9" s="679"/>
      <c r="DK9" s="679"/>
      <c r="DL9" s="679"/>
      <c r="DM9" s="679"/>
      <c r="DN9" s="679"/>
      <c r="DO9" s="679"/>
      <c r="DP9" s="680"/>
      <c r="DQ9" s="684">
        <v>927023</v>
      </c>
      <c r="DR9" s="679"/>
      <c r="DS9" s="679"/>
      <c r="DT9" s="679"/>
      <c r="DU9" s="679"/>
      <c r="DV9" s="679"/>
      <c r="DW9" s="679"/>
      <c r="DX9" s="679"/>
      <c r="DY9" s="679"/>
      <c r="DZ9" s="679"/>
      <c r="EA9" s="679"/>
      <c r="EB9" s="679"/>
      <c r="EC9" s="722"/>
    </row>
    <row r="10" spans="2:143" ht="11.25" customHeight="1" x14ac:dyDescent="0.2">
      <c r="B10" s="675" t="s">
        <v>241</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182</v>
      </c>
      <c r="AA10" s="715"/>
      <c r="AB10" s="715"/>
      <c r="AC10" s="715"/>
      <c r="AD10" s="716" t="s">
        <v>242</v>
      </c>
      <c r="AE10" s="716"/>
      <c r="AF10" s="716"/>
      <c r="AG10" s="716"/>
      <c r="AH10" s="716"/>
      <c r="AI10" s="716"/>
      <c r="AJ10" s="716"/>
      <c r="AK10" s="716"/>
      <c r="AL10" s="681" t="s">
        <v>129</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37851</v>
      </c>
      <c r="BH10" s="679"/>
      <c r="BI10" s="679"/>
      <c r="BJ10" s="679"/>
      <c r="BK10" s="679"/>
      <c r="BL10" s="679"/>
      <c r="BM10" s="679"/>
      <c r="BN10" s="680"/>
      <c r="BO10" s="715">
        <v>2.2000000000000002</v>
      </c>
      <c r="BP10" s="715"/>
      <c r="BQ10" s="715"/>
      <c r="BR10" s="715"/>
      <c r="BS10" s="684" t="s">
        <v>242</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t="s">
        <v>129</v>
      </c>
      <c r="CS10" s="679"/>
      <c r="CT10" s="679"/>
      <c r="CU10" s="679"/>
      <c r="CV10" s="679"/>
      <c r="CW10" s="679"/>
      <c r="CX10" s="679"/>
      <c r="CY10" s="680"/>
      <c r="CZ10" s="715" t="s">
        <v>129</v>
      </c>
      <c r="DA10" s="715"/>
      <c r="DB10" s="715"/>
      <c r="DC10" s="715"/>
      <c r="DD10" s="684" t="s">
        <v>129</v>
      </c>
      <c r="DE10" s="679"/>
      <c r="DF10" s="679"/>
      <c r="DG10" s="679"/>
      <c r="DH10" s="679"/>
      <c r="DI10" s="679"/>
      <c r="DJ10" s="679"/>
      <c r="DK10" s="679"/>
      <c r="DL10" s="679"/>
      <c r="DM10" s="679"/>
      <c r="DN10" s="679"/>
      <c r="DO10" s="679"/>
      <c r="DP10" s="680"/>
      <c r="DQ10" s="684" t="s">
        <v>129</v>
      </c>
      <c r="DR10" s="679"/>
      <c r="DS10" s="679"/>
      <c r="DT10" s="679"/>
      <c r="DU10" s="679"/>
      <c r="DV10" s="679"/>
      <c r="DW10" s="679"/>
      <c r="DX10" s="679"/>
      <c r="DY10" s="679"/>
      <c r="DZ10" s="679"/>
      <c r="EA10" s="679"/>
      <c r="EB10" s="679"/>
      <c r="EC10" s="722"/>
    </row>
    <row r="11" spans="2:143" ht="11.25" customHeight="1" x14ac:dyDescent="0.2">
      <c r="B11" s="675" t="s">
        <v>245</v>
      </c>
      <c r="C11" s="676"/>
      <c r="D11" s="676"/>
      <c r="E11" s="676"/>
      <c r="F11" s="676"/>
      <c r="G11" s="676"/>
      <c r="H11" s="676"/>
      <c r="I11" s="676"/>
      <c r="J11" s="676"/>
      <c r="K11" s="676"/>
      <c r="L11" s="676"/>
      <c r="M11" s="676"/>
      <c r="N11" s="676"/>
      <c r="O11" s="676"/>
      <c r="P11" s="676"/>
      <c r="Q11" s="677"/>
      <c r="R11" s="678">
        <v>322517</v>
      </c>
      <c r="S11" s="679"/>
      <c r="T11" s="679"/>
      <c r="U11" s="679"/>
      <c r="V11" s="679"/>
      <c r="W11" s="679"/>
      <c r="X11" s="679"/>
      <c r="Y11" s="680"/>
      <c r="Z11" s="681">
        <v>2.2999999999999998</v>
      </c>
      <c r="AA11" s="682"/>
      <c r="AB11" s="682"/>
      <c r="AC11" s="683"/>
      <c r="AD11" s="684">
        <v>322517</v>
      </c>
      <c r="AE11" s="679"/>
      <c r="AF11" s="679"/>
      <c r="AG11" s="679"/>
      <c r="AH11" s="679"/>
      <c r="AI11" s="679"/>
      <c r="AJ11" s="679"/>
      <c r="AK11" s="680"/>
      <c r="AL11" s="681">
        <v>5</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66691</v>
      </c>
      <c r="BH11" s="679"/>
      <c r="BI11" s="679"/>
      <c r="BJ11" s="679"/>
      <c r="BK11" s="679"/>
      <c r="BL11" s="679"/>
      <c r="BM11" s="679"/>
      <c r="BN11" s="680"/>
      <c r="BO11" s="715">
        <v>3.9</v>
      </c>
      <c r="BP11" s="715"/>
      <c r="BQ11" s="715"/>
      <c r="BR11" s="715"/>
      <c r="BS11" s="684">
        <v>13228</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1145515</v>
      </c>
      <c r="CS11" s="679"/>
      <c r="CT11" s="679"/>
      <c r="CU11" s="679"/>
      <c r="CV11" s="679"/>
      <c r="CW11" s="679"/>
      <c r="CX11" s="679"/>
      <c r="CY11" s="680"/>
      <c r="CZ11" s="715">
        <v>8.4</v>
      </c>
      <c r="DA11" s="715"/>
      <c r="DB11" s="715"/>
      <c r="DC11" s="715"/>
      <c r="DD11" s="684">
        <v>409581</v>
      </c>
      <c r="DE11" s="679"/>
      <c r="DF11" s="679"/>
      <c r="DG11" s="679"/>
      <c r="DH11" s="679"/>
      <c r="DI11" s="679"/>
      <c r="DJ11" s="679"/>
      <c r="DK11" s="679"/>
      <c r="DL11" s="679"/>
      <c r="DM11" s="679"/>
      <c r="DN11" s="679"/>
      <c r="DO11" s="679"/>
      <c r="DP11" s="680"/>
      <c r="DQ11" s="684">
        <v>634619</v>
      </c>
      <c r="DR11" s="679"/>
      <c r="DS11" s="679"/>
      <c r="DT11" s="679"/>
      <c r="DU11" s="679"/>
      <c r="DV11" s="679"/>
      <c r="DW11" s="679"/>
      <c r="DX11" s="679"/>
      <c r="DY11" s="679"/>
      <c r="DZ11" s="679"/>
      <c r="EA11" s="679"/>
      <c r="EB11" s="679"/>
      <c r="EC11" s="722"/>
    </row>
    <row r="12" spans="2:143" ht="11.25" customHeight="1" x14ac:dyDescent="0.2">
      <c r="B12" s="675" t="s">
        <v>248</v>
      </c>
      <c r="C12" s="676"/>
      <c r="D12" s="676"/>
      <c r="E12" s="676"/>
      <c r="F12" s="676"/>
      <c r="G12" s="676"/>
      <c r="H12" s="676"/>
      <c r="I12" s="676"/>
      <c r="J12" s="676"/>
      <c r="K12" s="676"/>
      <c r="L12" s="676"/>
      <c r="M12" s="676"/>
      <c r="N12" s="676"/>
      <c r="O12" s="676"/>
      <c r="P12" s="676"/>
      <c r="Q12" s="677"/>
      <c r="R12" s="678">
        <v>5782</v>
      </c>
      <c r="S12" s="679"/>
      <c r="T12" s="679"/>
      <c r="U12" s="679"/>
      <c r="V12" s="679"/>
      <c r="W12" s="679"/>
      <c r="X12" s="679"/>
      <c r="Y12" s="680"/>
      <c r="Z12" s="715">
        <v>0</v>
      </c>
      <c r="AA12" s="715"/>
      <c r="AB12" s="715"/>
      <c r="AC12" s="715"/>
      <c r="AD12" s="716">
        <v>5782</v>
      </c>
      <c r="AE12" s="716"/>
      <c r="AF12" s="716"/>
      <c r="AG12" s="716"/>
      <c r="AH12" s="716"/>
      <c r="AI12" s="716"/>
      <c r="AJ12" s="716"/>
      <c r="AK12" s="716"/>
      <c r="AL12" s="681">
        <v>0.1</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871178</v>
      </c>
      <c r="BH12" s="679"/>
      <c r="BI12" s="679"/>
      <c r="BJ12" s="679"/>
      <c r="BK12" s="679"/>
      <c r="BL12" s="679"/>
      <c r="BM12" s="679"/>
      <c r="BN12" s="680"/>
      <c r="BO12" s="715">
        <v>50.7</v>
      </c>
      <c r="BP12" s="715"/>
      <c r="BQ12" s="715"/>
      <c r="BR12" s="715"/>
      <c r="BS12" s="684">
        <v>89670</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689628</v>
      </c>
      <c r="CS12" s="679"/>
      <c r="CT12" s="679"/>
      <c r="CU12" s="679"/>
      <c r="CV12" s="679"/>
      <c r="CW12" s="679"/>
      <c r="CX12" s="679"/>
      <c r="CY12" s="680"/>
      <c r="CZ12" s="715">
        <v>5.0999999999999996</v>
      </c>
      <c r="DA12" s="715"/>
      <c r="DB12" s="715"/>
      <c r="DC12" s="715"/>
      <c r="DD12" s="684">
        <v>421543</v>
      </c>
      <c r="DE12" s="679"/>
      <c r="DF12" s="679"/>
      <c r="DG12" s="679"/>
      <c r="DH12" s="679"/>
      <c r="DI12" s="679"/>
      <c r="DJ12" s="679"/>
      <c r="DK12" s="679"/>
      <c r="DL12" s="679"/>
      <c r="DM12" s="679"/>
      <c r="DN12" s="679"/>
      <c r="DO12" s="679"/>
      <c r="DP12" s="680"/>
      <c r="DQ12" s="684">
        <v>178170</v>
      </c>
      <c r="DR12" s="679"/>
      <c r="DS12" s="679"/>
      <c r="DT12" s="679"/>
      <c r="DU12" s="679"/>
      <c r="DV12" s="679"/>
      <c r="DW12" s="679"/>
      <c r="DX12" s="679"/>
      <c r="DY12" s="679"/>
      <c r="DZ12" s="679"/>
      <c r="EA12" s="679"/>
      <c r="EB12" s="679"/>
      <c r="EC12" s="722"/>
    </row>
    <row r="13" spans="2:143" ht="11.25" customHeight="1" x14ac:dyDescent="0.2">
      <c r="B13" s="675" t="s">
        <v>251</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129</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844693</v>
      </c>
      <c r="BH13" s="679"/>
      <c r="BI13" s="679"/>
      <c r="BJ13" s="679"/>
      <c r="BK13" s="679"/>
      <c r="BL13" s="679"/>
      <c r="BM13" s="679"/>
      <c r="BN13" s="680"/>
      <c r="BO13" s="715">
        <v>49.1</v>
      </c>
      <c r="BP13" s="715"/>
      <c r="BQ13" s="715"/>
      <c r="BR13" s="715"/>
      <c r="BS13" s="684">
        <v>89670</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1416280</v>
      </c>
      <c r="CS13" s="679"/>
      <c r="CT13" s="679"/>
      <c r="CU13" s="679"/>
      <c r="CV13" s="679"/>
      <c r="CW13" s="679"/>
      <c r="CX13" s="679"/>
      <c r="CY13" s="680"/>
      <c r="CZ13" s="715">
        <v>10.4</v>
      </c>
      <c r="DA13" s="715"/>
      <c r="DB13" s="715"/>
      <c r="DC13" s="715"/>
      <c r="DD13" s="684">
        <v>1137396</v>
      </c>
      <c r="DE13" s="679"/>
      <c r="DF13" s="679"/>
      <c r="DG13" s="679"/>
      <c r="DH13" s="679"/>
      <c r="DI13" s="679"/>
      <c r="DJ13" s="679"/>
      <c r="DK13" s="679"/>
      <c r="DL13" s="679"/>
      <c r="DM13" s="679"/>
      <c r="DN13" s="679"/>
      <c r="DO13" s="679"/>
      <c r="DP13" s="680"/>
      <c r="DQ13" s="684">
        <v>356749</v>
      </c>
      <c r="DR13" s="679"/>
      <c r="DS13" s="679"/>
      <c r="DT13" s="679"/>
      <c r="DU13" s="679"/>
      <c r="DV13" s="679"/>
      <c r="DW13" s="679"/>
      <c r="DX13" s="679"/>
      <c r="DY13" s="679"/>
      <c r="DZ13" s="679"/>
      <c r="EA13" s="679"/>
      <c r="EB13" s="679"/>
      <c r="EC13" s="722"/>
    </row>
    <row r="14" spans="2:143" ht="11.25" customHeight="1" x14ac:dyDescent="0.2">
      <c r="B14" s="675" t="s">
        <v>254</v>
      </c>
      <c r="C14" s="676"/>
      <c r="D14" s="676"/>
      <c r="E14" s="676"/>
      <c r="F14" s="676"/>
      <c r="G14" s="676"/>
      <c r="H14" s="676"/>
      <c r="I14" s="676"/>
      <c r="J14" s="676"/>
      <c r="K14" s="676"/>
      <c r="L14" s="676"/>
      <c r="M14" s="676"/>
      <c r="N14" s="676"/>
      <c r="O14" s="676"/>
      <c r="P14" s="676"/>
      <c r="Q14" s="677"/>
      <c r="R14" s="678">
        <v>11313</v>
      </c>
      <c r="S14" s="679"/>
      <c r="T14" s="679"/>
      <c r="U14" s="679"/>
      <c r="V14" s="679"/>
      <c r="W14" s="679"/>
      <c r="X14" s="679"/>
      <c r="Y14" s="680"/>
      <c r="Z14" s="715">
        <v>0.1</v>
      </c>
      <c r="AA14" s="715"/>
      <c r="AB14" s="715"/>
      <c r="AC14" s="715"/>
      <c r="AD14" s="716">
        <v>11313</v>
      </c>
      <c r="AE14" s="716"/>
      <c r="AF14" s="716"/>
      <c r="AG14" s="716"/>
      <c r="AH14" s="716"/>
      <c r="AI14" s="716"/>
      <c r="AJ14" s="716"/>
      <c r="AK14" s="716"/>
      <c r="AL14" s="681">
        <v>0.2</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74537</v>
      </c>
      <c r="BH14" s="679"/>
      <c r="BI14" s="679"/>
      <c r="BJ14" s="679"/>
      <c r="BK14" s="679"/>
      <c r="BL14" s="679"/>
      <c r="BM14" s="679"/>
      <c r="BN14" s="680"/>
      <c r="BO14" s="715">
        <v>4.3</v>
      </c>
      <c r="BP14" s="715"/>
      <c r="BQ14" s="715"/>
      <c r="BR14" s="715"/>
      <c r="BS14" s="684" t="s">
        <v>129</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422855</v>
      </c>
      <c r="CS14" s="679"/>
      <c r="CT14" s="679"/>
      <c r="CU14" s="679"/>
      <c r="CV14" s="679"/>
      <c r="CW14" s="679"/>
      <c r="CX14" s="679"/>
      <c r="CY14" s="680"/>
      <c r="CZ14" s="715">
        <v>3.1</v>
      </c>
      <c r="DA14" s="715"/>
      <c r="DB14" s="715"/>
      <c r="DC14" s="715"/>
      <c r="DD14" s="684">
        <v>76388</v>
      </c>
      <c r="DE14" s="679"/>
      <c r="DF14" s="679"/>
      <c r="DG14" s="679"/>
      <c r="DH14" s="679"/>
      <c r="DI14" s="679"/>
      <c r="DJ14" s="679"/>
      <c r="DK14" s="679"/>
      <c r="DL14" s="679"/>
      <c r="DM14" s="679"/>
      <c r="DN14" s="679"/>
      <c r="DO14" s="679"/>
      <c r="DP14" s="680"/>
      <c r="DQ14" s="684">
        <v>344445</v>
      </c>
      <c r="DR14" s="679"/>
      <c r="DS14" s="679"/>
      <c r="DT14" s="679"/>
      <c r="DU14" s="679"/>
      <c r="DV14" s="679"/>
      <c r="DW14" s="679"/>
      <c r="DX14" s="679"/>
      <c r="DY14" s="679"/>
      <c r="DZ14" s="679"/>
      <c r="EA14" s="679"/>
      <c r="EB14" s="679"/>
      <c r="EC14" s="722"/>
    </row>
    <row r="15" spans="2:143" ht="11.25" customHeight="1" x14ac:dyDescent="0.2">
      <c r="B15" s="675" t="s">
        <v>257</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242</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110615</v>
      </c>
      <c r="BH15" s="679"/>
      <c r="BI15" s="679"/>
      <c r="BJ15" s="679"/>
      <c r="BK15" s="679"/>
      <c r="BL15" s="679"/>
      <c r="BM15" s="679"/>
      <c r="BN15" s="680"/>
      <c r="BO15" s="715">
        <v>6.4</v>
      </c>
      <c r="BP15" s="715"/>
      <c r="BQ15" s="715"/>
      <c r="BR15" s="715"/>
      <c r="BS15" s="684" t="s">
        <v>242</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870358</v>
      </c>
      <c r="CS15" s="679"/>
      <c r="CT15" s="679"/>
      <c r="CU15" s="679"/>
      <c r="CV15" s="679"/>
      <c r="CW15" s="679"/>
      <c r="CX15" s="679"/>
      <c r="CY15" s="680"/>
      <c r="CZ15" s="715">
        <v>6.4</v>
      </c>
      <c r="DA15" s="715"/>
      <c r="DB15" s="715"/>
      <c r="DC15" s="715"/>
      <c r="DD15" s="684">
        <v>124981</v>
      </c>
      <c r="DE15" s="679"/>
      <c r="DF15" s="679"/>
      <c r="DG15" s="679"/>
      <c r="DH15" s="679"/>
      <c r="DI15" s="679"/>
      <c r="DJ15" s="679"/>
      <c r="DK15" s="679"/>
      <c r="DL15" s="679"/>
      <c r="DM15" s="679"/>
      <c r="DN15" s="679"/>
      <c r="DO15" s="679"/>
      <c r="DP15" s="680"/>
      <c r="DQ15" s="684">
        <v>670261</v>
      </c>
      <c r="DR15" s="679"/>
      <c r="DS15" s="679"/>
      <c r="DT15" s="679"/>
      <c r="DU15" s="679"/>
      <c r="DV15" s="679"/>
      <c r="DW15" s="679"/>
      <c r="DX15" s="679"/>
      <c r="DY15" s="679"/>
      <c r="DZ15" s="679"/>
      <c r="EA15" s="679"/>
      <c r="EB15" s="679"/>
      <c r="EC15" s="722"/>
    </row>
    <row r="16" spans="2:143" ht="11.25" customHeight="1" x14ac:dyDescent="0.2">
      <c r="B16" s="675" t="s">
        <v>260</v>
      </c>
      <c r="C16" s="676"/>
      <c r="D16" s="676"/>
      <c r="E16" s="676"/>
      <c r="F16" s="676"/>
      <c r="G16" s="676"/>
      <c r="H16" s="676"/>
      <c r="I16" s="676"/>
      <c r="J16" s="676"/>
      <c r="K16" s="676"/>
      <c r="L16" s="676"/>
      <c r="M16" s="676"/>
      <c r="N16" s="676"/>
      <c r="O16" s="676"/>
      <c r="P16" s="676"/>
      <c r="Q16" s="677"/>
      <c r="R16" s="678">
        <v>3029</v>
      </c>
      <c r="S16" s="679"/>
      <c r="T16" s="679"/>
      <c r="U16" s="679"/>
      <c r="V16" s="679"/>
      <c r="W16" s="679"/>
      <c r="X16" s="679"/>
      <c r="Y16" s="680"/>
      <c r="Z16" s="715">
        <v>0</v>
      </c>
      <c r="AA16" s="715"/>
      <c r="AB16" s="715"/>
      <c r="AC16" s="715"/>
      <c r="AD16" s="716">
        <v>3029</v>
      </c>
      <c r="AE16" s="716"/>
      <c r="AF16" s="716"/>
      <c r="AG16" s="716"/>
      <c r="AH16" s="716"/>
      <c r="AI16" s="716"/>
      <c r="AJ16" s="716"/>
      <c r="AK16" s="716"/>
      <c r="AL16" s="681">
        <v>0</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242</v>
      </c>
      <c r="BP16" s="715"/>
      <c r="BQ16" s="715"/>
      <c r="BR16" s="715"/>
      <c r="BS16" s="684" t="s">
        <v>129</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384976</v>
      </c>
      <c r="CS16" s="679"/>
      <c r="CT16" s="679"/>
      <c r="CU16" s="679"/>
      <c r="CV16" s="679"/>
      <c r="CW16" s="679"/>
      <c r="CX16" s="679"/>
      <c r="CY16" s="680"/>
      <c r="CZ16" s="715">
        <v>2.8</v>
      </c>
      <c r="DA16" s="715"/>
      <c r="DB16" s="715"/>
      <c r="DC16" s="715"/>
      <c r="DD16" s="684" t="s">
        <v>129</v>
      </c>
      <c r="DE16" s="679"/>
      <c r="DF16" s="679"/>
      <c r="DG16" s="679"/>
      <c r="DH16" s="679"/>
      <c r="DI16" s="679"/>
      <c r="DJ16" s="679"/>
      <c r="DK16" s="679"/>
      <c r="DL16" s="679"/>
      <c r="DM16" s="679"/>
      <c r="DN16" s="679"/>
      <c r="DO16" s="679"/>
      <c r="DP16" s="680"/>
      <c r="DQ16" s="684">
        <v>94811</v>
      </c>
      <c r="DR16" s="679"/>
      <c r="DS16" s="679"/>
      <c r="DT16" s="679"/>
      <c r="DU16" s="679"/>
      <c r="DV16" s="679"/>
      <c r="DW16" s="679"/>
      <c r="DX16" s="679"/>
      <c r="DY16" s="679"/>
      <c r="DZ16" s="679"/>
      <c r="EA16" s="679"/>
      <c r="EB16" s="679"/>
      <c r="EC16" s="722"/>
    </row>
    <row r="17" spans="2:133" ht="11.25" customHeight="1" x14ac:dyDescent="0.2">
      <c r="B17" s="675" t="s">
        <v>263</v>
      </c>
      <c r="C17" s="676"/>
      <c r="D17" s="676"/>
      <c r="E17" s="676"/>
      <c r="F17" s="676"/>
      <c r="G17" s="676"/>
      <c r="H17" s="676"/>
      <c r="I17" s="676"/>
      <c r="J17" s="676"/>
      <c r="K17" s="676"/>
      <c r="L17" s="676"/>
      <c r="M17" s="676"/>
      <c r="N17" s="676"/>
      <c r="O17" s="676"/>
      <c r="P17" s="676"/>
      <c r="Q17" s="677"/>
      <c r="R17" s="678">
        <v>23052</v>
      </c>
      <c r="S17" s="679"/>
      <c r="T17" s="679"/>
      <c r="U17" s="679"/>
      <c r="V17" s="679"/>
      <c r="W17" s="679"/>
      <c r="X17" s="679"/>
      <c r="Y17" s="680"/>
      <c r="Z17" s="715">
        <v>0.2</v>
      </c>
      <c r="AA17" s="715"/>
      <c r="AB17" s="715"/>
      <c r="AC17" s="715"/>
      <c r="AD17" s="716">
        <v>23052</v>
      </c>
      <c r="AE17" s="716"/>
      <c r="AF17" s="716"/>
      <c r="AG17" s="716"/>
      <c r="AH17" s="716"/>
      <c r="AI17" s="716"/>
      <c r="AJ17" s="716"/>
      <c r="AK17" s="716"/>
      <c r="AL17" s="681">
        <v>0.4</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903951</v>
      </c>
      <c r="CS17" s="679"/>
      <c r="CT17" s="679"/>
      <c r="CU17" s="679"/>
      <c r="CV17" s="679"/>
      <c r="CW17" s="679"/>
      <c r="CX17" s="679"/>
      <c r="CY17" s="680"/>
      <c r="CZ17" s="715">
        <v>6.7</v>
      </c>
      <c r="DA17" s="715"/>
      <c r="DB17" s="715"/>
      <c r="DC17" s="715"/>
      <c r="DD17" s="684" t="s">
        <v>129</v>
      </c>
      <c r="DE17" s="679"/>
      <c r="DF17" s="679"/>
      <c r="DG17" s="679"/>
      <c r="DH17" s="679"/>
      <c r="DI17" s="679"/>
      <c r="DJ17" s="679"/>
      <c r="DK17" s="679"/>
      <c r="DL17" s="679"/>
      <c r="DM17" s="679"/>
      <c r="DN17" s="679"/>
      <c r="DO17" s="679"/>
      <c r="DP17" s="680"/>
      <c r="DQ17" s="684">
        <v>880480</v>
      </c>
      <c r="DR17" s="679"/>
      <c r="DS17" s="679"/>
      <c r="DT17" s="679"/>
      <c r="DU17" s="679"/>
      <c r="DV17" s="679"/>
      <c r="DW17" s="679"/>
      <c r="DX17" s="679"/>
      <c r="DY17" s="679"/>
      <c r="DZ17" s="679"/>
      <c r="EA17" s="679"/>
      <c r="EB17" s="679"/>
      <c r="EC17" s="722"/>
    </row>
    <row r="18" spans="2:133" ht="11.25" customHeight="1" x14ac:dyDescent="0.2">
      <c r="B18" s="675" t="s">
        <v>266</v>
      </c>
      <c r="C18" s="676"/>
      <c r="D18" s="676"/>
      <c r="E18" s="676"/>
      <c r="F18" s="676"/>
      <c r="G18" s="676"/>
      <c r="H18" s="676"/>
      <c r="I18" s="676"/>
      <c r="J18" s="676"/>
      <c r="K18" s="676"/>
      <c r="L18" s="676"/>
      <c r="M18" s="676"/>
      <c r="N18" s="676"/>
      <c r="O18" s="676"/>
      <c r="P18" s="676"/>
      <c r="Q18" s="677"/>
      <c r="R18" s="678">
        <v>6927</v>
      </c>
      <c r="S18" s="679"/>
      <c r="T18" s="679"/>
      <c r="U18" s="679"/>
      <c r="V18" s="679"/>
      <c r="W18" s="679"/>
      <c r="X18" s="679"/>
      <c r="Y18" s="680"/>
      <c r="Z18" s="715">
        <v>0</v>
      </c>
      <c r="AA18" s="715"/>
      <c r="AB18" s="715"/>
      <c r="AC18" s="715"/>
      <c r="AD18" s="716">
        <v>6927</v>
      </c>
      <c r="AE18" s="716"/>
      <c r="AF18" s="716"/>
      <c r="AG18" s="716"/>
      <c r="AH18" s="716"/>
      <c r="AI18" s="716"/>
      <c r="AJ18" s="716"/>
      <c r="AK18" s="716"/>
      <c r="AL18" s="681">
        <v>0.1</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242</v>
      </c>
      <c r="BP18" s="715"/>
      <c r="BQ18" s="715"/>
      <c r="BR18" s="715"/>
      <c r="BS18" s="684" t="s">
        <v>129</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2">
      <c r="B19" s="675" t="s">
        <v>269</v>
      </c>
      <c r="C19" s="676"/>
      <c r="D19" s="676"/>
      <c r="E19" s="676"/>
      <c r="F19" s="676"/>
      <c r="G19" s="676"/>
      <c r="H19" s="676"/>
      <c r="I19" s="676"/>
      <c r="J19" s="676"/>
      <c r="K19" s="676"/>
      <c r="L19" s="676"/>
      <c r="M19" s="676"/>
      <c r="N19" s="676"/>
      <c r="O19" s="676"/>
      <c r="P19" s="676"/>
      <c r="Q19" s="677"/>
      <c r="R19" s="678">
        <v>1379</v>
      </c>
      <c r="S19" s="679"/>
      <c r="T19" s="679"/>
      <c r="U19" s="679"/>
      <c r="V19" s="679"/>
      <c r="W19" s="679"/>
      <c r="X19" s="679"/>
      <c r="Y19" s="680"/>
      <c r="Z19" s="715">
        <v>0</v>
      </c>
      <c r="AA19" s="715"/>
      <c r="AB19" s="715"/>
      <c r="AC19" s="715"/>
      <c r="AD19" s="716">
        <v>1379</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t="s">
        <v>129</v>
      </c>
      <c r="BH19" s="679"/>
      <c r="BI19" s="679"/>
      <c r="BJ19" s="679"/>
      <c r="BK19" s="679"/>
      <c r="BL19" s="679"/>
      <c r="BM19" s="679"/>
      <c r="BN19" s="680"/>
      <c r="BO19" s="715" t="s">
        <v>129</v>
      </c>
      <c r="BP19" s="715"/>
      <c r="BQ19" s="715"/>
      <c r="BR19" s="715"/>
      <c r="BS19" s="684" t="s">
        <v>129</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242</v>
      </c>
      <c r="CS19" s="679"/>
      <c r="CT19" s="679"/>
      <c r="CU19" s="679"/>
      <c r="CV19" s="679"/>
      <c r="CW19" s="679"/>
      <c r="CX19" s="679"/>
      <c r="CY19" s="680"/>
      <c r="CZ19" s="715" t="s">
        <v>242</v>
      </c>
      <c r="DA19" s="715"/>
      <c r="DB19" s="715"/>
      <c r="DC19" s="715"/>
      <c r="DD19" s="684" t="s">
        <v>129</v>
      </c>
      <c r="DE19" s="679"/>
      <c r="DF19" s="679"/>
      <c r="DG19" s="679"/>
      <c r="DH19" s="679"/>
      <c r="DI19" s="679"/>
      <c r="DJ19" s="679"/>
      <c r="DK19" s="679"/>
      <c r="DL19" s="679"/>
      <c r="DM19" s="679"/>
      <c r="DN19" s="679"/>
      <c r="DO19" s="679"/>
      <c r="DP19" s="680"/>
      <c r="DQ19" s="684" t="s">
        <v>182</v>
      </c>
      <c r="DR19" s="679"/>
      <c r="DS19" s="679"/>
      <c r="DT19" s="679"/>
      <c r="DU19" s="679"/>
      <c r="DV19" s="679"/>
      <c r="DW19" s="679"/>
      <c r="DX19" s="679"/>
      <c r="DY19" s="679"/>
      <c r="DZ19" s="679"/>
      <c r="EA19" s="679"/>
      <c r="EB19" s="679"/>
      <c r="EC19" s="722"/>
    </row>
    <row r="20" spans="2:133" ht="11.25" customHeight="1" x14ac:dyDescent="0.2">
      <c r="B20" s="675" t="s">
        <v>272</v>
      </c>
      <c r="C20" s="676"/>
      <c r="D20" s="676"/>
      <c r="E20" s="676"/>
      <c r="F20" s="676"/>
      <c r="G20" s="676"/>
      <c r="H20" s="676"/>
      <c r="I20" s="676"/>
      <c r="J20" s="676"/>
      <c r="K20" s="676"/>
      <c r="L20" s="676"/>
      <c r="M20" s="676"/>
      <c r="N20" s="676"/>
      <c r="O20" s="676"/>
      <c r="P20" s="676"/>
      <c r="Q20" s="677"/>
      <c r="R20" s="678">
        <v>336</v>
      </c>
      <c r="S20" s="679"/>
      <c r="T20" s="679"/>
      <c r="U20" s="679"/>
      <c r="V20" s="679"/>
      <c r="W20" s="679"/>
      <c r="X20" s="679"/>
      <c r="Y20" s="680"/>
      <c r="Z20" s="715">
        <v>0</v>
      </c>
      <c r="AA20" s="715"/>
      <c r="AB20" s="715"/>
      <c r="AC20" s="715"/>
      <c r="AD20" s="716">
        <v>336</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t="s">
        <v>129</v>
      </c>
      <c r="BH20" s="679"/>
      <c r="BI20" s="679"/>
      <c r="BJ20" s="679"/>
      <c r="BK20" s="679"/>
      <c r="BL20" s="679"/>
      <c r="BM20" s="679"/>
      <c r="BN20" s="680"/>
      <c r="BO20" s="715" t="s">
        <v>242</v>
      </c>
      <c r="BP20" s="715"/>
      <c r="BQ20" s="715"/>
      <c r="BR20" s="715"/>
      <c r="BS20" s="684" t="s">
        <v>129</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13587017</v>
      </c>
      <c r="CS20" s="679"/>
      <c r="CT20" s="679"/>
      <c r="CU20" s="679"/>
      <c r="CV20" s="679"/>
      <c r="CW20" s="679"/>
      <c r="CX20" s="679"/>
      <c r="CY20" s="680"/>
      <c r="CZ20" s="715">
        <v>100</v>
      </c>
      <c r="DA20" s="715"/>
      <c r="DB20" s="715"/>
      <c r="DC20" s="715"/>
      <c r="DD20" s="684">
        <v>2622818</v>
      </c>
      <c r="DE20" s="679"/>
      <c r="DF20" s="679"/>
      <c r="DG20" s="679"/>
      <c r="DH20" s="679"/>
      <c r="DI20" s="679"/>
      <c r="DJ20" s="679"/>
      <c r="DK20" s="679"/>
      <c r="DL20" s="679"/>
      <c r="DM20" s="679"/>
      <c r="DN20" s="679"/>
      <c r="DO20" s="679"/>
      <c r="DP20" s="680"/>
      <c r="DQ20" s="684">
        <v>7765271</v>
      </c>
      <c r="DR20" s="679"/>
      <c r="DS20" s="679"/>
      <c r="DT20" s="679"/>
      <c r="DU20" s="679"/>
      <c r="DV20" s="679"/>
      <c r="DW20" s="679"/>
      <c r="DX20" s="679"/>
      <c r="DY20" s="679"/>
      <c r="DZ20" s="679"/>
      <c r="EA20" s="679"/>
      <c r="EB20" s="679"/>
      <c r="EC20" s="722"/>
    </row>
    <row r="21" spans="2:133" ht="11.25" customHeight="1" x14ac:dyDescent="0.2">
      <c r="B21" s="675" t="s">
        <v>275</v>
      </c>
      <c r="C21" s="676"/>
      <c r="D21" s="676"/>
      <c r="E21" s="676"/>
      <c r="F21" s="676"/>
      <c r="G21" s="676"/>
      <c r="H21" s="676"/>
      <c r="I21" s="676"/>
      <c r="J21" s="676"/>
      <c r="K21" s="676"/>
      <c r="L21" s="676"/>
      <c r="M21" s="676"/>
      <c r="N21" s="676"/>
      <c r="O21" s="676"/>
      <c r="P21" s="676"/>
      <c r="Q21" s="677"/>
      <c r="R21" s="678">
        <v>14410</v>
      </c>
      <c r="S21" s="679"/>
      <c r="T21" s="679"/>
      <c r="U21" s="679"/>
      <c r="V21" s="679"/>
      <c r="W21" s="679"/>
      <c r="X21" s="679"/>
      <c r="Y21" s="680"/>
      <c r="Z21" s="715">
        <v>0.1</v>
      </c>
      <c r="AA21" s="715"/>
      <c r="AB21" s="715"/>
      <c r="AC21" s="715"/>
      <c r="AD21" s="716">
        <v>14410</v>
      </c>
      <c r="AE21" s="716"/>
      <c r="AF21" s="716"/>
      <c r="AG21" s="716"/>
      <c r="AH21" s="716"/>
      <c r="AI21" s="716"/>
      <c r="AJ21" s="716"/>
      <c r="AK21" s="716"/>
      <c r="AL21" s="681">
        <v>0.2</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242</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277</v>
      </c>
      <c r="C22" s="676"/>
      <c r="D22" s="676"/>
      <c r="E22" s="676"/>
      <c r="F22" s="676"/>
      <c r="G22" s="676"/>
      <c r="H22" s="676"/>
      <c r="I22" s="676"/>
      <c r="J22" s="676"/>
      <c r="K22" s="676"/>
      <c r="L22" s="676"/>
      <c r="M22" s="676"/>
      <c r="N22" s="676"/>
      <c r="O22" s="676"/>
      <c r="P22" s="676"/>
      <c r="Q22" s="677"/>
      <c r="R22" s="678">
        <v>4786670</v>
      </c>
      <c r="S22" s="679"/>
      <c r="T22" s="679"/>
      <c r="U22" s="679"/>
      <c r="V22" s="679"/>
      <c r="W22" s="679"/>
      <c r="X22" s="679"/>
      <c r="Y22" s="680"/>
      <c r="Z22" s="715">
        <v>34.5</v>
      </c>
      <c r="AA22" s="715"/>
      <c r="AB22" s="715"/>
      <c r="AC22" s="715"/>
      <c r="AD22" s="716">
        <v>4156303</v>
      </c>
      <c r="AE22" s="716"/>
      <c r="AF22" s="716"/>
      <c r="AG22" s="716"/>
      <c r="AH22" s="716"/>
      <c r="AI22" s="716"/>
      <c r="AJ22" s="716"/>
      <c r="AK22" s="716"/>
      <c r="AL22" s="681">
        <v>64.7</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129</v>
      </c>
      <c r="BP22" s="715"/>
      <c r="BQ22" s="715"/>
      <c r="BR22" s="715"/>
      <c r="BS22" s="684" t="s">
        <v>129</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280</v>
      </c>
      <c r="C23" s="676"/>
      <c r="D23" s="676"/>
      <c r="E23" s="676"/>
      <c r="F23" s="676"/>
      <c r="G23" s="676"/>
      <c r="H23" s="676"/>
      <c r="I23" s="676"/>
      <c r="J23" s="676"/>
      <c r="K23" s="676"/>
      <c r="L23" s="676"/>
      <c r="M23" s="676"/>
      <c r="N23" s="676"/>
      <c r="O23" s="676"/>
      <c r="P23" s="676"/>
      <c r="Q23" s="677"/>
      <c r="R23" s="678">
        <v>4156303</v>
      </c>
      <c r="S23" s="679"/>
      <c r="T23" s="679"/>
      <c r="U23" s="679"/>
      <c r="V23" s="679"/>
      <c r="W23" s="679"/>
      <c r="X23" s="679"/>
      <c r="Y23" s="680"/>
      <c r="Z23" s="715">
        <v>29.9</v>
      </c>
      <c r="AA23" s="715"/>
      <c r="AB23" s="715"/>
      <c r="AC23" s="715"/>
      <c r="AD23" s="716">
        <v>4156303</v>
      </c>
      <c r="AE23" s="716"/>
      <c r="AF23" s="716"/>
      <c r="AG23" s="716"/>
      <c r="AH23" s="716"/>
      <c r="AI23" s="716"/>
      <c r="AJ23" s="716"/>
      <c r="AK23" s="716"/>
      <c r="AL23" s="681">
        <v>64.7</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129</v>
      </c>
      <c r="BH23" s="679"/>
      <c r="BI23" s="679"/>
      <c r="BJ23" s="679"/>
      <c r="BK23" s="679"/>
      <c r="BL23" s="679"/>
      <c r="BM23" s="679"/>
      <c r="BN23" s="680"/>
      <c r="BO23" s="715" t="s">
        <v>242</v>
      </c>
      <c r="BP23" s="715"/>
      <c r="BQ23" s="715"/>
      <c r="BR23" s="715"/>
      <c r="BS23" s="684" t="s">
        <v>129</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2">
      <c r="B24" s="675" t="s">
        <v>287</v>
      </c>
      <c r="C24" s="676"/>
      <c r="D24" s="676"/>
      <c r="E24" s="676"/>
      <c r="F24" s="676"/>
      <c r="G24" s="676"/>
      <c r="H24" s="676"/>
      <c r="I24" s="676"/>
      <c r="J24" s="676"/>
      <c r="K24" s="676"/>
      <c r="L24" s="676"/>
      <c r="M24" s="676"/>
      <c r="N24" s="676"/>
      <c r="O24" s="676"/>
      <c r="P24" s="676"/>
      <c r="Q24" s="677"/>
      <c r="R24" s="678">
        <v>630367</v>
      </c>
      <c r="S24" s="679"/>
      <c r="T24" s="679"/>
      <c r="U24" s="679"/>
      <c r="V24" s="679"/>
      <c r="W24" s="679"/>
      <c r="X24" s="679"/>
      <c r="Y24" s="680"/>
      <c r="Z24" s="715">
        <v>4.5</v>
      </c>
      <c r="AA24" s="715"/>
      <c r="AB24" s="715"/>
      <c r="AC24" s="715"/>
      <c r="AD24" s="716" t="s">
        <v>129</v>
      </c>
      <c r="AE24" s="716"/>
      <c r="AF24" s="716"/>
      <c r="AG24" s="716"/>
      <c r="AH24" s="716"/>
      <c r="AI24" s="716"/>
      <c r="AJ24" s="716"/>
      <c r="AK24" s="716"/>
      <c r="AL24" s="681" t="s">
        <v>129</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182</v>
      </c>
      <c r="BP24" s="715"/>
      <c r="BQ24" s="715"/>
      <c r="BR24" s="715"/>
      <c r="BS24" s="684" t="s">
        <v>129</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5727527</v>
      </c>
      <c r="CS24" s="734"/>
      <c r="CT24" s="734"/>
      <c r="CU24" s="734"/>
      <c r="CV24" s="734"/>
      <c r="CW24" s="734"/>
      <c r="CX24" s="734"/>
      <c r="CY24" s="777"/>
      <c r="CZ24" s="778">
        <v>42.2</v>
      </c>
      <c r="DA24" s="749"/>
      <c r="DB24" s="749"/>
      <c r="DC24" s="781"/>
      <c r="DD24" s="776">
        <v>3602228</v>
      </c>
      <c r="DE24" s="734"/>
      <c r="DF24" s="734"/>
      <c r="DG24" s="734"/>
      <c r="DH24" s="734"/>
      <c r="DI24" s="734"/>
      <c r="DJ24" s="734"/>
      <c r="DK24" s="777"/>
      <c r="DL24" s="776">
        <v>3516681</v>
      </c>
      <c r="DM24" s="734"/>
      <c r="DN24" s="734"/>
      <c r="DO24" s="734"/>
      <c r="DP24" s="734"/>
      <c r="DQ24" s="734"/>
      <c r="DR24" s="734"/>
      <c r="DS24" s="734"/>
      <c r="DT24" s="734"/>
      <c r="DU24" s="734"/>
      <c r="DV24" s="777"/>
      <c r="DW24" s="778">
        <v>53</v>
      </c>
      <c r="DX24" s="749"/>
      <c r="DY24" s="749"/>
      <c r="DZ24" s="749"/>
      <c r="EA24" s="749"/>
      <c r="EB24" s="749"/>
      <c r="EC24" s="779"/>
    </row>
    <row r="25" spans="2:133" ht="11.25" customHeight="1" x14ac:dyDescent="0.2">
      <c r="B25" s="675" t="s">
        <v>290</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715" t="s">
        <v>129</v>
      </c>
      <c r="AA25" s="715"/>
      <c r="AB25" s="715"/>
      <c r="AC25" s="715"/>
      <c r="AD25" s="716" t="s">
        <v>129</v>
      </c>
      <c r="AE25" s="716"/>
      <c r="AF25" s="716"/>
      <c r="AG25" s="716"/>
      <c r="AH25" s="716"/>
      <c r="AI25" s="716"/>
      <c r="AJ25" s="716"/>
      <c r="AK25" s="716"/>
      <c r="AL25" s="681" t="s">
        <v>129</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1883196</v>
      </c>
      <c r="CS25" s="697"/>
      <c r="CT25" s="697"/>
      <c r="CU25" s="697"/>
      <c r="CV25" s="697"/>
      <c r="CW25" s="697"/>
      <c r="CX25" s="697"/>
      <c r="CY25" s="698"/>
      <c r="CZ25" s="681">
        <v>13.9</v>
      </c>
      <c r="DA25" s="699"/>
      <c r="DB25" s="699"/>
      <c r="DC25" s="700"/>
      <c r="DD25" s="684">
        <v>1739414</v>
      </c>
      <c r="DE25" s="697"/>
      <c r="DF25" s="697"/>
      <c r="DG25" s="697"/>
      <c r="DH25" s="697"/>
      <c r="DI25" s="697"/>
      <c r="DJ25" s="697"/>
      <c r="DK25" s="698"/>
      <c r="DL25" s="684">
        <v>1706406</v>
      </c>
      <c r="DM25" s="697"/>
      <c r="DN25" s="697"/>
      <c r="DO25" s="697"/>
      <c r="DP25" s="697"/>
      <c r="DQ25" s="697"/>
      <c r="DR25" s="697"/>
      <c r="DS25" s="697"/>
      <c r="DT25" s="697"/>
      <c r="DU25" s="697"/>
      <c r="DV25" s="698"/>
      <c r="DW25" s="681">
        <v>25.7</v>
      </c>
      <c r="DX25" s="699"/>
      <c r="DY25" s="699"/>
      <c r="DZ25" s="699"/>
      <c r="EA25" s="699"/>
      <c r="EB25" s="699"/>
      <c r="EC25" s="714"/>
    </row>
    <row r="26" spans="2:133" ht="11.25" customHeight="1" x14ac:dyDescent="0.2">
      <c r="B26" s="675" t="s">
        <v>293</v>
      </c>
      <c r="C26" s="676"/>
      <c r="D26" s="676"/>
      <c r="E26" s="676"/>
      <c r="F26" s="676"/>
      <c r="G26" s="676"/>
      <c r="H26" s="676"/>
      <c r="I26" s="676"/>
      <c r="J26" s="676"/>
      <c r="K26" s="676"/>
      <c r="L26" s="676"/>
      <c r="M26" s="676"/>
      <c r="N26" s="676"/>
      <c r="O26" s="676"/>
      <c r="P26" s="676"/>
      <c r="Q26" s="677"/>
      <c r="R26" s="678">
        <v>7011443</v>
      </c>
      <c r="S26" s="679"/>
      <c r="T26" s="679"/>
      <c r="U26" s="679"/>
      <c r="V26" s="679"/>
      <c r="W26" s="679"/>
      <c r="X26" s="679"/>
      <c r="Y26" s="680"/>
      <c r="Z26" s="715">
        <v>50.5</v>
      </c>
      <c r="AA26" s="715"/>
      <c r="AB26" s="715"/>
      <c r="AC26" s="715"/>
      <c r="AD26" s="716">
        <v>6381076</v>
      </c>
      <c r="AE26" s="716"/>
      <c r="AF26" s="716"/>
      <c r="AG26" s="716"/>
      <c r="AH26" s="716"/>
      <c r="AI26" s="716"/>
      <c r="AJ26" s="716"/>
      <c r="AK26" s="716"/>
      <c r="AL26" s="681">
        <v>99.4</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1235644</v>
      </c>
      <c r="CS26" s="679"/>
      <c r="CT26" s="679"/>
      <c r="CU26" s="679"/>
      <c r="CV26" s="679"/>
      <c r="CW26" s="679"/>
      <c r="CX26" s="679"/>
      <c r="CY26" s="680"/>
      <c r="CZ26" s="681">
        <v>9.1</v>
      </c>
      <c r="DA26" s="699"/>
      <c r="DB26" s="699"/>
      <c r="DC26" s="700"/>
      <c r="DD26" s="684">
        <v>1119704</v>
      </c>
      <c r="DE26" s="679"/>
      <c r="DF26" s="679"/>
      <c r="DG26" s="679"/>
      <c r="DH26" s="679"/>
      <c r="DI26" s="679"/>
      <c r="DJ26" s="679"/>
      <c r="DK26" s="680"/>
      <c r="DL26" s="684" t="s">
        <v>129</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2">
      <c r="B27" s="675" t="s">
        <v>296</v>
      </c>
      <c r="C27" s="676"/>
      <c r="D27" s="676"/>
      <c r="E27" s="676"/>
      <c r="F27" s="676"/>
      <c r="G27" s="676"/>
      <c r="H27" s="676"/>
      <c r="I27" s="676"/>
      <c r="J27" s="676"/>
      <c r="K27" s="676"/>
      <c r="L27" s="676"/>
      <c r="M27" s="676"/>
      <c r="N27" s="676"/>
      <c r="O27" s="676"/>
      <c r="P27" s="676"/>
      <c r="Q27" s="677"/>
      <c r="R27" s="678">
        <v>2113</v>
      </c>
      <c r="S27" s="679"/>
      <c r="T27" s="679"/>
      <c r="U27" s="679"/>
      <c r="V27" s="679"/>
      <c r="W27" s="679"/>
      <c r="X27" s="679"/>
      <c r="Y27" s="680"/>
      <c r="Z27" s="715">
        <v>0</v>
      </c>
      <c r="AA27" s="715"/>
      <c r="AB27" s="715"/>
      <c r="AC27" s="715"/>
      <c r="AD27" s="716">
        <v>2113</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1719518</v>
      </c>
      <c r="BH27" s="679"/>
      <c r="BI27" s="679"/>
      <c r="BJ27" s="679"/>
      <c r="BK27" s="679"/>
      <c r="BL27" s="679"/>
      <c r="BM27" s="679"/>
      <c r="BN27" s="680"/>
      <c r="BO27" s="715">
        <v>100</v>
      </c>
      <c r="BP27" s="715"/>
      <c r="BQ27" s="715"/>
      <c r="BR27" s="715"/>
      <c r="BS27" s="684">
        <v>102898</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2940380</v>
      </c>
      <c r="CS27" s="697"/>
      <c r="CT27" s="697"/>
      <c r="CU27" s="697"/>
      <c r="CV27" s="697"/>
      <c r="CW27" s="697"/>
      <c r="CX27" s="697"/>
      <c r="CY27" s="698"/>
      <c r="CZ27" s="681">
        <v>21.6</v>
      </c>
      <c r="DA27" s="699"/>
      <c r="DB27" s="699"/>
      <c r="DC27" s="700"/>
      <c r="DD27" s="684">
        <v>982334</v>
      </c>
      <c r="DE27" s="697"/>
      <c r="DF27" s="697"/>
      <c r="DG27" s="697"/>
      <c r="DH27" s="697"/>
      <c r="DI27" s="697"/>
      <c r="DJ27" s="697"/>
      <c r="DK27" s="698"/>
      <c r="DL27" s="684">
        <v>929795</v>
      </c>
      <c r="DM27" s="697"/>
      <c r="DN27" s="697"/>
      <c r="DO27" s="697"/>
      <c r="DP27" s="697"/>
      <c r="DQ27" s="697"/>
      <c r="DR27" s="697"/>
      <c r="DS27" s="697"/>
      <c r="DT27" s="697"/>
      <c r="DU27" s="697"/>
      <c r="DV27" s="698"/>
      <c r="DW27" s="681">
        <v>14</v>
      </c>
      <c r="DX27" s="699"/>
      <c r="DY27" s="699"/>
      <c r="DZ27" s="699"/>
      <c r="EA27" s="699"/>
      <c r="EB27" s="699"/>
      <c r="EC27" s="714"/>
    </row>
    <row r="28" spans="2:133" ht="11.25" customHeight="1" x14ac:dyDescent="0.2">
      <c r="B28" s="675" t="s">
        <v>299</v>
      </c>
      <c r="C28" s="676"/>
      <c r="D28" s="676"/>
      <c r="E28" s="676"/>
      <c r="F28" s="676"/>
      <c r="G28" s="676"/>
      <c r="H28" s="676"/>
      <c r="I28" s="676"/>
      <c r="J28" s="676"/>
      <c r="K28" s="676"/>
      <c r="L28" s="676"/>
      <c r="M28" s="676"/>
      <c r="N28" s="676"/>
      <c r="O28" s="676"/>
      <c r="P28" s="676"/>
      <c r="Q28" s="677"/>
      <c r="R28" s="678">
        <v>134277</v>
      </c>
      <c r="S28" s="679"/>
      <c r="T28" s="679"/>
      <c r="U28" s="679"/>
      <c r="V28" s="679"/>
      <c r="W28" s="679"/>
      <c r="X28" s="679"/>
      <c r="Y28" s="680"/>
      <c r="Z28" s="715">
        <v>1</v>
      </c>
      <c r="AA28" s="715"/>
      <c r="AB28" s="715"/>
      <c r="AC28" s="715"/>
      <c r="AD28" s="716">
        <v>7288</v>
      </c>
      <c r="AE28" s="716"/>
      <c r="AF28" s="716"/>
      <c r="AG28" s="716"/>
      <c r="AH28" s="716"/>
      <c r="AI28" s="716"/>
      <c r="AJ28" s="716"/>
      <c r="AK28" s="716"/>
      <c r="AL28" s="681">
        <v>0.1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903951</v>
      </c>
      <c r="CS28" s="679"/>
      <c r="CT28" s="679"/>
      <c r="CU28" s="679"/>
      <c r="CV28" s="679"/>
      <c r="CW28" s="679"/>
      <c r="CX28" s="679"/>
      <c r="CY28" s="680"/>
      <c r="CZ28" s="681">
        <v>6.7</v>
      </c>
      <c r="DA28" s="699"/>
      <c r="DB28" s="699"/>
      <c r="DC28" s="700"/>
      <c r="DD28" s="684">
        <v>880480</v>
      </c>
      <c r="DE28" s="679"/>
      <c r="DF28" s="679"/>
      <c r="DG28" s="679"/>
      <c r="DH28" s="679"/>
      <c r="DI28" s="679"/>
      <c r="DJ28" s="679"/>
      <c r="DK28" s="680"/>
      <c r="DL28" s="684">
        <v>880480</v>
      </c>
      <c r="DM28" s="679"/>
      <c r="DN28" s="679"/>
      <c r="DO28" s="679"/>
      <c r="DP28" s="679"/>
      <c r="DQ28" s="679"/>
      <c r="DR28" s="679"/>
      <c r="DS28" s="679"/>
      <c r="DT28" s="679"/>
      <c r="DU28" s="679"/>
      <c r="DV28" s="680"/>
      <c r="DW28" s="681">
        <v>13.3</v>
      </c>
      <c r="DX28" s="699"/>
      <c r="DY28" s="699"/>
      <c r="DZ28" s="699"/>
      <c r="EA28" s="699"/>
      <c r="EB28" s="699"/>
      <c r="EC28" s="714"/>
    </row>
    <row r="29" spans="2:133" ht="11.25" customHeight="1" x14ac:dyDescent="0.2">
      <c r="B29" s="675" t="s">
        <v>301</v>
      </c>
      <c r="C29" s="676"/>
      <c r="D29" s="676"/>
      <c r="E29" s="676"/>
      <c r="F29" s="676"/>
      <c r="G29" s="676"/>
      <c r="H29" s="676"/>
      <c r="I29" s="676"/>
      <c r="J29" s="676"/>
      <c r="K29" s="676"/>
      <c r="L29" s="676"/>
      <c r="M29" s="676"/>
      <c r="N29" s="676"/>
      <c r="O29" s="676"/>
      <c r="P29" s="676"/>
      <c r="Q29" s="677"/>
      <c r="R29" s="678">
        <v>114231</v>
      </c>
      <c r="S29" s="679"/>
      <c r="T29" s="679"/>
      <c r="U29" s="679"/>
      <c r="V29" s="679"/>
      <c r="W29" s="679"/>
      <c r="X29" s="679"/>
      <c r="Y29" s="680"/>
      <c r="Z29" s="715">
        <v>0.8</v>
      </c>
      <c r="AA29" s="715"/>
      <c r="AB29" s="715"/>
      <c r="AC29" s="715"/>
      <c r="AD29" s="716">
        <v>5078</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303</v>
      </c>
      <c r="CG29" s="712"/>
      <c r="CH29" s="712"/>
      <c r="CI29" s="712"/>
      <c r="CJ29" s="712"/>
      <c r="CK29" s="712"/>
      <c r="CL29" s="712"/>
      <c r="CM29" s="712"/>
      <c r="CN29" s="712"/>
      <c r="CO29" s="712"/>
      <c r="CP29" s="712"/>
      <c r="CQ29" s="713"/>
      <c r="CR29" s="678">
        <v>903951</v>
      </c>
      <c r="CS29" s="697"/>
      <c r="CT29" s="697"/>
      <c r="CU29" s="697"/>
      <c r="CV29" s="697"/>
      <c r="CW29" s="697"/>
      <c r="CX29" s="697"/>
      <c r="CY29" s="698"/>
      <c r="CZ29" s="681">
        <v>6.7</v>
      </c>
      <c r="DA29" s="699"/>
      <c r="DB29" s="699"/>
      <c r="DC29" s="700"/>
      <c r="DD29" s="684">
        <v>880480</v>
      </c>
      <c r="DE29" s="697"/>
      <c r="DF29" s="697"/>
      <c r="DG29" s="697"/>
      <c r="DH29" s="697"/>
      <c r="DI29" s="697"/>
      <c r="DJ29" s="697"/>
      <c r="DK29" s="698"/>
      <c r="DL29" s="684">
        <v>880480</v>
      </c>
      <c r="DM29" s="697"/>
      <c r="DN29" s="697"/>
      <c r="DO29" s="697"/>
      <c r="DP29" s="697"/>
      <c r="DQ29" s="697"/>
      <c r="DR29" s="697"/>
      <c r="DS29" s="697"/>
      <c r="DT29" s="697"/>
      <c r="DU29" s="697"/>
      <c r="DV29" s="698"/>
      <c r="DW29" s="681">
        <v>13.3</v>
      </c>
      <c r="DX29" s="699"/>
      <c r="DY29" s="699"/>
      <c r="DZ29" s="699"/>
      <c r="EA29" s="699"/>
      <c r="EB29" s="699"/>
      <c r="EC29" s="714"/>
    </row>
    <row r="30" spans="2:133" ht="11.25" customHeight="1" x14ac:dyDescent="0.2">
      <c r="B30" s="675" t="s">
        <v>304</v>
      </c>
      <c r="C30" s="676"/>
      <c r="D30" s="676"/>
      <c r="E30" s="676"/>
      <c r="F30" s="676"/>
      <c r="G30" s="676"/>
      <c r="H30" s="676"/>
      <c r="I30" s="676"/>
      <c r="J30" s="676"/>
      <c r="K30" s="676"/>
      <c r="L30" s="676"/>
      <c r="M30" s="676"/>
      <c r="N30" s="676"/>
      <c r="O30" s="676"/>
      <c r="P30" s="676"/>
      <c r="Q30" s="677"/>
      <c r="R30" s="678">
        <v>35020</v>
      </c>
      <c r="S30" s="679"/>
      <c r="T30" s="679"/>
      <c r="U30" s="679"/>
      <c r="V30" s="679"/>
      <c r="W30" s="679"/>
      <c r="X30" s="679"/>
      <c r="Y30" s="680"/>
      <c r="Z30" s="715">
        <v>0.3</v>
      </c>
      <c r="AA30" s="715"/>
      <c r="AB30" s="715"/>
      <c r="AC30" s="715"/>
      <c r="AD30" s="716" t="s">
        <v>129</v>
      </c>
      <c r="AE30" s="716"/>
      <c r="AF30" s="716"/>
      <c r="AG30" s="716"/>
      <c r="AH30" s="716"/>
      <c r="AI30" s="716"/>
      <c r="AJ30" s="716"/>
      <c r="AK30" s="716"/>
      <c r="AL30" s="681" t="s">
        <v>242</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850766</v>
      </c>
      <c r="CS30" s="679"/>
      <c r="CT30" s="679"/>
      <c r="CU30" s="679"/>
      <c r="CV30" s="679"/>
      <c r="CW30" s="679"/>
      <c r="CX30" s="679"/>
      <c r="CY30" s="680"/>
      <c r="CZ30" s="681">
        <v>6.3</v>
      </c>
      <c r="DA30" s="699"/>
      <c r="DB30" s="699"/>
      <c r="DC30" s="700"/>
      <c r="DD30" s="684">
        <v>827295</v>
      </c>
      <c r="DE30" s="679"/>
      <c r="DF30" s="679"/>
      <c r="DG30" s="679"/>
      <c r="DH30" s="679"/>
      <c r="DI30" s="679"/>
      <c r="DJ30" s="679"/>
      <c r="DK30" s="680"/>
      <c r="DL30" s="684">
        <v>827295</v>
      </c>
      <c r="DM30" s="679"/>
      <c r="DN30" s="679"/>
      <c r="DO30" s="679"/>
      <c r="DP30" s="679"/>
      <c r="DQ30" s="679"/>
      <c r="DR30" s="679"/>
      <c r="DS30" s="679"/>
      <c r="DT30" s="679"/>
      <c r="DU30" s="679"/>
      <c r="DV30" s="680"/>
      <c r="DW30" s="681">
        <v>12.5</v>
      </c>
      <c r="DX30" s="699"/>
      <c r="DY30" s="699"/>
      <c r="DZ30" s="699"/>
      <c r="EA30" s="699"/>
      <c r="EB30" s="699"/>
      <c r="EC30" s="714"/>
    </row>
    <row r="31" spans="2:133" ht="11.25" customHeight="1" x14ac:dyDescent="0.2">
      <c r="B31" s="675" t="s">
        <v>308</v>
      </c>
      <c r="C31" s="676"/>
      <c r="D31" s="676"/>
      <c r="E31" s="676"/>
      <c r="F31" s="676"/>
      <c r="G31" s="676"/>
      <c r="H31" s="676"/>
      <c r="I31" s="676"/>
      <c r="J31" s="676"/>
      <c r="K31" s="676"/>
      <c r="L31" s="676"/>
      <c r="M31" s="676"/>
      <c r="N31" s="676"/>
      <c r="O31" s="676"/>
      <c r="P31" s="676"/>
      <c r="Q31" s="677"/>
      <c r="R31" s="678">
        <v>2421266</v>
      </c>
      <c r="S31" s="679"/>
      <c r="T31" s="679"/>
      <c r="U31" s="679"/>
      <c r="V31" s="679"/>
      <c r="W31" s="679"/>
      <c r="X31" s="679"/>
      <c r="Y31" s="680"/>
      <c r="Z31" s="715">
        <v>17.399999999999999</v>
      </c>
      <c r="AA31" s="715"/>
      <c r="AB31" s="715"/>
      <c r="AC31" s="715"/>
      <c r="AD31" s="716" t="s">
        <v>129</v>
      </c>
      <c r="AE31" s="716"/>
      <c r="AF31" s="716"/>
      <c r="AG31" s="716"/>
      <c r="AH31" s="716"/>
      <c r="AI31" s="716"/>
      <c r="AJ31" s="716"/>
      <c r="AK31" s="716"/>
      <c r="AL31" s="681" t="s">
        <v>129</v>
      </c>
      <c r="AM31" s="682"/>
      <c r="AN31" s="682"/>
      <c r="AO31" s="717"/>
      <c r="AP31" s="754" t="s">
        <v>309</v>
      </c>
      <c r="AQ31" s="755"/>
      <c r="AR31" s="755"/>
      <c r="AS31" s="755"/>
      <c r="AT31" s="760" t="s">
        <v>310</v>
      </c>
      <c r="AU31" s="231"/>
      <c r="AV31" s="231"/>
      <c r="AW31" s="231"/>
      <c r="AX31" s="744" t="s">
        <v>185</v>
      </c>
      <c r="AY31" s="745"/>
      <c r="AZ31" s="745"/>
      <c r="BA31" s="745"/>
      <c r="BB31" s="745"/>
      <c r="BC31" s="745"/>
      <c r="BD31" s="745"/>
      <c r="BE31" s="745"/>
      <c r="BF31" s="746"/>
      <c r="BG31" s="747">
        <v>98.1</v>
      </c>
      <c r="BH31" s="748"/>
      <c r="BI31" s="748"/>
      <c r="BJ31" s="748"/>
      <c r="BK31" s="748"/>
      <c r="BL31" s="748"/>
      <c r="BM31" s="749">
        <v>92.5</v>
      </c>
      <c r="BN31" s="748"/>
      <c r="BO31" s="748"/>
      <c r="BP31" s="748"/>
      <c r="BQ31" s="750"/>
      <c r="BR31" s="747">
        <v>98.1</v>
      </c>
      <c r="BS31" s="748"/>
      <c r="BT31" s="748"/>
      <c r="BU31" s="748"/>
      <c r="BV31" s="748"/>
      <c r="BW31" s="748"/>
      <c r="BX31" s="749">
        <v>92</v>
      </c>
      <c r="BY31" s="748"/>
      <c r="BZ31" s="748"/>
      <c r="CA31" s="748"/>
      <c r="CB31" s="750"/>
      <c r="CD31" s="765"/>
      <c r="CE31" s="766"/>
      <c r="CF31" s="711" t="s">
        <v>311</v>
      </c>
      <c r="CG31" s="712"/>
      <c r="CH31" s="712"/>
      <c r="CI31" s="712"/>
      <c r="CJ31" s="712"/>
      <c r="CK31" s="712"/>
      <c r="CL31" s="712"/>
      <c r="CM31" s="712"/>
      <c r="CN31" s="712"/>
      <c r="CO31" s="712"/>
      <c r="CP31" s="712"/>
      <c r="CQ31" s="713"/>
      <c r="CR31" s="678">
        <v>53185</v>
      </c>
      <c r="CS31" s="697"/>
      <c r="CT31" s="697"/>
      <c r="CU31" s="697"/>
      <c r="CV31" s="697"/>
      <c r="CW31" s="697"/>
      <c r="CX31" s="697"/>
      <c r="CY31" s="698"/>
      <c r="CZ31" s="681">
        <v>0.4</v>
      </c>
      <c r="DA31" s="699"/>
      <c r="DB31" s="699"/>
      <c r="DC31" s="700"/>
      <c r="DD31" s="684">
        <v>53185</v>
      </c>
      <c r="DE31" s="697"/>
      <c r="DF31" s="697"/>
      <c r="DG31" s="697"/>
      <c r="DH31" s="697"/>
      <c r="DI31" s="697"/>
      <c r="DJ31" s="697"/>
      <c r="DK31" s="698"/>
      <c r="DL31" s="684">
        <v>53185</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2">
      <c r="B32" s="769" t="s">
        <v>312</v>
      </c>
      <c r="C32" s="770"/>
      <c r="D32" s="770"/>
      <c r="E32" s="770"/>
      <c r="F32" s="770"/>
      <c r="G32" s="770"/>
      <c r="H32" s="770"/>
      <c r="I32" s="770"/>
      <c r="J32" s="770"/>
      <c r="K32" s="770"/>
      <c r="L32" s="770"/>
      <c r="M32" s="770"/>
      <c r="N32" s="770"/>
      <c r="O32" s="770"/>
      <c r="P32" s="770"/>
      <c r="Q32" s="771"/>
      <c r="R32" s="678">
        <v>19799</v>
      </c>
      <c r="S32" s="679"/>
      <c r="T32" s="679"/>
      <c r="U32" s="679"/>
      <c r="V32" s="679"/>
      <c r="W32" s="679"/>
      <c r="X32" s="679"/>
      <c r="Y32" s="680"/>
      <c r="Z32" s="715">
        <v>0.1</v>
      </c>
      <c r="AA32" s="715"/>
      <c r="AB32" s="715"/>
      <c r="AC32" s="715"/>
      <c r="AD32" s="716">
        <v>19799</v>
      </c>
      <c r="AE32" s="716"/>
      <c r="AF32" s="716"/>
      <c r="AG32" s="716"/>
      <c r="AH32" s="716"/>
      <c r="AI32" s="716"/>
      <c r="AJ32" s="716"/>
      <c r="AK32" s="716"/>
      <c r="AL32" s="681">
        <v>0.3</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98.8</v>
      </c>
      <c r="BH32" s="697"/>
      <c r="BI32" s="697"/>
      <c r="BJ32" s="697"/>
      <c r="BK32" s="697"/>
      <c r="BL32" s="697"/>
      <c r="BM32" s="682">
        <v>96.4</v>
      </c>
      <c r="BN32" s="743"/>
      <c r="BO32" s="743"/>
      <c r="BP32" s="743"/>
      <c r="BQ32" s="721"/>
      <c r="BR32" s="751">
        <v>98.8</v>
      </c>
      <c r="BS32" s="697"/>
      <c r="BT32" s="697"/>
      <c r="BU32" s="697"/>
      <c r="BV32" s="697"/>
      <c r="BW32" s="697"/>
      <c r="BX32" s="682">
        <v>96</v>
      </c>
      <c r="BY32" s="743"/>
      <c r="BZ32" s="743"/>
      <c r="CA32" s="743"/>
      <c r="CB32" s="721"/>
      <c r="CD32" s="767"/>
      <c r="CE32" s="768"/>
      <c r="CF32" s="711" t="s">
        <v>315</v>
      </c>
      <c r="CG32" s="712"/>
      <c r="CH32" s="712"/>
      <c r="CI32" s="712"/>
      <c r="CJ32" s="712"/>
      <c r="CK32" s="712"/>
      <c r="CL32" s="712"/>
      <c r="CM32" s="712"/>
      <c r="CN32" s="712"/>
      <c r="CO32" s="712"/>
      <c r="CP32" s="712"/>
      <c r="CQ32" s="713"/>
      <c r="CR32" s="678" t="s">
        <v>129</v>
      </c>
      <c r="CS32" s="679"/>
      <c r="CT32" s="679"/>
      <c r="CU32" s="679"/>
      <c r="CV32" s="679"/>
      <c r="CW32" s="679"/>
      <c r="CX32" s="679"/>
      <c r="CY32" s="680"/>
      <c r="CZ32" s="681" t="s">
        <v>129</v>
      </c>
      <c r="DA32" s="699"/>
      <c r="DB32" s="699"/>
      <c r="DC32" s="700"/>
      <c r="DD32" s="684" t="s">
        <v>129</v>
      </c>
      <c r="DE32" s="679"/>
      <c r="DF32" s="679"/>
      <c r="DG32" s="679"/>
      <c r="DH32" s="679"/>
      <c r="DI32" s="679"/>
      <c r="DJ32" s="679"/>
      <c r="DK32" s="680"/>
      <c r="DL32" s="684" t="s">
        <v>129</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2">
      <c r="B33" s="675" t="s">
        <v>316</v>
      </c>
      <c r="C33" s="676"/>
      <c r="D33" s="676"/>
      <c r="E33" s="676"/>
      <c r="F33" s="676"/>
      <c r="G33" s="676"/>
      <c r="H33" s="676"/>
      <c r="I33" s="676"/>
      <c r="J33" s="676"/>
      <c r="K33" s="676"/>
      <c r="L33" s="676"/>
      <c r="M33" s="676"/>
      <c r="N33" s="676"/>
      <c r="O33" s="676"/>
      <c r="P33" s="676"/>
      <c r="Q33" s="677"/>
      <c r="R33" s="678">
        <v>1155086</v>
      </c>
      <c r="S33" s="679"/>
      <c r="T33" s="679"/>
      <c r="U33" s="679"/>
      <c r="V33" s="679"/>
      <c r="W33" s="679"/>
      <c r="X33" s="679"/>
      <c r="Y33" s="680"/>
      <c r="Z33" s="715">
        <v>8.3000000000000007</v>
      </c>
      <c r="AA33" s="715"/>
      <c r="AB33" s="715"/>
      <c r="AC33" s="715"/>
      <c r="AD33" s="716" t="s">
        <v>129</v>
      </c>
      <c r="AE33" s="716"/>
      <c r="AF33" s="716"/>
      <c r="AG33" s="716"/>
      <c r="AH33" s="716"/>
      <c r="AI33" s="716"/>
      <c r="AJ33" s="716"/>
      <c r="AK33" s="716"/>
      <c r="AL33" s="681" t="s">
        <v>129</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97.4</v>
      </c>
      <c r="BH33" s="663"/>
      <c r="BI33" s="663"/>
      <c r="BJ33" s="663"/>
      <c r="BK33" s="663"/>
      <c r="BL33" s="663"/>
      <c r="BM33" s="706">
        <v>88.8</v>
      </c>
      <c r="BN33" s="663"/>
      <c r="BO33" s="663"/>
      <c r="BP33" s="663"/>
      <c r="BQ33" s="727"/>
      <c r="BR33" s="742">
        <v>97.3</v>
      </c>
      <c r="BS33" s="663"/>
      <c r="BT33" s="663"/>
      <c r="BU33" s="663"/>
      <c r="BV33" s="663"/>
      <c r="BW33" s="663"/>
      <c r="BX33" s="706">
        <v>88.3</v>
      </c>
      <c r="BY33" s="663"/>
      <c r="BZ33" s="663"/>
      <c r="CA33" s="663"/>
      <c r="CB33" s="727"/>
      <c r="CD33" s="711" t="s">
        <v>318</v>
      </c>
      <c r="CE33" s="712"/>
      <c r="CF33" s="712"/>
      <c r="CG33" s="712"/>
      <c r="CH33" s="712"/>
      <c r="CI33" s="712"/>
      <c r="CJ33" s="712"/>
      <c r="CK33" s="712"/>
      <c r="CL33" s="712"/>
      <c r="CM33" s="712"/>
      <c r="CN33" s="712"/>
      <c r="CO33" s="712"/>
      <c r="CP33" s="712"/>
      <c r="CQ33" s="713"/>
      <c r="CR33" s="678">
        <v>4851696</v>
      </c>
      <c r="CS33" s="697"/>
      <c r="CT33" s="697"/>
      <c r="CU33" s="697"/>
      <c r="CV33" s="697"/>
      <c r="CW33" s="697"/>
      <c r="CX33" s="697"/>
      <c r="CY33" s="698"/>
      <c r="CZ33" s="681">
        <v>35.700000000000003</v>
      </c>
      <c r="DA33" s="699"/>
      <c r="DB33" s="699"/>
      <c r="DC33" s="700"/>
      <c r="DD33" s="684">
        <v>3668151</v>
      </c>
      <c r="DE33" s="697"/>
      <c r="DF33" s="697"/>
      <c r="DG33" s="697"/>
      <c r="DH33" s="697"/>
      <c r="DI33" s="697"/>
      <c r="DJ33" s="697"/>
      <c r="DK33" s="698"/>
      <c r="DL33" s="684">
        <v>2610597</v>
      </c>
      <c r="DM33" s="697"/>
      <c r="DN33" s="697"/>
      <c r="DO33" s="697"/>
      <c r="DP33" s="697"/>
      <c r="DQ33" s="697"/>
      <c r="DR33" s="697"/>
      <c r="DS33" s="697"/>
      <c r="DT33" s="697"/>
      <c r="DU33" s="697"/>
      <c r="DV33" s="698"/>
      <c r="DW33" s="681">
        <v>39.4</v>
      </c>
      <c r="DX33" s="699"/>
      <c r="DY33" s="699"/>
      <c r="DZ33" s="699"/>
      <c r="EA33" s="699"/>
      <c r="EB33" s="699"/>
      <c r="EC33" s="714"/>
    </row>
    <row r="34" spans="2:133" ht="11.25" customHeight="1" x14ac:dyDescent="0.2">
      <c r="B34" s="675" t="s">
        <v>319</v>
      </c>
      <c r="C34" s="676"/>
      <c r="D34" s="676"/>
      <c r="E34" s="676"/>
      <c r="F34" s="676"/>
      <c r="G34" s="676"/>
      <c r="H34" s="676"/>
      <c r="I34" s="676"/>
      <c r="J34" s="676"/>
      <c r="K34" s="676"/>
      <c r="L34" s="676"/>
      <c r="M34" s="676"/>
      <c r="N34" s="676"/>
      <c r="O34" s="676"/>
      <c r="P34" s="676"/>
      <c r="Q34" s="677"/>
      <c r="R34" s="678">
        <v>29214</v>
      </c>
      <c r="S34" s="679"/>
      <c r="T34" s="679"/>
      <c r="U34" s="679"/>
      <c r="V34" s="679"/>
      <c r="W34" s="679"/>
      <c r="X34" s="679"/>
      <c r="Y34" s="680"/>
      <c r="Z34" s="715">
        <v>0.2</v>
      </c>
      <c r="AA34" s="715"/>
      <c r="AB34" s="715"/>
      <c r="AC34" s="715"/>
      <c r="AD34" s="716">
        <v>4693</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1775340</v>
      </c>
      <c r="CS34" s="679"/>
      <c r="CT34" s="679"/>
      <c r="CU34" s="679"/>
      <c r="CV34" s="679"/>
      <c r="CW34" s="679"/>
      <c r="CX34" s="679"/>
      <c r="CY34" s="680"/>
      <c r="CZ34" s="681">
        <v>13.1</v>
      </c>
      <c r="DA34" s="699"/>
      <c r="DB34" s="699"/>
      <c r="DC34" s="700"/>
      <c r="DD34" s="684">
        <v>1308907</v>
      </c>
      <c r="DE34" s="679"/>
      <c r="DF34" s="679"/>
      <c r="DG34" s="679"/>
      <c r="DH34" s="679"/>
      <c r="DI34" s="679"/>
      <c r="DJ34" s="679"/>
      <c r="DK34" s="680"/>
      <c r="DL34" s="684">
        <v>966702</v>
      </c>
      <c r="DM34" s="679"/>
      <c r="DN34" s="679"/>
      <c r="DO34" s="679"/>
      <c r="DP34" s="679"/>
      <c r="DQ34" s="679"/>
      <c r="DR34" s="679"/>
      <c r="DS34" s="679"/>
      <c r="DT34" s="679"/>
      <c r="DU34" s="679"/>
      <c r="DV34" s="680"/>
      <c r="DW34" s="681">
        <v>14.6</v>
      </c>
      <c r="DX34" s="699"/>
      <c r="DY34" s="699"/>
      <c r="DZ34" s="699"/>
      <c r="EA34" s="699"/>
      <c r="EB34" s="699"/>
      <c r="EC34" s="714"/>
    </row>
    <row r="35" spans="2:133" ht="11.25" customHeight="1" x14ac:dyDescent="0.2">
      <c r="B35" s="675" t="s">
        <v>321</v>
      </c>
      <c r="C35" s="676"/>
      <c r="D35" s="676"/>
      <c r="E35" s="676"/>
      <c r="F35" s="676"/>
      <c r="G35" s="676"/>
      <c r="H35" s="676"/>
      <c r="I35" s="676"/>
      <c r="J35" s="676"/>
      <c r="K35" s="676"/>
      <c r="L35" s="676"/>
      <c r="M35" s="676"/>
      <c r="N35" s="676"/>
      <c r="O35" s="676"/>
      <c r="P35" s="676"/>
      <c r="Q35" s="677"/>
      <c r="R35" s="678">
        <v>76301</v>
      </c>
      <c r="S35" s="679"/>
      <c r="T35" s="679"/>
      <c r="U35" s="679"/>
      <c r="V35" s="679"/>
      <c r="W35" s="679"/>
      <c r="X35" s="679"/>
      <c r="Y35" s="680"/>
      <c r="Z35" s="715">
        <v>0.5</v>
      </c>
      <c r="AA35" s="715"/>
      <c r="AB35" s="715"/>
      <c r="AC35" s="715"/>
      <c r="AD35" s="716" t="s">
        <v>129</v>
      </c>
      <c r="AE35" s="716"/>
      <c r="AF35" s="716"/>
      <c r="AG35" s="716"/>
      <c r="AH35" s="716"/>
      <c r="AI35" s="716"/>
      <c r="AJ35" s="716"/>
      <c r="AK35" s="716"/>
      <c r="AL35" s="681" t="s">
        <v>129</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77499</v>
      </c>
      <c r="CS35" s="697"/>
      <c r="CT35" s="697"/>
      <c r="CU35" s="697"/>
      <c r="CV35" s="697"/>
      <c r="CW35" s="697"/>
      <c r="CX35" s="697"/>
      <c r="CY35" s="698"/>
      <c r="CZ35" s="681">
        <v>0.6</v>
      </c>
      <c r="DA35" s="699"/>
      <c r="DB35" s="699"/>
      <c r="DC35" s="700"/>
      <c r="DD35" s="684">
        <v>70062</v>
      </c>
      <c r="DE35" s="697"/>
      <c r="DF35" s="697"/>
      <c r="DG35" s="697"/>
      <c r="DH35" s="697"/>
      <c r="DI35" s="697"/>
      <c r="DJ35" s="697"/>
      <c r="DK35" s="698"/>
      <c r="DL35" s="684">
        <v>64917</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2">
      <c r="B36" s="675" t="s">
        <v>325</v>
      </c>
      <c r="C36" s="676"/>
      <c r="D36" s="676"/>
      <c r="E36" s="676"/>
      <c r="F36" s="676"/>
      <c r="G36" s="676"/>
      <c r="H36" s="676"/>
      <c r="I36" s="676"/>
      <c r="J36" s="676"/>
      <c r="K36" s="676"/>
      <c r="L36" s="676"/>
      <c r="M36" s="676"/>
      <c r="N36" s="676"/>
      <c r="O36" s="676"/>
      <c r="P36" s="676"/>
      <c r="Q36" s="677"/>
      <c r="R36" s="678">
        <v>669879</v>
      </c>
      <c r="S36" s="679"/>
      <c r="T36" s="679"/>
      <c r="U36" s="679"/>
      <c r="V36" s="679"/>
      <c r="W36" s="679"/>
      <c r="X36" s="679"/>
      <c r="Y36" s="680"/>
      <c r="Z36" s="715">
        <v>4.8</v>
      </c>
      <c r="AA36" s="715"/>
      <c r="AB36" s="715"/>
      <c r="AC36" s="715"/>
      <c r="AD36" s="716" t="s">
        <v>129</v>
      </c>
      <c r="AE36" s="716"/>
      <c r="AF36" s="716"/>
      <c r="AG36" s="716"/>
      <c r="AH36" s="716"/>
      <c r="AI36" s="716"/>
      <c r="AJ36" s="716"/>
      <c r="AK36" s="716"/>
      <c r="AL36" s="681" t="s">
        <v>242</v>
      </c>
      <c r="AM36" s="682"/>
      <c r="AN36" s="682"/>
      <c r="AO36" s="717"/>
      <c r="AP36" s="235"/>
      <c r="AQ36" s="730" t="s">
        <v>326</v>
      </c>
      <c r="AR36" s="731"/>
      <c r="AS36" s="731"/>
      <c r="AT36" s="731"/>
      <c r="AU36" s="731"/>
      <c r="AV36" s="731"/>
      <c r="AW36" s="731"/>
      <c r="AX36" s="731"/>
      <c r="AY36" s="732"/>
      <c r="AZ36" s="733">
        <v>1732098</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58775</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1291366</v>
      </c>
      <c r="CS36" s="679"/>
      <c r="CT36" s="679"/>
      <c r="CU36" s="679"/>
      <c r="CV36" s="679"/>
      <c r="CW36" s="679"/>
      <c r="CX36" s="679"/>
      <c r="CY36" s="680"/>
      <c r="CZ36" s="681">
        <v>9.5</v>
      </c>
      <c r="DA36" s="699"/>
      <c r="DB36" s="699"/>
      <c r="DC36" s="700"/>
      <c r="DD36" s="684">
        <v>1003741</v>
      </c>
      <c r="DE36" s="679"/>
      <c r="DF36" s="679"/>
      <c r="DG36" s="679"/>
      <c r="DH36" s="679"/>
      <c r="DI36" s="679"/>
      <c r="DJ36" s="679"/>
      <c r="DK36" s="680"/>
      <c r="DL36" s="684">
        <v>566332</v>
      </c>
      <c r="DM36" s="679"/>
      <c r="DN36" s="679"/>
      <c r="DO36" s="679"/>
      <c r="DP36" s="679"/>
      <c r="DQ36" s="679"/>
      <c r="DR36" s="679"/>
      <c r="DS36" s="679"/>
      <c r="DT36" s="679"/>
      <c r="DU36" s="679"/>
      <c r="DV36" s="680"/>
      <c r="DW36" s="681">
        <v>8.5</v>
      </c>
      <c r="DX36" s="699"/>
      <c r="DY36" s="699"/>
      <c r="DZ36" s="699"/>
      <c r="EA36" s="699"/>
      <c r="EB36" s="699"/>
      <c r="EC36" s="714"/>
    </row>
    <row r="37" spans="2:133" ht="11.25" customHeight="1" x14ac:dyDescent="0.2">
      <c r="B37" s="675" t="s">
        <v>329</v>
      </c>
      <c r="C37" s="676"/>
      <c r="D37" s="676"/>
      <c r="E37" s="676"/>
      <c r="F37" s="676"/>
      <c r="G37" s="676"/>
      <c r="H37" s="676"/>
      <c r="I37" s="676"/>
      <c r="J37" s="676"/>
      <c r="K37" s="676"/>
      <c r="L37" s="676"/>
      <c r="M37" s="676"/>
      <c r="N37" s="676"/>
      <c r="O37" s="676"/>
      <c r="P37" s="676"/>
      <c r="Q37" s="677"/>
      <c r="R37" s="678">
        <v>381356</v>
      </c>
      <c r="S37" s="679"/>
      <c r="T37" s="679"/>
      <c r="U37" s="679"/>
      <c r="V37" s="679"/>
      <c r="W37" s="679"/>
      <c r="X37" s="679"/>
      <c r="Y37" s="680"/>
      <c r="Z37" s="715">
        <v>2.7</v>
      </c>
      <c r="AA37" s="715"/>
      <c r="AB37" s="715"/>
      <c r="AC37" s="715"/>
      <c r="AD37" s="716" t="s">
        <v>129</v>
      </c>
      <c r="AE37" s="716"/>
      <c r="AF37" s="716"/>
      <c r="AG37" s="716"/>
      <c r="AH37" s="716"/>
      <c r="AI37" s="716"/>
      <c r="AJ37" s="716"/>
      <c r="AK37" s="716"/>
      <c r="AL37" s="681" t="s">
        <v>129</v>
      </c>
      <c r="AM37" s="682"/>
      <c r="AN37" s="682"/>
      <c r="AO37" s="717"/>
      <c r="AQ37" s="718" t="s">
        <v>330</v>
      </c>
      <c r="AR37" s="719"/>
      <c r="AS37" s="719"/>
      <c r="AT37" s="719"/>
      <c r="AU37" s="719"/>
      <c r="AV37" s="719"/>
      <c r="AW37" s="719"/>
      <c r="AX37" s="719"/>
      <c r="AY37" s="720"/>
      <c r="AZ37" s="678">
        <v>245000</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10543</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44478</v>
      </c>
      <c r="CS37" s="697"/>
      <c r="CT37" s="697"/>
      <c r="CU37" s="697"/>
      <c r="CV37" s="697"/>
      <c r="CW37" s="697"/>
      <c r="CX37" s="697"/>
      <c r="CY37" s="698"/>
      <c r="CZ37" s="681">
        <v>0.3</v>
      </c>
      <c r="DA37" s="699"/>
      <c r="DB37" s="699"/>
      <c r="DC37" s="700"/>
      <c r="DD37" s="684">
        <v>44478</v>
      </c>
      <c r="DE37" s="697"/>
      <c r="DF37" s="697"/>
      <c r="DG37" s="697"/>
      <c r="DH37" s="697"/>
      <c r="DI37" s="697"/>
      <c r="DJ37" s="697"/>
      <c r="DK37" s="698"/>
      <c r="DL37" s="684">
        <v>43497</v>
      </c>
      <c r="DM37" s="697"/>
      <c r="DN37" s="697"/>
      <c r="DO37" s="697"/>
      <c r="DP37" s="697"/>
      <c r="DQ37" s="697"/>
      <c r="DR37" s="697"/>
      <c r="DS37" s="697"/>
      <c r="DT37" s="697"/>
      <c r="DU37" s="697"/>
      <c r="DV37" s="698"/>
      <c r="DW37" s="681">
        <v>0.7</v>
      </c>
      <c r="DX37" s="699"/>
      <c r="DY37" s="699"/>
      <c r="DZ37" s="699"/>
      <c r="EA37" s="699"/>
      <c r="EB37" s="699"/>
      <c r="EC37" s="714"/>
    </row>
    <row r="38" spans="2:133" ht="11.25" customHeight="1" x14ac:dyDescent="0.2">
      <c r="B38" s="675" t="s">
        <v>333</v>
      </c>
      <c r="C38" s="676"/>
      <c r="D38" s="676"/>
      <c r="E38" s="676"/>
      <c r="F38" s="676"/>
      <c r="G38" s="676"/>
      <c r="H38" s="676"/>
      <c r="I38" s="676"/>
      <c r="J38" s="676"/>
      <c r="K38" s="676"/>
      <c r="L38" s="676"/>
      <c r="M38" s="676"/>
      <c r="N38" s="676"/>
      <c r="O38" s="676"/>
      <c r="P38" s="676"/>
      <c r="Q38" s="677"/>
      <c r="R38" s="678">
        <v>304251</v>
      </c>
      <c r="S38" s="679"/>
      <c r="T38" s="679"/>
      <c r="U38" s="679"/>
      <c r="V38" s="679"/>
      <c r="W38" s="679"/>
      <c r="X38" s="679"/>
      <c r="Y38" s="680"/>
      <c r="Z38" s="715">
        <v>2.2000000000000002</v>
      </c>
      <c r="AA38" s="715"/>
      <c r="AB38" s="715"/>
      <c r="AC38" s="715"/>
      <c r="AD38" s="716">
        <v>104</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164136</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3094</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1322962</v>
      </c>
      <c r="CS38" s="679"/>
      <c r="CT38" s="679"/>
      <c r="CU38" s="679"/>
      <c r="CV38" s="679"/>
      <c r="CW38" s="679"/>
      <c r="CX38" s="679"/>
      <c r="CY38" s="680"/>
      <c r="CZ38" s="681">
        <v>9.6999999999999993</v>
      </c>
      <c r="DA38" s="699"/>
      <c r="DB38" s="699"/>
      <c r="DC38" s="700"/>
      <c r="DD38" s="684">
        <v>1103032</v>
      </c>
      <c r="DE38" s="679"/>
      <c r="DF38" s="679"/>
      <c r="DG38" s="679"/>
      <c r="DH38" s="679"/>
      <c r="DI38" s="679"/>
      <c r="DJ38" s="679"/>
      <c r="DK38" s="680"/>
      <c r="DL38" s="684">
        <v>1012646</v>
      </c>
      <c r="DM38" s="679"/>
      <c r="DN38" s="679"/>
      <c r="DO38" s="679"/>
      <c r="DP38" s="679"/>
      <c r="DQ38" s="679"/>
      <c r="DR38" s="679"/>
      <c r="DS38" s="679"/>
      <c r="DT38" s="679"/>
      <c r="DU38" s="679"/>
      <c r="DV38" s="680"/>
      <c r="DW38" s="681">
        <v>15.3</v>
      </c>
      <c r="DX38" s="699"/>
      <c r="DY38" s="699"/>
      <c r="DZ38" s="699"/>
      <c r="EA38" s="699"/>
      <c r="EB38" s="699"/>
      <c r="EC38" s="714"/>
    </row>
    <row r="39" spans="2:133" ht="11.25" customHeight="1" x14ac:dyDescent="0.2">
      <c r="B39" s="675" t="s">
        <v>337</v>
      </c>
      <c r="C39" s="676"/>
      <c r="D39" s="676"/>
      <c r="E39" s="676"/>
      <c r="F39" s="676"/>
      <c r="G39" s="676"/>
      <c r="H39" s="676"/>
      <c r="I39" s="676"/>
      <c r="J39" s="676"/>
      <c r="K39" s="676"/>
      <c r="L39" s="676"/>
      <c r="M39" s="676"/>
      <c r="N39" s="676"/>
      <c r="O39" s="676"/>
      <c r="P39" s="676"/>
      <c r="Q39" s="677"/>
      <c r="R39" s="678">
        <v>1536508</v>
      </c>
      <c r="S39" s="679"/>
      <c r="T39" s="679"/>
      <c r="U39" s="679"/>
      <c r="V39" s="679"/>
      <c r="W39" s="679"/>
      <c r="X39" s="679"/>
      <c r="Y39" s="680"/>
      <c r="Z39" s="715">
        <v>11.1</v>
      </c>
      <c r="AA39" s="715"/>
      <c r="AB39" s="715"/>
      <c r="AC39" s="715"/>
      <c r="AD39" s="716" t="s">
        <v>182</v>
      </c>
      <c r="AE39" s="716"/>
      <c r="AF39" s="716"/>
      <c r="AG39" s="716"/>
      <c r="AH39" s="716"/>
      <c r="AI39" s="716"/>
      <c r="AJ39" s="716"/>
      <c r="AK39" s="716"/>
      <c r="AL39" s="681" t="s">
        <v>242</v>
      </c>
      <c r="AM39" s="682"/>
      <c r="AN39" s="682"/>
      <c r="AO39" s="717"/>
      <c r="AQ39" s="718" t="s">
        <v>338</v>
      </c>
      <c r="AR39" s="719"/>
      <c r="AS39" s="719"/>
      <c r="AT39" s="719"/>
      <c r="AU39" s="719"/>
      <c r="AV39" s="719"/>
      <c r="AW39" s="719"/>
      <c r="AX39" s="719"/>
      <c r="AY39" s="720"/>
      <c r="AZ39" s="678">
        <v>96399</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5096</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260529</v>
      </c>
      <c r="CS39" s="697"/>
      <c r="CT39" s="697"/>
      <c r="CU39" s="697"/>
      <c r="CV39" s="697"/>
      <c r="CW39" s="697"/>
      <c r="CX39" s="697"/>
      <c r="CY39" s="698"/>
      <c r="CZ39" s="681">
        <v>1.9</v>
      </c>
      <c r="DA39" s="699"/>
      <c r="DB39" s="699"/>
      <c r="DC39" s="700"/>
      <c r="DD39" s="684">
        <v>181309</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2">
      <c r="B40" s="675" t="s">
        <v>341</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129</v>
      </c>
      <c r="AM40" s="682"/>
      <c r="AN40" s="682"/>
      <c r="AO40" s="717"/>
      <c r="AQ40" s="718" t="s">
        <v>342</v>
      </c>
      <c r="AR40" s="719"/>
      <c r="AS40" s="719"/>
      <c r="AT40" s="719"/>
      <c r="AU40" s="719"/>
      <c r="AV40" s="719"/>
      <c r="AW40" s="719"/>
      <c r="AX40" s="719"/>
      <c r="AY40" s="720"/>
      <c r="AZ40" s="678" t="s">
        <v>129</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98</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124000</v>
      </c>
      <c r="CS40" s="679"/>
      <c r="CT40" s="679"/>
      <c r="CU40" s="679"/>
      <c r="CV40" s="679"/>
      <c r="CW40" s="679"/>
      <c r="CX40" s="679"/>
      <c r="CY40" s="680"/>
      <c r="CZ40" s="681">
        <v>0.9</v>
      </c>
      <c r="DA40" s="699"/>
      <c r="DB40" s="699"/>
      <c r="DC40" s="700"/>
      <c r="DD40" s="684">
        <v>1100</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2">
      <c r="B41" s="675" t="s">
        <v>346</v>
      </c>
      <c r="C41" s="676"/>
      <c r="D41" s="676"/>
      <c r="E41" s="676"/>
      <c r="F41" s="676"/>
      <c r="G41" s="676"/>
      <c r="H41" s="676"/>
      <c r="I41" s="676"/>
      <c r="J41" s="676"/>
      <c r="K41" s="676"/>
      <c r="L41" s="676"/>
      <c r="M41" s="676"/>
      <c r="N41" s="676"/>
      <c r="O41" s="676"/>
      <c r="P41" s="676"/>
      <c r="Q41" s="677"/>
      <c r="R41" s="678">
        <v>209102</v>
      </c>
      <c r="S41" s="679"/>
      <c r="T41" s="679"/>
      <c r="U41" s="679"/>
      <c r="V41" s="679"/>
      <c r="W41" s="679"/>
      <c r="X41" s="679"/>
      <c r="Y41" s="680"/>
      <c r="Z41" s="715">
        <v>1.5</v>
      </c>
      <c r="AA41" s="715"/>
      <c r="AB41" s="715"/>
      <c r="AC41" s="715"/>
      <c r="AD41" s="716" t="s">
        <v>129</v>
      </c>
      <c r="AE41" s="716"/>
      <c r="AF41" s="716"/>
      <c r="AG41" s="716"/>
      <c r="AH41" s="716"/>
      <c r="AI41" s="716"/>
      <c r="AJ41" s="716"/>
      <c r="AK41" s="716"/>
      <c r="AL41" s="681" t="s">
        <v>242</v>
      </c>
      <c r="AM41" s="682"/>
      <c r="AN41" s="682"/>
      <c r="AO41" s="717"/>
      <c r="AQ41" s="718" t="s">
        <v>347</v>
      </c>
      <c r="AR41" s="719"/>
      <c r="AS41" s="719"/>
      <c r="AT41" s="719"/>
      <c r="AU41" s="719"/>
      <c r="AV41" s="719"/>
      <c r="AW41" s="719"/>
      <c r="AX41" s="719"/>
      <c r="AY41" s="720"/>
      <c r="AZ41" s="678">
        <v>303503</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129</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350</v>
      </c>
      <c r="C42" s="660"/>
      <c r="D42" s="660"/>
      <c r="E42" s="660"/>
      <c r="F42" s="660"/>
      <c r="G42" s="660"/>
      <c r="H42" s="660"/>
      <c r="I42" s="660"/>
      <c r="J42" s="660"/>
      <c r="K42" s="660"/>
      <c r="L42" s="660"/>
      <c r="M42" s="660"/>
      <c r="N42" s="660"/>
      <c r="O42" s="660"/>
      <c r="P42" s="660"/>
      <c r="Q42" s="661"/>
      <c r="R42" s="662">
        <v>13890744</v>
      </c>
      <c r="S42" s="701"/>
      <c r="T42" s="701"/>
      <c r="U42" s="701"/>
      <c r="V42" s="701"/>
      <c r="W42" s="701"/>
      <c r="X42" s="701"/>
      <c r="Y42" s="703"/>
      <c r="Z42" s="704">
        <v>100</v>
      </c>
      <c r="AA42" s="704"/>
      <c r="AB42" s="704"/>
      <c r="AC42" s="704"/>
      <c r="AD42" s="705">
        <v>6420151</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923060</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384</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3007794</v>
      </c>
      <c r="CS42" s="679"/>
      <c r="CT42" s="679"/>
      <c r="CU42" s="679"/>
      <c r="CV42" s="679"/>
      <c r="CW42" s="679"/>
      <c r="CX42" s="679"/>
      <c r="CY42" s="680"/>
      <c r="CZ42" s="681">
        <v>22.1</v>
      </c>
      <c r="DA42" s="682"/>
      <c r="DB42" s="682"/>
      <c r="DC42" s="683"/>
      <c r="DD42" s="684">
        <v>494892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141080</v>
      </c>
      <c r="CS43" s="697"/>
      <c r="CT43" s="697"/>
      <c r="CU43" s="697"/>
      <c r="CV43" s="697"/>
      <c r="CW43" s="697"/>
      <c r="CX43" s="697"/>
      <c r="CY43" s="698"/>
      <c r="CZ43" s="681">
        <v>1</v>
      </c>
      <c r="DA43" s="699"/>
      <c r="DB43" s="699"/>
      <c r="DC43" s="700"/>
      <c r="DD43" s="684">
        <v>134128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302</v>
      </c>
      <c r="CE44" s="692"/>
      <c r="CF44" s="675" t="s">
        <v>355</v>
      </c>
      <c r="CG44" s="676"/>
      <c r="CH44" s="676"/>
      <c r="CI44" s="676"/>
      <c r="CJ44" s="676"/>
      <c r="CK44" s="676"/>
      <c r="CL44" s="676"/>
      <c r="CM44" s="676"/>
      <c r="CN44" s="676"/>
      <c r="CO44" s="676"/>
      <c r="CP44" s="676"/>
      <c r="CQ44" s="677"/>
      <c r="CR44" s="678">
        <v>2622818</v>
      </c>
      <c r="CS44" s="679"/>
      <c r="CT44" s="679"/>
      <c r="CU44" s="679"/>
      <c r="CV44" s="679"/>
      <c r="CW44" s="679"/>
      <c r="CX44" s="679"/>
      <c r="CY44" s="680"/>
      <c r="CZ44" s="681">
        <v>19.3</v>
      </c>
      <c r="DA44" s="682"/>
      <c r="DB44" s="682"/>
      <c r="DC44" s="683"/>
      <c r="DD44" s="684">
        <v>400081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356</v>
      </c>
      <c r="CG45" s="676"/>
      <c r="CH45" s="676"/>
      <c r="CI45" s="676"/>
      <c r="CJ45" s="676"/>
      <c r="CK45" s="676"/>
      <c r="CL45" s="676"/>
      <c r="CM45" s="676"/>
      <c r="CN45" s="676"/>
      <c r="CO45" s="676"/>
      <c r="CP45" s="676"/>
      <c r="CQ45" s="677"/>
      <c r="CR45" s="678">
        <v>1939077</v>
      </c>
      <c r="CS45" s="697"/>
      <c r="CT45" s="697"/>
      <c r="CU45" s="697"/>
      <c r="CV45" s="697"/>
      <c r="CW45" s="697"/>
      <c r="CX45" s="697"/>
      <c r="CY45" s="698"/>
      <c r="CZ45" s="681">
        <v>14.3</v>
      </c>
      <c r="DA45" s="699"/>
      <c r="DB45" s="699"/>
      <c r="DC45" s="700"/>
      <c r="DD45" s="684">
        <v>179886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613456</v>
      </c>
      <c r="CS46" s="679"/>
      <c r="CT46" s="679"/>
      <c r="CU46" s="679"/>
      <c r="CV46" s="679"/>
      <c r="CW46" s="679"/>
      <c r="CX46" s="679"/>
      <c r="CY46" s="680"/>
      <c r="CZ46" s="681">
        <v>4.5</v>
      </c>
      <c r="DA46" s="682"/>
      <c r="DB46" s="682"/>
      <c r="DC46" s="683"/>
      <c r="DD46" s="684">
        <v>217810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384976</v>
      </c>
      <c r="CS47" s="697"/>
      <c r="CT47" s="697"/>
      <c r="CU47" s="697"/>
      <c r="CV47" s="697"/>
      <c r="CW47" s="697"/>
      <c r="CX47" s="697"/>
      <c r="CY47" s="698"/>
      <c r="CZ47" s="681">
        <v>2.8</v>
      </c>
      <c r="DA47" s="699"/>
      <c r="DB47" s="699"/>
      <c r="DC47" s="700"/>
      <c r="DD47" s="684">
        <v>94811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361</v>
      </c>
      <c r="CD48" s="695"/>
      <c r="CE48" s="696"/>
      <c r="CF48" s="675" t="s">
        <v>362</v>
      </c>
      <c r="CG48" s="676"/>
      <c r="CH48" s="676"/>
      <c r="CI48" s="676"/>
      <c r="CJ48" s="676"/>
      <c r="CK48" s="676"/>
      <c r="CL48" s="676"/>
      <c r="CM48" s="676"/>
      <c r="CN48" s="676"/>
      <c r="CO48" s="676"/>
      <c r="CP48" s="676"/>
      <c r="CQ48" s="677"/>
      <c r="CR48" s="678" t="s">
        <v>242</v>
      </c>
      <c r="CS48" s="679"/>
      <c r="CT48" s="679"/>
      <c r="CU48" s="679"/>
      <c r="CV48" s="679"/>
      <c r="CW48" s="679"/>
      <c r="CX48" s="679"/>
      <c r="CY48" s="680"/>
      <c r="CZ48" s="681" t="s">
        <v>129</v>
      </c>
      <c r="DA48" s="682"/>
      <c r="DB48" s="682"/>
      <c r="DC48" s="683"/>
      <c r="DD48" s="684" t="s">
        <v>242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363</v>
      </c>
      <c r="CE49" s="660"/>
      <c r="CF49" s="660"/>
      <c r="CG49" s="660"/>
      <c r="CH49" s="660"/>
      <c r="CI49" s="660"/>
      <c r="CJ49" s="660"/>
      <c r="CK49" s="660"/>
      <c r="CL49" s="660"/>
      <c r="CM49" s="660"/>
      <c r="CN49" s="660"/>
      <c r="CO49" s="660"/>
      <c r="CP49" s="660"/>
      <c r="CQ49" s="661"/>
      <c r="CR49" s="662">
        <v>13587017</v>
      </c>
      <c r="CS49" s="663"/>
      <c r="CT49" s="663"/>
      <c r="CU49" s="663"/>
      <c r="CV49" s="663"/>
      <c r="CW49" s="663"/>
      <c r="CX49" s="663"/>
      <c r="CY49" s="664"/>
      <c r="CZ49" s="665">
        <v>100</v>
      </c>
      <c r="DA49" s="666"/>
      <c r="DB49" s="666"/>
      <c r="DC49" s="667"/>
      <c r="DD49" s="668">
        <v>7765271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3IXbFqmC7mLG6wlWrpeLSgpeABkUx0gvxQ39rZbJjEiiH4dLTlcCV8uuT1Nny6RSeU4CVdLn7bhXXi438evEZg==" saltValue="ltN5uzxH5stZkuYJnRruP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55" zoomScaleNormal="55" zoomScaleSheetLayoutView="70" workbookViewId="0"/>
  </sheetViews>
  <sheetFormatPr defaultColWidth="0" defaultRowHeight="13.2" zeroHeight="1" x14ac:dyDescent="0.2"/>
  <cols>
    <col min="1" max="130" width="2.6640625" style="290" customWidth="1"/>
    <col min="131" max="131" width="1.554687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386</v>
      </c>
      <c r="C7" s="1144"/>
      <c r="D7" s="1144"/>
      <c r="E7" s="1144"/>
      <c r="F7" s="1144"/>
      <c r="G7" s="1144"/>
      <c r="H7" s="1144"/>
      <c r="I7" s="1144"/>
      <c r="J7" s="1144"/>
      <c r="K7" s="1144"/>
      <c r="L7" s="1144"/>
      <c r="M7" s="1144"/>
      <c r="N7" s="1144"/>
      <c r="O7" s="1144"/>
      <c r="P7" s="1145"/>
      <c r="Q7" s="1197">
        <v>13851</v>
      </c>
      <c r="R7" s="1198"/>
      <c r="S7" s="1198"/>
      <c r="T7" s="1198"/>
      <c r="U7" s="1198"/>
      <c r="V7" s="1198">
        <v>13549</v>
      </c>
      <c r="W7" s="1198"/>
      <c r="X7" s="1198"/>
      <c r="Y7" s="1198"/>
      <c r="Z7" s="1198"/>
      <c r="AA7" s="1198">
        <v>302</v>
      </c>
      <c r="AB7" s="1198"/>
      <c r="AC7" s="1198"/>
      <c r="AD7" s="1198"/>
      <c r="AE7" s="1199"/>
      <c r="AF7" s="1200">
        <v>295</v>
      </c>
      <c r="AG7" s="1201"/>
      <c r="AH7" s="1201"/>
      <c r="AI7" s="1201"/>
      <c r="AJ7" s="1202"/>
      <c r="AK7" s="1184">
        <v>27</v>
      </c>
      <c r="AL7" s="1185"/>
      <c r="AM7" s="1185"/>
      <c r="AN7" s="1185"/>
      <c r="AO7" s="1185"/>
      <c r="AP7" s="1185">
        <v>10650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580</v>
      </c>
      <c r="BT7" s="1189"/>
      <c r="BU7" s="1189"/>
      <c r="BV7" s="1189"/>
      <c r="BW7" s="1189"/>
      <c r="BX7" s="1189"/>
      <c r="BY7" s="1189"/>
      <c r="BZ7" s="1189"/>
      <c r="CA7" s="1189"/>
      <c r="CB7" s="1189"/>
      <c r="CC7" s="1189"/>
      <c r="CD7" s="1189"/>
      <c r="CE7" s="1189"/>
      <c r="CF7" s="1189"/>
      <c r="CG7" s="1190"/>
      <c r="CH7" s="1181">
        <v>45</v>
      </c>
      <c r="CI7" s="1182"/>
      <c r="CJ7" s="1182"/>
      <c r="CK7" s="1182"/>
      <c r="CL7" s="1183"/>
      <c r="CM7" s="1181">
        <v>244</v>
      </c>
      <c r="CN7" s="1182"/>
      <c r="CO7" s="1182"/>
      <c r="CP7" s="1182"/>
      <c r="CQ7" s="1183"/>
      <c r="CR7" s="1181" t="s">
        <v>590</v>
      </c>
      <c r="CS7" s="1182"/>
      <c r="CT7" s="1182"/>
      <c r="CU7" s="1182"/>
      <c r="CV7" s="1183"/>
      <c r="CW7" s="1181" t="s">
        <v>590</v>
      </c>
      <c r="CX7" s="1182"/>
      <c r="CY7" s="1182"/>
      <c r="CZ7" s="1182"/>
      <c r="DA7" s="1183"/>
      <c r="DB7" s="1181">
        <v>30</v>
      </c>
      <c r="DC7" s="1182"/>
      <c r="DD7" s="1182"/>
      <c r="DE7" s="1182"/>
      <c r="DF7" s="1183"/>
      <c r="DG7" s="1181" t="s">
        <v>590</v>
      </c>
      <c r="DH7" s="1182"/>
      <c r="DI7" s="1182"/>
      <c r="DJ7" s="1182"/>
      <c r="DK7" s="1183"/>
      <c r="DL7" s="1181" t="s">
        <v>590</v>
      </c>
      <c r="DM7" s="1182"/>
      <c r="DN7" s="1182"/>
      <c r="DO7" s="1182"/>
      <c r="DP7" s="1183"/>
      <c r="DQ7" s="1181">
        <v>3</v>
      </c>
      <c r="DR7" s="1182"/>
      <c r="DS7" s="1182"/>
      <c r="DT7" s="1182"/>
      <c r="DU7" s="1183"/>
      <c r="DV7" s="1208"/>
      <c r="DW7" s="1209"/>
      <c r="DX7" s="1209"/>
      <c r="DY7" s="1209"/>
      <c r="DZ7" s="1210"/>
      <c r="EA7" s="255"/>
    </row>
    <row r="8" spans="1:131" s="256" customFormat="1" ht="26.25" customHeight="1" x14ac:dyDescent="0.2">
      <c r="A8" s="262">
        <v>2</v>
      </c>
      <c r="B8" s="1130" t="s">
        <v>387</v>
      </c>
      <c r="C8" s="1131"/>
      <c r="D8" s="1131"/>
      <c r="E8" s="1131"/>
      <c r="F8" s="1131"/>
      <c r="G8" s="1131"/>
      <c r="H8" s="1131"/>
      <c r="I8" s="1131"/>
      <c r="J8" s="1131"/>
      <c r="K8" s="1131"/>
      <c r="L8" s="1131"/>
      <c r="M8" s="1131"/>
      <c r="N8" s="1131"/>
      <c r="O8" s="1131"/>
      <c r="P8" s="1132"/>
      <c r="Q8" s="1136">
        <v>61</v>
      </c>
      <c r="R8" s="1137"/>
      <c r="S8" s="1137"/>
      <c r="T8" s="1137"/>
      <c r="U8" s="1137"/>
      <c r="V8" s="1137">
        <v>59</v>
      </c>
      <c r="W8" s="1137"/>
      <c r="X8" s="1137"/>
      <c r="Y8" s="1137"/>
      <c r="Z8" s="1137"/>
      <c r="AA8" s="1137">
        <v>2</v>
      </c>
      <c r="AB8" s="1137"/>
      <c r="AC8" s="1137"/>
      <c r="AD8" s="1137"/>
      <c r="AE8" s="1138"/>
      <c r="AF8" s="1112">
        <v>2</v>
      </c>
      <c r="AG8" s="1113"/>
      <c r="AH8" s="1113"/>
      <c r="AI8" s="1113"/>
      <c r="AJ8" s="1114"/>
      <c r="AK8" s="1179">
        <v>21</v>
      </c>
      <c r="AL8" s="1180"/>
      <c r="AM8" s="1180"/>
      <c r="AN8" s="1180"/>
      <c r="AO8" s="1180"/>
      <c r="AP8" s="1180">
        <v>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389</v>
      </c>
      <c r="B23" s="1037" t="s">
        <v>390</v>
      </c>
      <c r="C23" s="1038"/>
      <c r="D23" s="1038"/>
      <c r="E23" s="1038"/>
      <c r="F23" s="1038"/>
      <c r="G23" s="1038"/>
      <c r="H23" s="1038"/>
      <c r="I23" s="1038"/>
      <c r="J23" s="1038"/>
      <c r="K23" s="1038"/>
      <c r="L23" s="1038"/>
      <c r="M23" s="1038"/>
      <c r="N23" s="1038"/>
      <c r="O23" s="1038"/>
      <c r="P23" s="1039"/>
      <c r="Q23" s="1161">
        <v>13891</v>
      </c>
      <c r="R23" s="1162"/>
      <c r="S23" s="1162"/>
      <c r="T23" s="1162"/>
      <c r="U23" s="1162"/>
      <c r="V23" s="1162">
        <v>13587</v>
      </c>
      <c r="W23" s="1162"/>
      <c r="X23" s="1162"/>
      <c r="Y23" s="1162"/>
      <c r="Z23" s="1162"/>
      <c r="AA23" s="1162">
        <v>304</v>
      </c>
      <c r="AB23" s="1162"/>
      <c r="AC23" s="1162"/>
      <c r="AD23" s="1162"/>
      <c r="AE23" s="1163"/>
      <c r="AF23" s="1164">
        <v>297</v>
      </c>
      <c r="AG23" s="1162"/>
      <c r="AH23" s="1162"/>
      <c r="AI23" s="1162"/>
      <c r="AJ23" s="1165"/>
      <c r="AK23" s="1166"/>
      <c r="AL23" s="1167"/>
      <c r="AM23" s="1167"/>
      <c r="AN23" s="1167"/>
      <c r="AO23" s="1167"/>
      <c r="AP23" s="1162">
        <v>10650</v>
      </c>
      <c r="AQ23" s="1162"/>
      <c r="AR23" s="1162"/>
      <c r="AS23" s="1162"/>
      <c r="AT23" s="1162"/>
      <c r="AU23" s="1168"/>
      <c r="AV23" s="1168"/>
      <c r="AW23" s="1168"/>
      <c r="AX23" s="1168"/>
      <c r="AY23" s="1169"/>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401</v>
      </c>
      <c r="C28" s="1144"/>
      <c r="D28" s="1144"/>
      <c r="E28" s="1144"/>
      <c r="F28" s="1144"/>
      <c r="G28" s="1144"/>
      <c r="H28" s="1144"/>
      <c r="I28" s="1144"/>
      <c r="J28" s="1144"/>
      <c r="K28" s="1144"/>
      <c r="L28" s="1144"/>
      <c r="M28" s="1144"/>
      <c r="N28" s="1144"/>
      <c r="O28" s="1144"/>
      <c r="P28" s="1145"/>
      <c r="Q28" s="1146">
        <v>2944</v>
      </c>
      <c r="R28" s="1147"/>
      <c r="S28" s="1147"/>
      <c r="T28" s="1147"/>
      <c r="U28" s="1147"/>
      <c r="V28" s="1147">
        <v>2886</v>
      </c>
      <c r="W28" s="1147"/>
      <c r="X28" s="1147"/>
      <c r="Y28" s="1147"/>
      <c r="Z28" s="1147"/>
      <c r="AA28" s="1147">
        <v>59</v>
      </c>
      <c r="AB28" s="1147"/>
      <c r="AC28" s="1147"/>
      <c r="AD28" s="1147"/>
      <c r="AE28" s="1148"/>
      <c r="AF28" s="1149">
        <v>59</v>
      </c>
      <c r="AG28" s="1147"/>
      <c r="AH28" s="1147"/>
      <c r="AI28" s="1147"/>
      <c r="AJ28" s="1150"/>
      <c r="AK28" s="1151">
        <v>304</v>
      </c>
      <c r="AL28" s="1139"/>
      <c r="AM28" s="1139"/>
      <c r="AN28" s="1139"/>
      <c r="AO28" s="1139"/>
      <c r="AP28" s="1139" t="s">
        <v>590</v>
      </c>
      <c r="AQ28" s="1139"/>
      <c r="AR28" s="1139"/>
      <c r="AS28" s="1139"/>
      <c r="AT28" s="1139"/>
      <c r="AU28" s="1139" t="s">
        <v>590</v>
      </c>
      <c r="AV28" s="1139"/>
      <c r="AW28" s="1139"/>
      <c r="AX28" s="1139"/>
      <c r="AY28" s="1139"/>
      <c r="AZ28" s="1140" t="s">
        <v>590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402</v>
      </c>
      <c r="C29" s="1131"/>
      <c r="D29" s="1131"/>
      <c r="E29" s="1131"/>
      <c r="F29" s="1131"/>
      <c r="G29" s="1131"/>
      <c r="H29" s="1131"/>
      <c r="I29" s="1131"/>
      <c r="J29" s="1131"/>
      <c r="K29" s="1131"/>
      <c r="L29" s="1131"/>
      <c r="M29" s="1131"/>
      <c r="N29" s="1131"/>
      <c r="O29" s="1131"/>
      <c r="P29" s="1132"/>
      <c r="Q29" s="1136">
        <v>666</v>
      </c>
      <c r="R29" s="1137"/>
      <c r="S29" s="1137"/>
      <c r="T29" s="1137"/>
      <c r="U29" s="1137"/>
      <c r="V29" s="1137">
        <v>665</v>
      </c>
      <c r="W29" s="1137"/>
      <c r="X29" s="1137"/>
      <c r="Y29" s="1137"/>
      <c r="Z29" s="1137"/>
      <c r="AA29" s="1137">
        <v>1</v>
      </c>
      <c r="AB29" s="1137"/>
      <c r="AC29" s="1137"/>
      <c r="AD29" s="1137"/>
      <c r="AE29" s="1138"/>
      <c r="AF29" s="1112">
        <v>1</v>
      </c>
      <c r="AG29" s="1113"/>
      <c r="AH29" s="1113"/>
      <c r="AI29" s="1113"/>
      <c r="AJ29" s="1114"/>
      <c r="AK29" s="1073">
        <v>493</v>
      </c>
      <c r="AL29" s="1064"/>
      <c r="AM29" s="1064"/>
      <c r="AN29" s="1064"/>
      <c r="AO29" s="1064"/>
      <c r="AP29" s="1064" t="s">
        <v>590</v>
      </c>
      <c r="AQ29" s="1064"/>
      <c r="AR29" s="1064"/>
      <c r="AS29" s="1064"/>
      <c r="AT29" s="1064"/>
      <c r="AU29" s="1064" t="s">
        <v>590</v>
      </c>
      <c r="AV29" s="1064"/>
      <c r="AW29" s="1064"/>
      <c r="AX29" s="1064"/>
      <c r="AY29" s="1064"/>
      <c r="AZ29" s="1135" t="s">
        <v>590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403</v>
      </c>
      <c r="C30" s="1131"/>
      <c r="D30" s="1131"/>
      <c r="E30" s="1131"/>
      <c r="F30" s="1131"/>
      <c r="G30" s="1131"/>
      <c r="H30" s="1131"/>
      <c r="I30" s="1131"/>
      <c r="J30" s="1131"/>
      <c r="K30" s="1131"/>
      <c r="L30" s="1131"/>
      <c r="M30" s="1131"/>
      <c r="N30" s="1131"/>
      <c r="O30" s="1131"/>
      <c r="P30" s="1132"/>
      <c r="Q30" s="1136">
        <v>2697</v>
      </c>
      <c r="R30" s="1137"/>
      <c r="S30" s="1137"/>
      <c r="T30" s="1137"/>
      <c r="U30" s="1137"/>
      <c r="V30" s="1137">
        <v>2620</v>
      </c>
      <c r="W30" s="1137"/>
      <c r="X30" s="1137"/>
      <c r="Y30" s="1137"/>
      <c r="Z30" s="1137"/>
      <c r="AA30" s="1137">
        <v>77</v>
      </c>
      <c r="AB30" s="1137"/>
      <c r="AC30" s="1137"/>
      <c r="AD30" s="1137"/>
      <c r="AE30" s="1138"/>
      <c r="AF30" s="1112">
        <v>77</v>
      </c>
      <c r="AG30" s="1113"/>
      <c r="AH30" s="1113"/>
      <c r="AI30" s="1113"/>
      <c r="AJ30" s="1114"/>
      <c r="AK30" s="1073">
        <v>433</v>
      </c>
      <c r="AL30" s="1064"/>
      <c r="AM30" s="1064"/>
      <c r="AN30" s="1064"/>
      <c r="AO30" s="1064"/>
      <c r="AP30" s="1064" t="s">
        <v>590</v>
      </c>
      <c r="AQ30" s="1064"/>
      <c r="AR30" s="1064"/>
      <c r="AS30" s="1064"/>
      <c r="AT30" s="1064"/>
      <c r="AU30" s="1064" t="s">
        <v>590</v>
      </c>
      <c r="AV30" s="1064"/>
      <c r="AW30" s="1064"/>
      <c r="AX30" s="1064"/>
      <c r="AY30" s="1064"/>
      <c r="AZ30" s="1135" t="s">
        <v>590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404</v>
      </c>
      <c r="C31" s="1131"/>
      <c r="D31" s="1131"/>
      <c r="E31" s="1131"/>
      <c r="F31" s="1131"/>
      <c r="G31" s="1131"/>
      <c r="H31" s="1131"/>
      <c r="I31" s="1131"/>
      <c r="J31" s="1131"/>
      <c r="K31" s="1131"/>
      <c r="L31" s="1131"/>
      <c r="M31" s="1131"/>
      <c r="N31" s="1131"/>
      <c r="O31" s="1131"/>
      <c r="P31" s="1132"/>
      <c r="Q31" s="1136">
        <v>532</v>
      </c>
      <c r="R31" s="1137"/>
      <c r="S31" s="1137"/>
      <c r="T31" s="1137"/>
      <c r="U31" s="1137"/>
      <c r="V31" s="1137">
        <v>478</v>
      </c>
      <c r="W31" s="1137"/>
      <c r="X31" s="1137"/>
      <c r="Y31" s="1137"/>
      <c r="Z31" s="1137"/>
      <c r="AA31" s="1137">
        <v>55</v>
      </c>
      <c r="AB31" s="1137"/>
      <c r="AC31" s="1137"/>
      <c r="AD31" s="1137"/>
      <c r="AE31" s="1138"/>
      <c r="AF31" s="1112">
        <v>466</v>
      </c>
      <c r="AG31" s="1113"/>
      <c r="AH31" s="1113"/>
      <c r="AI31" s="1113"/>
      <c r="AJ31" s="1114"/>
      <c r="AK31" s="1073">
        <v>164</v>
      </c>
      <c r="AL31" s="1064"/>
      <c r="AM31" s="1064"/>
      <c r="AN31" s="1064"/>
      <c r="AO31" s="1064"/>
      <c r="AP31" s="1064">
        <v>1831</v>
      </c>
      <c r="AQ31" s="1064"/>
      <c r="AR31" s="1064"/>
      <c r="AS31" s="1064"/>
      <c r="AT31" s="1064"/>
      <c r="AU31" s="1064">
        <v>652</v>
      </c>
      <c r="AV31" s="1064"/>
      <c r="AW31" s="1064"/>
      <c r="AX31" s="1064"/>
      <c r="AY31" s="1064"/>
      <c r="AZ31" s="1135" t="s">
        <v>590</v>
      </c>
      <c r="BA31" s="1135"/>
      <c r="BB31" s="1135"/>
      <c r="BC31" s="1135"/>
      <c r="BD31" s="1135"/>
      <c r="BE31" s="1125" t="s">
        <v>405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150</v>
      </c>
      <c r="C32" s="1131"/>
      <c r="D32" s="1131"/>
      <c r="E32" s="1131"/>
      <c r="F32" s="1131"/>
      <c r="G32" s="1131"/>
      <c r="H32" s="1131"/>
      <c r="I32" s="1131"/>
      <c r="J32" s="1131"/>
      <c r="K32" s="1131"/>
      <c r="L32" s="1131"/>
      <c r="M32" s="1131"/>
      <c r="N32" s="1131"/>
      <c r="O32" s="1131"/>
      <c r="P32" s="1132"/>
      <c r="Q32" s="1136">
        <v>1775</v>
      </c>
      <c r="R32" s="1137"/>
      <c r="S32" s="1137"/>
      <c r="T32" s="1137"/>
      <c r="U32" s="1137"/>
      <c r="V32" s="1137">
        <v>1888</v>
      </c>
      <c r="W32" s="1137"/>
      <c r="X32" s="1137"/>
      <c r="Y32" s="1137"/>
      <c r="Z32" s="1137"/>
      <c r="AA32" s="1137">
        <v>-113</v>
      </c>
      <c r="AB32" s="1137"/>
      <c r="AC32" s="1137"/>
      <c r="AD32" s="1137"/>
      <c r="AE32" s="1138"/>
      <c r="AF32" s="1112">
        <v>-241</v>
      </c>
      <c r="AG32" s="1113"/>
      <c r="AH32" s="1113"/>
      <c r="AI32" s="1113"/>
      <c r="AJ32" s="1114"/>
      <c r="AK32" s="1073">
        <v>245</v>
      </c>
      <c r="AL32" s="1064"/>
      <c r="AM32" s="1064"/>
      <c r="AN32" s="1064"/>
      <c r="AO32" s="1064"/>
      <c r="AP32" s="1064">
        <v>1970</v>
      </c>
      <c r="AQ32" s="1064"/>
      <c r="AR32" s="1064"/>
      <c r="AS32" s="1064"/>
      <c r="AT32" s="1064"/>
      <c r="AU32" s="1064">
        <v>1309</v>
      </c>
      <c r="AV32" s="1064"/>
      <c r="AW32" s="1064"/>
      <c r="AX32" s="1064"/>
      <c r="AY32" s="1064"/>
      <c r="AZ32" s="1135">
        <v>15.6</v>
      </c>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406</v>
      </c>
      <c r="C33" s="1131"/>
      <c r="D33" s="1131"/>
      <c r="E33" s="1131"/>
      <c r="F33" s="1131"/>
      <c r="G33" s="1131"/>
      <c r="H33" s="1131"/>
      <c r="I33" s="1131"/>
      <c r="J33" s="1131"/>
      <c r="K33" s="1131"/>
      <c r="L33" s="1131"/>
      <c r="M33" s="1131"/>
      <c r="N33" s="1131"/>
      <c r="O33" s="1131"/>
      <c r="P33" s="1132"/>
      <c r="Q33" s="1136">
        <v>40</v>
      </c>
      <c r="R33" s="1137"/>
      <c r="S33" s="1137"/>
      <c r="T33" s="1137"/>
      <c r="U33" s="1137"/>
      <c r="V33" s="1137">
        <v>39</v>
      </c>
      <c r="W33" s="1137"/>
      <c r="X33" s="1137"/>
      <c r="Y33" s="1137"/>
      <c r="Z33" s="1137"/>
      <c r="AA33" s="1137">
        <v>0</v>
      </c>
      <c r="AB33" s="1137"/>
      <c r="AC33" s="1137"/>
      <c r="AD33" s="1137"/>
      <c r="AE33" s="1138"/>
      <c r="AF33" s="1112">
        <v>0</v>
      </c>
      <c r="AG33" s="1113"/>
      <c r="AH33" s="1113"/>
      <c r="AI33" s="1113"/>
      <c r="AJ33" s="1114"/>
      <c r="AK33" s="1073">
        <v>33</v>
      </c>
      <c r="AL33" s="1064"/>
      <c r="AM33" s="1064"/>
      <c r="AN33" s="1064"/>
      <c r="AO33" s="1064"/>
      <c r="AP33" s="1064">
        <v>120</v>
      </c>
      <c r="AQ33" s="1064"/>
      <c r="AR33" s="1064"/>
      <c r="AS33" s="1064"/>
      <c r="AT33" s="1064"/>
      <c r="AU33" s="1064">
        <v>120</v>
      </c>
      <c r="AV33" s="1064"/>
      <c r="AW33" s="1064"/>
      <c r="AX33" s="1064"/>
      <c r="AY33" s="1064"/>
      <c r="AZ33" s="1135" t="s">
        <v>590</v>
      </c>
      <c r="BA33" s="1135"/>
      <c r="BB33" s="1135"/>
      <c r="BC33" s="1135"/>
      <c r="BD33" s="1135"/>
      <c r="BE33" s="1125" t="s">
        <v>407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408</v>
      </c>
      <c r="C34" s="1131"/>
      <c r="D34" s="1131"/>
      <c r="E34" s="1131"/>
      <c r="F34" s="1131"/>
      <c r="G34" s="1131"/>
      <c r="H34" s="1131"/>
      <c r="I34" s="1131"/>
      <c r="J34" s="1131"/>
      <c r="K34" s="1131"/>
      <c r="L34" s="1131"/>
      <c r="M34" s="1131"/>
      <c r="N34" s="1131"/>
      <c r="O34" s="1131"/>
      <c r="P34" s="1132"/>
      <c r="Q34" s="1136">
        <v>100</v>
      </c>
      <c r="R34" s="1137"/>
      <c r="S34" s="1137"/>
      <c r="T34" s="1137"/>
      <c r="U34" s="1137"/>
      <c r="V34" s="1137">
        <v>98</v>
      </c>
      <c r="W34" s="1137"/>
      <c r="X34" s="1137"/>
      <c r="Y34" s="1137"/>
      <c r="Z34" s="1137"/>
      <c r="AA34" s="1137">
        <v>2</v>
      </c>
      <c r="AB34" s="1137"/>
      <c r="AC34" s="1137"/>
      <c r="AD34" s="1137"/>
      <c r="AE34" s="1138"/>
      <c r="AF34" s="1112">
        <v>2</v>
      </c>
      <c r="AG34" s="1113"/>
      <c r="AH34" s="1113"/>
      <c r="AI34" s="1113"/>
      <c r="AJ34" s="1114"/>
      <c r="AK34" s="1073">
        <v>61</v>
      </c>
      <c r="AL34" s="1064"/>
      <c r="AM34" s="1064"/>
      <c r="AN34" s="1064"/>
      <c r="AO34" s="1064"/>
      <c r="AP34" s="1064">
        <v>696</v>
      </c>
      <c r="AQ34" s="1064"/>
      <c r="AR34" s="1064"/>
      <c r="AS34" s="1064"/>
      <c r="AT34" s="1064"/>
      <c r="AU34" s="1064">
        <v>696</v>
      </c>
      <c r="AV34" s="1064"/>
      <c r="AW34" s="1064"/>
      <c r="AX34" s="1064"/>
      <c r="AY34" s="1064"/>
      <c r="AZ34" s="1135" t="s">
        <v>590</v>
      </c>
      <c r="BA34" s="1135"/>
      <c r="BB34" s="1135"/>
      <c r="BC34" s="1135"/>
      <c r="BD34" s="1135"/>
      <c r="BE34" s="1125" t="s">
        <v>409</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410</v>
      </c>
      <c r="C35" s="1131"/>
      <c r="D35" s="1131"/>
      <c r="E35" s="1131"/>
      <c r="F35" s="1131"/>
      <c r="G35" s="1131"/>
      <c r="H35" s="1131"/>
      <c r="I35" s="1131"/>
      <c r="J35" s="1131"/>
      <c r="K35" s="1131"/>
      <c r="L35" s="1131"/>
      <c r="M35" s="1131"/>
      <c r="N35" s="1131"/>
      <c r="O35" s="1131"/>
      <c r="P35" s="1132"/>
      <c r="Q35" s="1136">
        <v>2</v>
      </c>
      <c r="R35" s="1137"/>
      <c r="S35" s="1137"/>
      <c r="T35" s="1137"/>
      <c r="U35" s="1137"/>
      <c r="V35" s="1137">
        <v>2</v>
      </c>
      <c r="W35" s="1137"/>
      <c r="X35" s="1137"/>
      <c r="Y35" s="1137"/>
      <c r="Z35" s="1137"/>
      <c r="AA35" s="1137">
        <v>0</v>
      </c>
      <c r="AB35" s="1137"/>
      <c r="AC35" s="1137"/>
      <c r="AD35" s="1137"/>
      <c r="AE35" s="1138"/>
      <c r="AF35" s="1112">
        <v>0</v>
      </c>
      <c r="AG35" s="1113"/>
      <c r="AH35" s="1113"/>
      <c r="AI35" s="1113"/>
      <c r="AJ35" s="1114"/>
      <c r="AK35" s="1073">
        <v>2</v>
      </c>
      <c r="AL35" s="1064"/>
      <c r="AM35" s="1064"/>
      <c r="AN35" s="1064"/>
      <c r="AO35" s="1064"/>
      <c r="AP35" s="1064">
        <v>8</v>
      </c>
      <c r="AQ35" s="1064"/>
      <c r="AR35" s="1064"/>
      <c r="AS35" s="1064"/>
      <c r="AT35" s="1064"/>
      <c r="AU35" s="1064">
        <v>8</v>
      </c>
      <c r="AV35" s="1064"/>
      <c r="AW35" s="1064"/>
      <c r="AX35" s="1064"/>
      <c r="AY35" s="1064"/>
      <c r="AZ35" s="1135" t="s">
        <v>590</v>
      </c>
      <c r="BA35" s="1135"/>
      <c r="BB35" s="1135"/>
      <c r="BC35" s="1135"/>
      <c r="BD35" s="1135"/>
      <c r="BE35" s="1125" t="s">
        <v>407</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389</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364</v>
      </c>
      <c r="AG63" s="1052"/>
      <c r="AH63" s="1052"/>
      <c r="AI63" s="1052"/>
      <c r="AJ63" s="1123"/>
      <c r="AK63" s="1124"/>
      <c r="AL63" s="1056"/>
      <c r="AM63" s="1056"/>
      <c r="AN63" s="1056"/>
      <c r="AO63" s="1056"/>
      <c r="AP63" s="1052">
        <v>4625</v>
      </c>
      <c r="AQ63" s="1052"/>
      <c r="AR63" s="1052"/>
      <c r="AS63" s="1052"/>
      <c r="AT63" s="1052"/>
      <c r="AU63" s="1052">
        <v>2785</v>
      </c>
      <c r="AV63" s="1052"/>
      <c r="AW63" s="1052"/>
      <c r="AX63" s="1052"/>
      <c r="AY63" s="1052"/>
      <c r="AZ63" s="1118"/>
      <c r="BA63" s="1118"/>
      <c r="BB63" s="1118"/>
      <c r="BC63" s="1118"/>
      <c r="BD63" s="1118"/>
      <c r="BE63" s="1053"/>
      <c r="BF63" s="1053"/>
      <c r="BG63" s="1053"/>
      <c r="BH63" s="1053"/>
      <c r="BI63" s="1054"/>
      <c r="BJ63" s="1119" t="s">
        <v>129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414</v>
      </c>
      <c r="B66" s="1089"/>
      <c r="C66" s="1089"/>
      <c r="D66" s="1089"/>
      <c r="E66" s="1089"/>
      <c r="F66" s="1089"/>
      <c r="G66" s="1089"/>
      <c r="H66" s="1089"/>
      <c r="I66" s="1089"/>
      <c r="J66" s="1089"/>
      <c r="K66" s="1089"/>
      <c r="L66" s="1089"/>
      <c r="M66" s="1089"/>
      <c r="N66" s="1089"/>
      <c r="O66" s="1089"/>
      <c r="P66" s="1090"/>
      <c r="Q66" s="1094" t="s">
        <v>393</v>
      </c>
      <c r="R66" s="1095"/>
      <c r="S66" s="1095"/>
      <c r="T66" s="1095"/>
      <c r="U66" s="1096"/>
      <c r="V66" s="1094" t="s">
        <v>415</v>
      </c>
      <c r="W66" s="1095"/>
      <c r="X66" s="1095"/>
      <c r="Y66" s="1095"/>
      <c r="Z66" s="1096"/>
      <c r="AA66" s="1094" t="s">
        <v>395</v>
      </c>
      <c r="AB66" s="1095"/>
      <c r="AC66" s="1095"/>
      <c r="AD66" s="1095"/>
      <c r="AE66" s="1096"/>
      <c r="AF66" s="1100" t="s">
        <v>416</v>
      </c>
      <c r="AG66" s="1101"/>
      <c r="AH66" s="1101"/>
      <c r="AI66" s="1101"/>
      <c r="AJ66" s="1102"/>
      <c r="AK66" s="1094" t="s">
        <v>417</v>
      </c>
      <c r="AL66" s="1089"/>
      <c r="AM66" s="1089"/>
      <c r="AN66" s="1089"/>
      <c r="AO66" s="1090"/>
      <c r="AP66" s="1094" t="s">
        <v>418</v>
      </c>
      <c r="AQ66" s="1095"/>
      <c r="AR66" s="1095"/>
      <c r="AS66" s="1095"/>
      <c r="AT66" s="1096"/>
      <c r="AU66" s="1094" t="s">
        <v>419</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579</v>
      </c>
      <c r="C68" s="1079"/>
      <c r="D68" s="1079"/>
      <c r="E68" s="1079"/>
      <c r="F68" s="1079"/>
      <c r="G68" s="1079"/>
      <c r="H68" s="1079"/>
      <c r="I68" s="1079"/>
      <c r="J68" s="1079"/>
      <c r="K68" s="1079"/>
      <c r="L68" s="1079"/>
      <c r="M68" s="1079"/>
      <c r="N68" s="1079"/>
      <c r="O68" s="1079"/>
      <c r="P68" s="1080"/>
      <c r="Q68" s="1081">
        <v>209</v>
      </c>
      <c r="R68" s="1075"/>
      <c r="S68" s="1075"/>
      <c r="T68" s="1075"/>
      <c r="U68" s="1075"/>
      <c r="V68" s="1075">
        <v>190</v>
      </c>
      <c r="W68" s="1075"/>
      <c r="X68" s="1075"/>
      <c r="Y68" s="1075"/>
      <c r="Z68" s="1075"/>
      <c r="AA68" s="1075">
        <v>19</v>
      </c>
      <c r="AB68" s="1075"/>
      <c r="AC68" s="1075"/>
      <c r="AD68" s="1075"/>
      <c r="AE68" s="1075"/>
      <c r="AF68" s="1075">
        <v>19</v>
      </c>
      <c r="AG68" s="1075"/>
      <c r="AH68" s="1075"/>
      <c r="AI68" s="1075"/>
      <c r="AJ68" s="1075"/>
      <c r="AK68" s="1075">
        <v>23</v>
      </c>
      <c r="AL68" s="1075"/>
      <c r="AM68" s="1075"/>
      <c r="AN68" s="1075"/>
      <c r="AO68" s="1075"/>
      <c r="AP68" s="1075" t="s">
        <v>590</v>
      </c>
      <c r="AQ68" s="1075"/>
      <c r="AR68" s="1075"/>
      <c r="AS68" s="1075"/>
      <c r="AT68" s="1075"/>
      <c r="AU68" s="1075" t="s">
        <v>590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581</v>
      </c>
      <c r="C69" s="1068"/>
      <c r="D69" s="1068"/>
      <c r="E69" s="1068"/>
      <c r="F69" s="1068"/>
      <c r="G69" s="1068"/>
      <c r="H69" s="1068"/>
      <c r="I69" s="1068"/>
      <c r="J69" s="1068"/>
      <c r="K69" s="1068"/>
      <c r="L69" s="1068"/>
      <c r="M69" s="1068"/>
      <c r="N69" s="1068"/>
      <c r="O69" s="1068"/>
      <c r="P69" s="1069"/>
      <c r="Q69" s="1070">
        <v>207</v>
      </c>
      <c r="R69" s="1064"/>
      <c r="S69" s="1064"/>
      <c r="T69" s="1064"/>
      <c r="U69" s="1064"/>
      <c r="V69" s="1064">
        <v>202</v>
      </c>
      <c r="W69" s="1064"/>
      <c r="X69" s="1064"/>
      <c r="Y69" s="1064"/>
      <c r="Z69" s="1064"/>
      <c r="AA69" s="1064">
        <v>5</v>
      </c>
      <c r="AB69" s="1064"/>
      <c r="AC69" s="1064"/>
      <c r="AD69" s="1064"/>
      <c r="AE69" s="1064"/>
      <c r="AF69" s="1064">
        <v>5</v>
      </c>
      <c r="AG69" s="1064"/>
      <c r="AH69" s="1064"/>
      <c r="AI69" s="1064"/>
      <c r="AJ69" s="1064"/>
      <c r="AK69" s="1064">
        <v>5</v>
      </c>
      <c r="AL69" s="1064"/>
      <c r="AM69" s="1064"/>
      <c r="AN69" s="1064"/>
      <c r="AO69" s="1064"/>
      <c r="AP69" s="1064" t="s">
        <v>590</v>
      </c>
      <c r="AQ69" s="1064"/>
      <c r="AR69" s="1064"/>
      <c r="AS69" s="1064"/>
      <c r="AT69" s="1064"/>
      <c r="AU69" s="1064" t="s">
        <v>590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584</v>
      </c>
      <c r="C70" s="1068"/>
      <c r="D70" s="1068"/>
      <c r="E70" s="1068"/>
      <c r="F70" s="1068"/>
      <c r="G70" s="1068"/>
      <c r="H70" s="1068"/>
      <c r="I70" s="1068"/>
      <c r="J70" s="1068"/>
      <c r="K70" s="1068"/>
      <c r="L70" s="1068"/>
      <c r="M70" s="1068"/>
      <c r="N70" s="1068"/>
      <c r="O70" s="1068"/>
      <c r="P70" s="1069"/>
      <c r="Q70" s="1070">
        <v>160702</v>
      </c>
      <c r="R70" s="1064"/>
      <c r="S70" s="1064"/>
      <c r="T70" s="1064"/>
      <c r="U70" s="1064"/>
      <c r="V70" s="1064">
        <v>157371</v>
      </c>
      <c r="W70" s="1064"/>
      <c r="X70" s="1064"/>
      <c r="Y70" s="1064"/>
      <c r="Z70" s="1064"/>
      <c r="AA70" s="1064">
        <v>3331</v>
      </c>
      <c r="AB70" s="1064"/>
      <c r="AC70" s="1064"/>
      <c r="AD70" s="1064"/>
      <c r="AE70" s="1064"/>
      <c r="AF70" s="1064">
        <v>3331</v>
      </c>
      <c r="AG70" s="1064"/>
      <c r="AH70" s="1064"/>
      <c r="AI70" s="1064"/>
      <c r="AJ70" s="1064"/>
      <c r="AK70" s="1064">
        <v>295</v>
      </c>
      <c r="AL70" s="1064"/>
      <c r="AM70" s="1064"/>
      <c r="AN70" s="1064"/>
      <c r="AO70" s="1064"/>
      <c r="AP70" s="1064" t="s">
        <v>590</v>
      </c>
      <c r="AQ70" s="1064"/>
      <c r="AR70" s="1064"/>
      <c r="AS70" s="1064"/>
      <c r="AT70" s="1064"/>
      <c r="AU70" s="1064" t="s">
        <v>590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582</v>
      </c>
      <c r="C71" s="1068"/>
      <c r="D71" s="1068"/>
      <c r="E71" s="1068"/>
      <c r="F71" s="1068"/>
      <c r="G71" s="1068"/>
      <c r="H71" s="1068"/>
      <c r="I71" s="1068"/>
      <c r="J71" s="1068"/>
      <c r="K71" s="1068"/>
      <c r="L71" s="1068"/>
      <c r="M71" s="1068"/>
      <c r="N71" s="1068"/>
      <c r="O71" s="1068"/>
      <c r="P71" s="1069"/>
      <c r="Q71" s="1070">
        <v>2104</v>
      </c>
      <c r="R71" s="1064"/>
      <c r="S71" s="1064"/>
      <c r="T71" s="1064"/>
      <c r="U71" s="1064"/>
      <c r="V71" s="1064">
        <v>2021</v>
      </c>
      <c r="W71" s="1064"/>
      <c r="X71" s="1064"/>
      <c r="Y71" s="1064"/>
      <c r="Z71" s="1064"/>
      <c r="AA71" s="1064">
        <v>82</v>
      </c>
      <c r="AB71" s="1064"/>
      <c r="AC71" s="1064"/>
      <c r="AD71" s="1064"/>
      <c r="AE71" s="1064"/>
      <c r="AF71" s="1064">
        <v>82</v>
      </c>
      <c r="AG71" s="1064"/>
      <c r="AH71" s="1064"/>
      <c r="AI71" s="1064"/>
      <c r="AJ71" s="1064"/>
      <c r="AK71" s="1064">
        <v>160</v>
      </c>
      <c r="AL71" s="1064"/>
      <c r="AM71" s="1064"/>
      <c r="AN71" s="1064"/>
      <c r="AO71" s="1064"/>
      <c r="AP71" s="1064" t="s">
        <v>590</v>
      </c>
      <c r="AQ71" s="1064"/>
      <c r="AR71" s="1064"/>
      <c r="AS71" s="1064"/>
      <c r="AT71" s="1064"/>
      <c r="AU71" s="1064" t="s">
        <v>590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583</v>
      </c>
      <c r="C72" s="1068"/>
      <c r="D72" s="1068"/>
      <c r="E72" s="1068"/>
      <c r="F72" s="1068"/>
      <c r="G72" s="1068"/>
      <c r="H72" s="1068"/>
      <c r="I72" s="1068"/>
      <c r="J72" s="1068"/>
      <c r="K72" s="1068"/>
      <c r="L72" s="1068"/>
      <c r="M72" s="1068"/>
      <c r="N72" s="1068"/>
      <c r="O72" s="1068"/>
      <c r="P72" s="1069"/>
      <c r="Q72" s="1070">
        <v>24</v>
      </c>
      <c r="R72" s="1064"/>
      <c r="S72" s="1064"/>
      <c r="T72" s="1064"/>
      <c r="U72" s="1064"/>
      <c r="V72" s="1064">
        <v>19</v>
      </c>
      <c r="W72" s="1064"/>
      <c r="X72" s="1064"/>
      <c r="Y72" s="1064"/>
      <c r="Z72" s="1064"/>
      <c r="AA72" s="1064">
        <v>5</v>
      </c>
      <c r="AB72" s="1064"/>
      <c r="AC72" s="1064"/>
      <c r="AD72" s="1064"/>
      <c r="AE72" s="1064"/>
      <c r="AF72" s="1064">
        <v>5</v>
      </c>
      <c r="AG72" s="1064"/>
      <c r="AH72" s="1064"/>
      <c r="AI72" s="1064"/>
      <c r="AJ72" s="1064"/>
      <c r="AK72" s="1064">
        <v>0</v>
      </c>
      <c r="AL72" s="1064"/>
      <c r="AM72" s="1064"/>
      <c r="AN72" s="1064"/>
      <c r="AO72" s="1064"/>
      <c r="AP72" s="1064" t="s">
        <v>590</v>
      </c>
      <c r="AQ72" s="1064"/>
      <c r="AR72" s="1064"/>
      <c r="AS72" s="1064"/>
      <c r="AT72" s="1064"/>
      <c r="AU72" s="1064" t="s">
        <v>590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389</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3442</v>
      </c>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t="s">
        <v>590</v>
      </c>
      <c r="CS102" s="1044"/>
      <c r="CT102" s="1044"/>
      <c r="CU102" s="1044"/>
      <c r="CV102" s="1045"/>
      <c r="CW102" s="1043" t="s">
        <v>590</v>
      </c>
      <c r="CX102" s="1044"/>
      <c r="CY102" s="1044"/>
      <c r="CZ102" s="1044"/>
      <c r="DA102" s="1045"/>
      <c r="DB102" s="1043">
        <v>30</v>
      </c>
      <c r="DC102" s="1044"/>
      <c r="DD102" s="1044"/>
      <c r="DE102" s="1044"/>
      <c r="DF102" s="1045"/>
      <c r="DG102" s="1043" t="s">
        <v>590</v>
      </c>
      <c r="DH102" s="1044"/>
      <c r="DI102" s="1044"/>
      <c r="DJ102" s="1044"/>
      <c r="DK102" s="1045"/>
      <c r="DL102" s="1043" t="s">
        <v>590</v>
      </c>
      <c r="DM102" s="1044"/>
      <c r="DN102" s="1044"/>
      <c r="DO102" s="1044"/>
      <c r="DP102" s="1045"/>
      <c r="DQ102" s="1043">
        <v>3</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306</v>
      </c>
      <c r="AG109" s="987"/>
      <c r="AH109" s="987"/>
      <c r="AI109" s="987"/>
      <c r="AJ109" s="988"/>
      <c r="AK109" s="989" t="s">
        <v>305</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306</v>
      </c>
      <c r="BW109" s="987"/>
      <c r="BX109" s="987"/>
      <c r="BY109" s="987"/>
      <c r="BZ109" s="988"/>
      <c r="CA109" s="989" t="s">
        <v>305</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306</v>
      </c>
      <c r="DM109" s="987"/>
      <c r="DN109" s="987"/>
      <c r="DO109" s="987"/>
      <c r="DP109" s="988"/>
      <c r="DQ109" s="989" t="s">
        <v>305</v>
      </c>
      <c r="DR109" s="987"/>
      <c r="DS109" s="987"/>
      <c r="DT109" s="987"/>
      <c r="DU109" s="988"/>
      <c r="DV109" s="989" t="s">
        <v>430</v>
      </c>
      <c r="DW109" s="987"/>
      <c r="DX109" s="987"/>
      <c r="DY109" s="987"/>
      <c r="DZ109" s="1018"/>
    </row>
    <row r="110" spans="1:131" s="247" customFormat="1" ht="26.25" customHeight="1" x14ac:dyDescent="0.2">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969074</v>
      </c>
      <c r="AB110" s="980"/>
      <c r="AC110" s="980"/>
      <c r="AD110" s="980"/>
      <c r="AE110" s="981"/>
      <c r="AF110" s="982">
        <v>924987</v>
      </c>
      <c r="AG110" s="980"/>
      <c r="AH110" s="980"/>
      <c r="AI110" s="980"/>
      <c r="AJ110" s="981"/>
      <c r="AK110" s="982">
        <v>903951</v>
      </c>
      <c r="AL110" s="980"/>
      <c r="AM110" s="980"/>
      <c r="AN110" s="980"/>
      <c r="AO110" s="981"/>
      <c r="AP110" s="983">
        <v>15.9</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9598012</v>
      </c>
      <c r="BR110" s="927"/>
      <c r="BS110" s="927"/>
      <c r="BT110" s="927"/>
      <c r="BU110" s="927"/>
      <c r="BV110" s="927">
        <v>9964218</v>
      </c>
      <c r="BW110" s="927"/>
      <c r="BX110" s="927"/>
      <c r="BY110" s="927"/>
      <c r="BZ110" s="927"/>
      <c r="CA110" s="927">
        <v>10649960</v>
      </c>
      <c r="CB110" s="927"/>
      <c r="CC110" s="927"/>
      <c r="CD110" s="927"/>
      <c r="CE110" s="927"/>
      <c r="CF110" s="951">
        <v>187.7</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436</v>
      </c>
      <c r="DH110" s="927"/>
      <c r="DI110" s="927"/>
      <c r="DJ110" s="927"/>
      <c r="DK110" s="927"/>
      <c r="DL110" s="927" t="s">
        <v>437</v>
      </c>
      <c r="DM110" s="927"/>
      <c r="DN110" s="927"/>
      <c r="DO110" s="927"/>
      <c r="DP110" s="927"/>
      <c r="DQ110" s="927" t="s">
        <v>129</v>
      </c>
      <c r="DR110" s="927"/>
      <c r="DS110" s="927"/>
      <c r="DT110" s="927"/>
      <c r="DU110" s="927"/>
      <c r="DV110" s="928" t="s">
        <v>129</v>
      </c>
      <c r="DW110" s="928"/>
      <c r="DX110" s="928"/>
      <c r="DY110" s="928"/>
      <c r="DZ110" s="929"/>
    </row>
    <row r="111" spans="1:131" s="247" customFormat="1" ht="26.25" customHeight="1" x14ac:dyDescent="0.2">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129</v>
      </c>
      <c r="AB111" s="1008"/>
      <c r="AC111" s="1008"/>
      <c r="AD111" s="1008"/>
      <c r="AE111" s="1009"/>
      <c r="AF111" s="1010" t="s">
        <v>129</v>
      </c>
      <c r="AG111" s="1008"/>
      <c r="AH111" s="1008"/>
      <c r="AI111" s="1008"/>
      <c r="AJ111" s="1009"/>
      <c r="AK111" s="1010" t="s">
        <v>436</v>
      </c>
      <c r="AL111" s="1008"/>
      <c r="AM111" s="1008"/>
      <c r="AN111" s="1008"/>
      <c r="AO111" s="1009"/>
      <c r="AP111" s="1011" t="s">
        <v>437</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v>406</v>
      </c>
      <c r="BR111" s="899"/>
      <c r="BS111" s="899"/>
      <c r="BT111" s="899"/>
      <c r="BU111" s="899"/>
      <c r="BV111" s="899" t="s">
        <v>129</v>
      </c>
      <c r="BW111" s="899"/>
      <c r="BX111" s="899"/>
      <c r="BY111" s="899"/>
      <c r="BZ111" s="899"/>
      <c r="CA111" s="899" t="s">
        <v>436</v>
      </c>
      <c r="CB111" s="899"/>
      <c r="CC111" s="899"/>
      <c r="CD111" s="899"/>
      <c r="CE111" s="899"/>
      <c r="CF111" s="960" t="s">
        <v>436</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129</v>
      </c>
      <c r="DM111" s="899"/>
      <c r="DN111" s="899"/>
      <c r="DO111" s="899"/>
      <c r="DP111" s="899"/>
      <c r="DQ111" s="899" t="s">
        <v>129</v>
      </c>
      <c r="DR111" s="899"/>
      <c r="DS111" s="899"/>
      <c r="DT111" s="899"/>
      <c r="DU111" s="899"/>
      <c r="DV111" s="876" t="s">
        <v>129</v>
      </c>
      <c r="DW111" s="876"/>
      <c r="DX111" s="876"/>
      <c r="DY111" s="876"/>
      <c r="DZ111" s="877"/>
    </row>
    <row r="112" spans="1:131" s="247" customFormat="1" ht="26.25" customHeight="1" x14ac:dyDescent="0.2">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129</v>
      </c>
      <c r="AG112" s="862"/>
      <c r="AH112" s="862"/>
      <c r="AI112" s="862"/>
      <c r="AJ112" s="863"/>
      <c r="AK112" s="864" t="s">
        <v>129</v>
      </c>
      <c r="AL112" s="862"/>
      <c r="AM112" s="862"/>
      <c r="AN112" s="862"/>
      <c r="AO112" s="863"/>
      <c r="AP112" s="909" t="s">
        <v>129</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v>3258290</v>
      </c>
      <c r="BR112" s="899"/>
      <c r="BS112" s="899"/>
      <c r="BT112" s="899"/>
      <c r="BU112" s="899"/>
      <c r="BV112" s="899">
        <v>2689590</v>
      </c>
      <c r="BW112" s="899"/>
      <c r="BX112" s="899"/>
      <c r="BY112" s="899"/>
      <c r="BZ112" s="899"/>
      <c r="CA112" s="899">
        <v>2784627</v>
      </c>
      <c r="CB112" s="899"/>
      <c r="CC112" s="899"/>
      <c r="CD112" s="899"/>
      <c r="CE112" s="899"/>
      <c r="CF112" s="960">
        <v>49.1</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436</v>
      </c>
      <c r="DM112" s="899"/>
      <c r="DN112" s="899"/>
      <c r="DO112" s="899"/>
      <c r="DP112" s="899"/>
      <c r="DQ112" s="899" t="s">
        <v>129</v>
      </c>
      <c r="DR112" s="899"/>
      <c r="DS112" s="899"/>
      <c r="DT112" s="899"/>
      <c r="DU112" s="899"/>
      <c r="DV112" s="876" t="s">
        <v>436</v>
      </c>
      <c r="DW112" s="876"/>
      <c r="DX112" s="876"/>
      <c r="DY112" s="876"/>
      <c r="DZ112" s="877"/>
    </row>
    <row r="113" spans="1:130" s="247" customFormat="1" ht="26.25" customHeight="1" x14ac:dyDescent="0.2">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257158</v>
      </c>
      <c r="AB113" s="1008"/>
      <c r="AC113" s="1008"/>
      <c r="AD113" s="1008"/>
      <c r="AE113" s="1009"/>
      <c r="AF113" s="1010">
        <v>289070</v>
      </c>
      <c r="AG113" s="1008"/>
      <c r="AH113" s="1008"/>
      <c r="AI113" s="1008"/>
      <c r="AJ113" s="1009"/>
      <c r="AK113" s="1010">
        <v>292842</v>
      </c>
      <c r="AL113" s="1008"/>
      <c r="AM113" s="1008"/>
      <c r="AN113" s="1008"/>
      <c r="AO113" s="1009"/>
      <c r="AP113" s="1011">
        <v>5.2</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t="s">
        <v>129</v>
      </c>
      <c r="BR113" s="899"/>
      <c r="BS113" s="899"/>
      <c r="BT113" s="899"/>
      <c r="BU113" s="899"/>
      <c r="BV113" s="899" t="s">
        <v>436</v>
      </c>
      <c r="BW113" s="899"/>
      <c r="BX113" s="899"/>
      <c r="BY113" s="899"/>
      <c r="BZ113" s="899"/>
      <c r="CA113" s="899" t="s">
        <v>129</v>
      </c>
      <c r="CB113" s="899"/>
      <c r="CC113" s="899"/>
      <c r="CD113" s="899"/>
      <c r="CE113" s="899"/>
      <c r="CF113" s="960" t="s">
        <v>436</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129</v>
      </c>
      <c r="DH113" s="862"/>
      <c r="DI113" s="862"/>
      <c r="DJ113" s="862"/>
      <c r="DK113" s="863"/>
      <c r="DL113" s="864" t="s">
        <v>436</v>
      </c>
      <c r="DM113" s="862"/>
      <c r="DN113" s="862"/>
      <c r="DO113" s="862"/>
      <c r="DP113" s="863"/>
      <c r="DQ113" s="864" t="s">
        <v>437</v>
      </c>
      <c r="DR113" s="862"/>
      <c r="DS113" s="862"/>
      <c r="DT113" s="862"/>
      <c r="DU113" s="863"/>
      <c r="DV113" s="909" t="s">
        <v>129</v>
      </c>
      <c r="DW113" s="910"/>
      <c r="DX113" s="910"/>
      <c r="DY113" s="910"/>
      <c r="DZ113" s="911"/>
    </row>
    <row r="114" spans="1:130" s="247" customFormat="1" ht="26.25" customHeight="1" x14ac:dyDescent="0.2">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14126</v>
      </c>
      <c r="AB114" s="862"/>
      <c r="AC114" s="862"/>
      <c r="AD114" s="862"/>
      <c r="AE114" s="863"/>
      <c r="AF114" s="864" t="s">
        <v>436</v>
      </c>
      <c r="AG114" s="862"/>
      <c r="AH114" s="862"/>
      <c r="AI114" s="862"/>
      <c r="AJ114" s="863"/>
      <c r="AK114" s="864" t="s">
        <v>129</v>
      </c>
      <c r="AL114" s="862"/>
      <c r="AM114" s="862"/>
      <c r="AN114" s="862"/>
      <c r="AO114" s="863"/>
      <c r="AP114" s="909" t="s">
        <v>129</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1681172</v>
      </c>
      <c r="BR114" s="899"/>
      <c r="BS114" s="899"/>
      <c r="BT114" s="899"/>
      <c r="BU114" s="899"/>
      <c r="BV114" s="899">
        <v>1593765</v>
      </c>
      <c r="BW114" s="899"/>
      <c r="BX114" s="899"/>
      <c r="BY114" s="899"/>
      <c r="BZ114" s="899"/>
      <c r="CA114" s="899">
        <v>1606488</v>
      </c>
      <c r="CB114" s="899"/>
      <c r="CC114" s="899"/>
      <c r="CD114" s="899"/>
      <c r="CE114" s="899"/>
      <c r="CF114" s="960">
        <v>28.3</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437</v>
      </c>
      <c r="DH114" s="862"/>
      <c r="DI114" s="862"/>
      <c r="DJ114" s="862"/>
      <c r="DK114" s="863"/>
      <c r="DL114" s="864" t="s">
        <v>436</v>
      </c>
      <c r="DM114" s="862"/>
      <c r="DN114" s="862"/>
      <c r="DO114" s="862"/>
      <c r="DP114" s="863"/>
      <c r="DQ114" s="864" t="s">
        <v>129</v>
      </c>
      <c r="DR114" s="862"/>
      <c r="DS114" s="862"/>
      <c r="DT114" s="862"/>
      <c r="DU114" s="863"/>
      <c r="DV114" s="909" t="s">
        <v>437</v>
      </c>
      <c r="DW114" s="910"/>
      <c r="DX114" s="910"/>
      <c r="DY114" s="910"/>
      <c r="DZ114" s="911"/>
    </row>
    <row r="115" spans="1:130" s="247" customFormat="1" ht="26.25" customHeight="1" x14ac:dyDescent="0.2">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406</v>
      </c>
      <c r="AB115" s="1008"/>
      <c r="AC115" s="1008"/>
      <c r="AD115" s="1008"/>
      <c r="AE115" s="1009"/>
      <c r="AF115" s="1010" t="s">
        <v>129</v>
      </c>
      <c r="AG115" s="1008"/>
      <c r="AH115" s="1008"/>
      <c r="AI115" s="1008"/>
      <c r="AJ115" s="1009"/>
      <c r="AK115" s="1010" t="s">
        <v>436</v>
      </c>
      <c r="AL115" s="1008"/>
      <c r="AM115" s="1008"/>
      <c r="AN115" s="1008"/>
      <c r="AO115" s="1009"/>
      <c r="AP115" s="1011" t="s">
        <v>436</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v>3000</v>
      </c>
      <c r="BR115" s="899"/>
      <c r="BS115" s="899"/>
      <c r="BT115" s="899"/>
      <c r="BU115" s="899"/>
      <c r="BV115" s="899">
        <v>3000</v>
      </c>
      <c r="BW115" s="899"/>
      <c r="BX115" s="899"/>
      <c r="BY115" s="899"/>
      <c r="BZ115" s="899"/>
      <c r="CA115" s="899">
        <v>3000</v>
      </c>
      <c r="CB115" s="899"/>
      <c r="CC115" s="899"/>
      <c r="CD115" s="899"/>
      <c r="CE115" s="899"/>
      <c r="CF115" s="960">
        <v>0.1</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t="s">
        <v>129</v>
      </c>
      <c r="DM115" s="862"/>
      <c r="DN115" s="862"/>
      <c r="DO115" s="862"/>
      <c r="DP115" s="863"/>
      <c r="DQ115" s="864" t="s">
        <v>436</v>
      </c>
      <c r="DR115" s="862"/>
      <c r="DS115" s="862"/>
      <c r="DT115" s="862"/>
      <c r="DU115" s="863"/>
      <c r="DV115" s="909" t="s">
        <v>129</v>
      </c>
      <c r="DW115" s="910"/>
      <c r="DX115" s="910"/>
      <c r="DY115" s="910"/>
      <c r="DZ115" s="911"/>
    </row>
    <row r="116" spans="1:130" s="247" customFormat="1" ht="26.25" customHeight="1" x14ac:dyDescent="0.2">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437</v>
      </c>
      <c r="AB116" s="862"/>
      <c r="AC116" s="862"/>
      <c r="AD116" s="862"/>
      <c r="AE116" s="863"/>
      <c r="AF116" s="864" t="s">
        <v>129</v>
      </c>
      <c r="AG116" s="862"/>
      <c r="AH116" s="862"/>
      <c r="AI116" s="862"/>
      <c r="AJ116" s="863"/>
      <c r="AK116" s="864" t="s">
        <v>129</v>
      </c>
      <c r="AL116" s="862"/>
      <c r="AM116" s="862"/>
      <c r="AN116" s="862"/>
      <c r="AO116" s="863"/>
      <c r="AP116" s="909" t="s">
        <v>129</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436</v>
      </c>
      <c r="BR116" s="899"/>
      <c r="BS116" s="899"/>
      <c r="BT116" s="899"/>
      <c r="BU116" s="899"/>
      <c r="BV116" s="899" t="s">
        <v>129</v>
      </c>
      <c r="BW116" s="899"/>
      <c r="BX116" s="899"/>
      <c r="BY116" s="899"/>
      <c r="BZ116" s="899"/>
      <c r="CA116" s="899" t="s">
        <v>437</v>
      </c>
      <c r="CB116" s="899"/>
      <c r="CC116" s="899"/>
      <c r="CD116" s="899"/>
      <c r="CE116" s="899"/>
      <c r="CF116" s="960" t="s">
        <v>436</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129</v>
      </c>
      <c r="DH116" s="862"/>
      <c r="DI116" s="862"/>
      <c r="DJ116" s="862"/>
      <c r="DK116" s="863"/>
      <c r="DL116" s="864" t="s">
        <v>129</v>
      </c>
      <c r="DM116" s="862"/>
      <c r="DN116" s="862"/>
      <c r="DO116" s="862"/>
      <c r="DP116" s="863"/>
      <c r="DQ116" s="864" t="s">
        <v>129</v>
      </c>
      <c r="DR116" s="862"/>
      <c r="DS116" s="862"/>
      <c r="DT116" s="862"/>
      <c r="DU116" s="863"/>
      <c r="DV116" s="909" t="s">
        <v>436</v>
      </c>
      <c r="DW116" s="910"/>
      <c r="DX116" s="910"/>
      <c r="DY116" s="910"/>
      <c r="DZ116" s="911"/>
    </row>
    <row r="117" spans="1:130" s="247" customFormat="1" ht="26.25" customHeight="1" x14ac:dyDescent="0.2">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1240764</v>
      </c>
      <c r="AB117" s="994"/>
      <c r="AC117" s="994"/>
      <c r="AD117" s="994"/>
      <c r="AE117" s="995"/>
      <c r="AF117" s="996">
        <v>1214057</v>
      </c>
      <c r="AG117" s="994"/>
      <c r="AH117" s="994"/>
      <c r="AI117" s="994"/>
      <c r="AJ117" s="995"/>
      <c r="AK117" s="996">
        <v>1196793</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129</v>
      </c>
      <c r="BW117" s="899"/>
      <c r="BX117" s="899"/>
      <c r="BY117" s="899"/>
      <c r="BZ117" s="899"/>
      <c r="CA117" s="899" t="s">
        <v>129</v>
      </c>
      <c r="CB117" s="899"/>
      <c r="CC117" s="899"/>
      <c r="CD117" s="899"/>
      <c r="CE117" s="899"/>
      <c r="CF117" s="960" t="s">
        <v>436</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129</v>
      </c>
      <c r="DM117" s="862"/>
      <c r="DN117" s="862"/>
      <c r="DO117" s="862"/>
      <c r="DP117" s="863"/>
      <c r="DQ117" s="864" t="s">
        <v>129</v>
      </c>
      <c r="DR117" s="862"/>
      <c r="DS117" s="862"/>
      <c r="DT117" s="862"/>
      <c r="DU117" s="863"/>
      <c r="DV117" s="909" t="s">
        <v>129</v>
      </c>
      <c r="DW117" s="910"/>
      <c r="DX117" s="910"/>
      <c r="DY117" s="910"/>
      <c r="DZ117" s="911"/>
    </row>
    <row r="118" spans="1:130" s="247" customFormat="1" ht="26.25" customHeight="1" x14ac:dyDescent="0.2">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306</v>
      </c>
      <c r="AG118" s="987"/>
      <c r="AH118" s="987"/>
      <c r="AI118" s="987"/>
      <c r="AJ118" s="988"/>
      <c r="AK118" s="989" t="s">
        <v>305</v>
      </c>
      <c r="AL118" s="987"/>
      <c r="AM118" s="987"/>
      <c r="AN118" s="987"/>
      <c r="AO118" s="988"/>
      <c r="AP118" s="990" t="s">
        <v>430</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437</v>
      </c>
      <c r="BR118" s="930"/>
      <c r="BS118" s="930"/>
      <c r="BT118" s="930"/>
      <c r="BU118" s="930"/>
      <c r="BV118" s="930" t="s">
        <v>436</v>
      </c>
      <c r="BW118" s="930"/>
      <c r="BX118" s="930"/>
      <c r="BY118" s="930"/>
      <c r="BZ118" s="930"/>
      <c r="CA118" s="930" t="s">
        <v>129</v>
      </c>
      <c r="CB118" s="930"/>
      <c r="CC118" s="930"/>
      <c r="CD118" s="930"/>
      <c r="CE118" s="930"/>
      <c r="CF118" s="960" t="s">
        <v>437</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437</v>
      </c>
      <c r="DH118" s="862"/>
      <c r="DI118" s="862"/>
      <c r="DJ118" s="862"/>
      <c r="DK118" s="863"/>
      <c r="DL118" s="864" t="s">
        <v>129</v>
      </c>
      <c r="DM118" s="862"/>
      <c r="DN118" s="862"/>
      <c r="DO118" s="862"/>
      <c r="DP118" s="863"/>
      <c r="DQ118" s="864" t="s">
        <v>437</v>
      </c>
      <c r="DR118" s="862"/>
      <c r="DS118" s="862"/>
      <c r="DT118" s="862"/>
      <c r="DU118" s="863"/>
      <c r="DV118" s="909" t="s">
        <v>129</v>
      </c>
      <c r="DW118" s="910"/>
      <c r="DX118" s="910"/>
      <c r="DY118" s="910"/>
      <c r="DZ118" s="911"/>
    </row>
    <row r="119" spans="1:130" s="247" customFormat="1" ht="26.25" customHeight="1" x14ac:dyDescent="0.2">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437</v>
      </c>
      <c r="AB119" s="980"/>
      <c r="AC119" s="980"/>
      <c r="AD119" s="980"/>
      <c r="AE119" s="981"/>
      <c r="AF119" s="982" t="s">
        <v>437</v>
      </c>
      <c r="AG119" s="980"/>
      <c r="AH119" s="980"/>
      <c r="AI119" s="980"/>
      <c r="AJ119" s="981"/>
      <c r="AK119" s="982" t="s">
        <v>437</v>
      </c>
      <c r="AL119" s="980"/>
      <c r="AM119" s="980"/>
      <c r="AN119" s="980"/>
      <c r="AO119" s="981"/>
      <c r="AP119" s="983" t="s">
        <v>129</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462</v>
      </c>
      <c r="BP119" s="963"/>
      <c r="BQ119" s="967">
        <v>14540880</v>
      </c>
      <c r="BR119" s="930"/>
      <c r="BS119" s="930"/>
      <c r="BT119" s="930"/>
      <c r="BU119" s="930"/>
      <c r="BV119" s="930">
        <v>14250573</v>
      </c>
      <c r="BW119" s="930"/>
      <c r="BX119" s="930"/>
      <c r="BY119" s="930"/>
      <c r="BZ119" s="930"/>
      <c r="CA119" s="930">
        <v>15044075</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406</v>
      </c>
      <c r="DH119" s="845"/>
      <c r="DI119" s="845"/>
      <c r="DJ119" s="845"/>
      <c r="DK119" s="846"/>
      <c r="DL119" s="847" t="s">
        <v>129</v>
      </c>
      <c r="DM119" s="845"/>
      <c r="DN119" s="845"/>
      <c r="DO119" s="845"/>
      <c r="DP119" s="846"/>
      <c r="DQ119" s="847" t="s">
        <v>437</v>
      </c>
      <c r="DR119" s="845"/>
      <c r="DS119" s="845"/>
      <c r="DT119" s="845"/>
      <c r="DU119" s="846"/>
      <c r="DV119" s="933" t="s">
        <v>129</v>
      </c>
      <c r="DW119" s="934"/>
      <c r="DX119" s="934"/>
      <c r="DY119" s="934"/>
      <c r="DZ119" s="935"/>
    </row>
    <row r="120" spans="1:130" s="247" customFormat="1" ht="26.25" customHeight="1" x14ac:dyDescent="0.2">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129</v>
      </c>
      <c r="AL120" s="862"/>
      <c r="AM120" s="862"/>
      <c r="AN120" s="862"/>
      <c r="AO120" s="863"/>
      <c r="AP120" s="909" t="s">
        <v>129</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3838048</v>
      </c>
      <c r="BR120" s="927"/>
      <c r="BS120" s="927"/>
      <c r="BT120" s="927"/>
      <c r="BU120" s="927"/>
      <c r="BV120" s="927">
        <v>3693747</v>
      </c>
      <c r="BW120" s="927"/>
      <c r="BX120" s="927"/>
      <c r="BY120" s="927"/>
      <c r="BZ120" s="927"/>
      <c r="CA120" s="927">
        <v>3468816</v>
      </c>
      <c r="CB120" s="927"/>
      <c r="CC120" s="927"/>
      <c r="CD120" s="927"/>
      <c r="CE120" s="927"/>
      <c r="CF120" s="951">
        <v>61.1</v>
      </c>
      <c r="CG120" s="952"/>
      <c r="CH120" s="952"/>
      <c r="CI120" s="952"/>
      <c r="CJ120" s="952"/>
      <c r="CK120" s="953" t="s">
        <v>466</v>
      </c>
      <c r="CL120" s="937"/>
      <c r="CM120" s="937"/>
      <c r="CN120" s="937"/>
      <c r="CO120" s="938"/>
      <c r="CP120" s="957" t="s">
        <v>150</v>
      </c>
      <c r="CQ120" s="958"/>
      <c r="CR120" s="958"/>
      <c r="CS120" s="958"/>
      <c r="CT120" s="958"/>
      <c r="CU120" s="958"/>
      <c r="CV120" s="958"/>
      <c r="CW120" s="958"/>
      <c r="CX120" s="958"/>
      <c r="CY120" s="958"/>
      <c r="CZ120" s="958"/>
      <c r="DA120" s="958"/>
      <c r="DB120" s="958"/>
      <c r="DC120" s="958"/>
      <c r="DD120" s="958"/>
      <c r="DE120" s="958"/>
      <c r="DF120" s="959"/>
      <c r="DG120" s="946">
        <v>1534782</v>
      </c>
      <c r="DH120" s="927"/>
      <c r="DI120" s="927"/>
      <c r="DJ120" s="927"/>
      <c r="DK120" s="927"/>
      <c r="DL120" s="927">
        <v>1409920</v>
      </c>
      <c r="DM120" s="927"/>
      <c r="DN120" s="927"/>
      <c r="DO120" s="927"/>
      <c r="DP120" s="927"/>
      <c r="DQ120" s="927">
        <v>1308551</v>
      </c>
      <c r="DR120" s="927"/>
      <c r="DS120" s="927"/>
      <c r="DT120" s="927"/>
      <c r="DU120" s="927"/>
      <c r="DV120" s="928">
        <v>23.1</v>
      </c>
      <c r="DW120" s="928"/>
      <c r="DX120" s="928"/>
      <c r="DY120" s="928"/>
      <c r="DZ120" s="929"/>
    </row>
    <row r="121" spans="1:130" s="247" customFormat="1" ht="26.25" customHeight="1" x14ac:dyDescent="0.2">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437</v>
      </c>
      <c r="AB121" s="862"/>
      <c r="AC121" s="862"/>
      <c r="AD121" s="862"/>
      <c r="AE121" s="863"/>
      <c r="AF121" s="864" t="s">
        <v>129</v>
      </c>
      <c r="AG121" s="862"/>
      <c r="AH121" s="862"/>
      <c r="AI121" s="862"/>
      <c r="AJ121" s="863"/>
      <c r="AK121" s="864" t="s">
        <v>436</v>
      </c>
      <c r="AL121" s="862"/>
      <c r="AM121" s="862"/>
      <c r="AN121" s="862"/>
      <c r="AO121" s="863"/>
      <c r="AP121" s="909" t="s">
        <v>129</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550889</v>
      </c>
      <c r="BR121" s="899"/>
      <c r="BS121" s="899"/>
      <c r="BT121" s="899"/>
      <c r="BU121" s="899"/>
      <c r="BV121" s="899">
        <v>527957</v>
      </c>
      <c r="BW121" s="899"/>
      <c r="BX121" s="899"/>
      <c r="BY121" s="899"/>
      <c r="BZ121" s="899"/>
      <c r="CA121" s="899">
        <v>452715</v>
      </c>
      <c r="CB121" s="899"/>
      <c r="CC121" s="899"/>
      <c r="CD121" s="899"/>
      <c r="CE121" s="899"/>
      <c r="CF121" s="960">
        <v>8</v>
      </c>
      <c r="CG121" s="961"/>
      <c r="CH121" s="961"/>
      <c r="CI121" s="961"/>
      <c r="CJ121" s="961"/>
      <c r="CK121" s="954"/>
      <c r="CL121" s="940"/>
      <c r="CM121" s="940"/>
      <c r="CN121" s="940"/>
      <c r="CO121" s="941"/>
      <c r="CP121" s="920" t="s">
        <v>408</v>
      </c>
      <c r="CQ121" s="921"/>
      <c r="CR121" s="921"/>
      <c r="CS121" s="921"/>
      <c r="CT121" s="921"/>
      <c r="CU121" s="921"/>
      <c r="CV121" s="921"/>
      <c r="CW121" s="921"/>
      <c r="CX121" s="921"/>
      <c r="CY121" s="921"/>
      <c r="CZ121" s="921"/>
      <c r="DA121" s="921"/>
      <c r="DB121" s="921"/>
      <c r="DC121" s="921"/>
      <c r="DD121" s="921"/>
      <c r="DE121" s="921"/>
      <c r="DF121" s="922"/>
      <c r="DG121" s="898">
        <v>769078</v>
      </c>
      <c r="DH121" s="899"/>
      <c r="DI121" s="899"/>
      <c r="DJ121" s="899"/>
      <c r="DK121" s="899"/>
      <c r="DL121" s="899">
        <v>728767</v>
      </c>
      <c r="DM121" s="899"/>
      <c r="DN121" s="899"/>
      <c r="DO121" s="899"/>
      <c r="DP121" s="899"/>
      <c r="DQ121" s="899">
        <v>696429</v>
      </c>
      <c r="DR121" s="899"/>
      <c r="DS121" s="899"/>
      <c r="DT121" s="899"/>
      <c r="DU121" s="899"/>
      <c r="DV121" s="876">
        <v>12.3</v>
      </c>
      <c r="DW121" s="876"/>
      <c r="DX121" s="876"/>
      <c r="DY121" s="876"/>
      <c r="DZ121" s="877"/>
    </row>
    <row r="122" spans="1:130" s="247" customFormat="1" ht="26.25" customHeight="1" x14ac:dyDescent="0.2">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436</v>
      </c>
      <c r="AB122" s="862"/>
      <c r="AC122" s="862"/>
      <c r="AD122" s="862"/>
      <c r="AE122" s="863"/>
      <c r="AF122" s="864" t="s">
        <v>129</v>
      </c>
      <c r="AG122" s="862"/>
      <c r="AH122" s="862"/>
      <c r="AI122" s="862"/>
      <c r="AJ122" s="863"/>
      <c r="AK122" s="864" t="s">
        <v>437</v>
      </c>
      <c r="AL122" s="862"/>
      <c r="AM122" s="862"/>
      <c r="AN122" s="862"/>
      <c r="AO122" s="863"/>
      <c r="AP122" s="909" t="s">
        <v>437</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7673900</v>
      </c>
      <c r="BR122" s="930"/>
      <c r="BS122" s="930"/>
      <c r="BT122" s="930"/>
      <c r="BU122" s="930"/>
      <c r="BV122" s="930">
        <v>8198418</v>
      </c>
      <c r="BW122" s="930"/>
      <c r="BX122" s="930"/>
      <c r="BY122" s="930"/>
      <c r="BZ122" s="930"/>
      <c r="CA122" s="930">
        <v>8534061</v>
      </c>
      <c r="CB122" s="930"/>
      <c r="CC122" s="930"/>
      <c r="CD122" s="930"/>
      <c r="CE122" s="930"/>
      <c r="CF122" s="931">
        <v>150.4</v>
      </c>
      <c r="CG122" s="932"/>
      <c r="CH122" s="932"/>
      <c r="CI122" s="932"/>
      <c r="CJ122" s="932"/>
      <c r="CK122" s="954"/>
      <c r="CL122" s="940"/>
      <c r="CM122" s="940"/>
      <c r="CN122" s="940"/>
      <c r="CO122" s="941"/>
      <c r="CP122" s="920" t="s">
        <v>470</v>
      </c>
      <c r="CQ122" s="921"/>
      <c r="CR122" s="921"/>
      <c r="CS122" s="921"/>
      <c r="CT122" s="921"/>
      <c r="CU122" s="921"/>
      <c r="CV122" s="921"/>
      <c r="CW122" s="921"/>
      <c r="CX122" s="921"/>
      <c r="CY122" s="921"/>
      <c r="CZ122" s="921"/>
      <c r="DA122" s="921"/>
      <c r="DB122" s="921"/>
      <c r="DC122" s="921"/>
      <c r="DD122" s="921"/>
      <c r="DE122" s="921"/>
      <c r="DF122" s="922"/>
      <c r="DG122" s="898">
        <v>108765</v>
      </c>
      <c r="DH122" s="899"/>
      <c r="DI122" s="899"/>
      <c r="DJ122" s="899"/>
      <c r="DK122" s="899"/>
      <c r="DL122" s="899">
        <v>403378</v>
      </c>
      <c r="DM122" s="899"/>
      <c r="DN122" s="899"/>
      <c r="DO122" s="899"/>
      <c r="DP122" s="899"/>
      <c r="DQ122" s="899">
        <v>651665</v>
      </c>
      <c r="DR122" s="899"/>
      <c r="DS122" s="899"/>
      <c r="DT122" s="899"/>
      <c r="DU122" s="899"/>
      <c r="DV122" s="876">
        <v>11.5</v>
      </c>
      <c r="DW122" s="876"/>
      <c r="DX122" s="876"/>
      <c r="DY122" s="876"/>
      <c r="DZ122" s="877"/>
    </row>
    <row r="123" spans="1:130" s="247" customFormat="1" ht="26.25" customHeight="1" x14ac:dyDescent="0.2">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436</v>
      </c>
      <c r="AB123" s="862"/>
      <c r="AC123" s="862"/>
      <c r="AD123" s="862"/>
      <c r="AE123" s="863"/>
      <c r="AF123" s="864" t="s">
        <v>436</v>
      </c>
      <c r="AG123" s="862"/>
      <c r="AH123" s="862"/>
      <c r="AI123" s="862"/>
      <c r="AJ123" s="863"/>
      <c r="AK123" s="864" t="s">
        <v>436</v>
      </c>
      <c r="AL123" s="862"/>
      <c r="AM123" s="862"/>
      <c r="AN123" s="862"/>
      <c r="AO123" s="863"/>
      <c r="AP123" s="909" t="s">
        <v>436</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471</v>
      </c>
      <c r="BP123" s="963"/>
      <c r="BQ123" s="917">
        <v>12062837</v>
      </c>
      <c r="BR123" s="918"/>
      <c r="BS123" s="918"/>
      <c r="BT123" s="918"/>
      <c r="BU123" s="918"/>
      <c r="BV123" s="918">
        <v>12420122</v>
      </c>
      <c r="BW123" s="918"/>
      <c r="BX123" s="918"/>
      <c r="BY123" s="918"/>
      <c r="BZ123" s="918"/>
      <c r="CA123" s="918">
        <v>12455592</v>
      </c>
      <c r="CB123" s="918"/>
      <c r="CC123" s="918"/>
      <c r="CD123" s="918"/>
      <c r="CE123" s="918"/>
      <c r="CF123" s="828"/>
      <c r="CG123" s="829"/>
      <c r="CH123" s="829"/>
      <c r="CI123" s="829"/>
      <c r="CJ123" s="919"/>
      <c r="CK123" s="954"/>
      <c r="CL123" s="940"/>
      <c r="CM123" s="940"/>
      <c r="CN123" s="940"/>
      <c r="CO123" s="941"/>
      <c r="CP123" s="920" t="s">
        <v>472</v>
      </c>
      <c r="CQ123" s="921"/>
      <c r="CR123" s="921"/>
      <c r="CS123" s="921"/>
      <c r="CT123" s="921"/>
      <c r="CU123" s="921"/>
      <c r="CV123" s="921"/>
      <c r="CW123" s="921"/>
      <c r="CX123" s="921"/>
      <c r="CY123" s="921"/>
      <c r="CZ123" s="921"/>
      <c r="DA123" s="921"/>
      <c r="DB123" s="921"/>
      <c r="DC123" s="921"/>
      <c r="DD123" s="921"/>
      <c r="DE123" s="921"/>
      <c r="DF123" s="922"/>
      <c r="DG123" s="861">
        <v>157730</v>
      </c>
      <c r="DH123" s="862"/>
      <c r="DI123" s="862"/>
      <c r="DJ123" s="862"/>
      <c r="DK123" s="863"/>
      <c r="DL123" s="864">
        <v>139173</v>
      </c>
      <c r="DM123" s="862"/>
      <c r="DN123" s="862"/>
      <c r="DO123" s="862"/>
      <c r="DP123" s="863"/>
      <c r="DQ123" s="864">
        <v>120053</v>
      </c>
      <c r="DR123" s="862"/>
      <c r="DS123" s="862"/>
      <c r="DT123" s="862"/>
      <c r="DU123" s="863"/>
      <c r="DV123" s="909">
        <v>2.1</v>
      </c>
      <c r="DW123" s="910"/>
      <c r="DX123" s="910"/>
      <c r="DY123" s="910"/>
      <c r="DZ123" s="911"/>
    </row>
    <row r="124" spans="1:130" s="247" customFormat="1" ht="26.25" customHeight="1" thickBot="1" x14ac:dyDescent="0.25">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437</v>
      </c>
      <c r="AB124" s="862"/>
      <c r="AC124" s="862"/>
      <c r="AD124" s="862"/>
      <c r="AE124" s="863"/>
      <c r="AF124" s="864" t="s">
        <v>437</v>
      </c>
      <c r="AG124" s="862"/>
      <c r="AH124" s="862"/>
      <c r="AI124" s="862"/>
      <c r="AJ124" s="863"/>
      <c r="AK124" s="864" t="s">
        <v>437</v>
      </c>
      <c r="AL124" s="862"/>
      <c r="AM124" s="862"/>
      <c r="AN124" s="862"/>
      <c r="AO124" s="863"/>
      <c r="AP124" s="909" t="s">
        <v>437</v>
      </c>
      <c r="AQ124" s="910"/>
      <c r="AR124" s="910"/>
      <c r="AS124" s="910"/>
      <c r="AT124" s="911"/>
      <c r="AU124" s="912" t="s">
        <v>473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42.6</v>
      </c>
      <c r="BR124" s="916"/>
      <c r="BS124" s="916"/>
      <c r="BT124" s="916"/>
      <c r="BU124" s="916"/>
      <c r="BV124" s="916">
        <v>31.7</v>
      </c>
      <c r="BW124" s="916"/>
      <c r="BX124" s="916"/>
      <c r="BY124" s="916"/>
      <c r="BZ124" s="916"/>
      <c r="CA124" s="916">
        <v>45.6</v>
      </c>
      <c r="CB124" s="916"/>
      <c r="CC124" s="916"/>
      <c r="CD124" s="916"/>
      <c r="CE124" s="916"/>
      <c r="CF124" s="806"/>
      <c r="CG124" s="807"/>
      <c r="CH124" s="807"/>
      <c r="CI124" s="807"/>
      <c r="CJ124" s="947"/>
      <c r="CK124" s="955"/>
      <c r="CL124" s="955"/>
      <c r="CM124" s="955"/>
      <c r="CN124" s="955"/>
      <c r="CO124" s="956"/>
      <c r="CP124" s="920" t="s">
        <v>474</v>
      </c>
      <c r="CQ124" s="921"/>
      <c r="CR124" s="921"/>
      <c r="CS124" s="921"/>
      <c r="CT124" s="921"/>
      <c r="CU124" s="921"/>
      <c r="CV124" s="921"/>
      <c r="CW124" s="921"/>
      <c r="CX124" s="921"/>
      <c r="CY124" s="921"/>
      <c r="CZ124" s="921"/>
      <c r="DA124" s="921"/>
      <c r="DB124" s="921"/>
      <c r="DC124" s="921"/>
      <c r="DD124" s="921"/>
      <c r="DE124" s="921"/>
      <c r="DF124" s="922"/>
      <c r="DG124" s="844">
        <v>687935</v>
      </c>
      <c r="DH124" s="845"/>
      <c r="DI124" s="845"/>
      <c r="DJ124" s="845"/>
      <c r="DK124" s="846"/>
      <c r="DL124" s="847">
        <v>8352</v>
      </c>
      <c r="DM124" s="845"/>
      <c r="DN124" s="845"/>
      <c r="DO124" s="845"/>
      <c r="DP124" s="846"/>
      <c r="DQ124" s="847">
        <v>7929</v>
      </c>
      <c r="DR124" s="845"/>
      <c r="DS124" s="845"/>
      <c r="DT124" s="845"/>
      <c r="DU124" s="846"/>
      <c r="DV124" s="933">
        <v>0.1</v>
      </c>
      <c r="DW124" s="934"/>
      <c r="DX124" s="934"/>
      <c r="DY124" s="934"/>
      <c r="DZ124" s="935"/>
    </row>
    <row r="125" spans="1:130" s="247" customFormat="1" ht="26.25" customHeight="1" x14ac:dyDescent="0.2">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129</v>
      </c>
      <c r="AG125" s="862"/>
      <c r="AH125" s="862"/>
      <c r="AI125" s="862"/>
      <c r="AJ125" s="863"/>
      <c r="AK125" s="864" t="s">
        <v>129</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475</v>
      </c>
      <c r="CL125" s="937"/>
      <c r="CM125" s="937"/>
      <c r="CN125" s="937"/>
      <c r="CO125" s="938"/>
      <c r="CP125" s="945" t="s">
        <v>476</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x14ac:dyDescent="0.25">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129</v>
      </c>
      <c r="AG126" s="862"/>
      <c r="AH126" s="862"/>
      <c r="AI126" s="862"/>
      <c r="AJ126" s="863"/>
      <c r="AK126" s="864" t="s">
        <v>129</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477</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129</v>
      </c>
      <c r="DR126" s="899"/>
      <c r="DS126" s="899"/>
      <c r="DT126" s="899"/>
      <c r="DU126" s="899"/>
      <c r="DV126" s="876" t="s">
        <v>129</v>
      </c>
      <c r="DW126" s="876"/>
      <c r="DX126" s="876"/>
      <c r="DY126" s="876"/>
      <c r="DZ126" s="877"/>
    </row>
    <row r="127" spans="1:130" s="247" customFormat="1" ht="26.25" customHeight="1" x14ac:dyDescent="0.2">
      <c r="A127" s="904"/>
      <c r="B127" s="905"/>
      <c r="C127" s="923" t="s">
        <v>478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406</v>
      </c>
      <c r="AB127" s="862"/>
      <c r="AC127" s="862"/>
      <c r="AD127" s="862"/>
      <c r="AE127" s="863"/>
      <c r="AF127" s="864" t="s">
        <v>129</v>
      </c>
      <c r="AG127" s="862"/>
      <c r="AH127" s="862"/>
      <c r="AI127" s="862"/>
      <c r="AJ127" s="863"/>
      <c r="AK127" s="864" t="s">
        <v>129</v>
      </c>
      <c r="AL127" s="862"/>
      <c r="AM127" s="862"/>
      <c r="AN127" s="862"/>
      <c r="AO127" s="863"/>
      <c r="AP127" s="909" t="s">
        <v>129</v>
      </c>
      <c r="AQ127" s="910"/>
      <c r="AR127" s="910"/>
      <c r="AS127" s="910"/>
      <c r="AT127" s="911"/>
      <c r="AU127" s="283"/>
      <c r="AV127" s="283"/>
      <c r="AW127" s="283"/>
      <c r="AX127" s="926" t="s">
        <v>479</v>
      </c>
      <c r="AY127" s="894"/>
      <c r="AZ127" s="894"/>
      <c r="BA127" s="894"/>
      <c r="BB127" s="894"/>
      <c r="BC127" s="894"/>
      <c r="BD127" s="894"/>
      <c r="BE127" s="895"/>
      <c r="BF127" s="893" t="s">
        <v>480</v>
      </c>
      <c r="BG127" s="894"/>
      <c r="BH127" s="894"/>
      <c r="BI127" s="894"/>
      <c r="BJ127" s="894"/>
      <c r="BK127" s="894"/>
      <c r="BL127" s="895"/>
      <c r="BM127" s="893" t="s">
        <v>481</v>
      </c>
      <c r="BN127" s="894"/>
      <c r="BO127" s="894"/>
      <c r="BP127" s="894"/>
      <c r="BQ127" s="894"/>
      <c r="BR127" s="894"/>
      <c r="BS127" s="895"/>
      <c r="BT127" s="893" t="s">
        <v>482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483</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129</v>
      </c>
      <c r="DM127" s="899"/>
      <c r="DN127" s="899"/>
      <c r="DO127" s="899"/>
      <c r="DP127" s="899"/>
      <c r="DQ127" s="899" t="s">
        <v>129</v>
      </c>
      <c r="DR127" s="899"/>
      <c r="DS127" s="899"/>
      <c r="DT127" s="899"/>
      <c r="DU127" s="899"/>
      <c r="DV127" s="876" t="s">
        <v>129</v>
      </c>
      <c r="DW127" s="876"/>
      <c r="DX127" s="876"/>
      <c r="DY127" s="876"/>
      <c r="DZ127" s="877"/>
    </row>
    <row r="128" spans="1:130" s="247" customFormat="1" ht="26.25" customHeight="1" thickBot="1" x14ac:dyDescent="0.25">
      <c r="A128" s="878" t="s">
        <v>484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485</v>
      </c>
      <c r="X128" s="880"/>
      <c r="Y128" s="880"/>
      <c r="Z128" s="881"/>
      <c r="AA128" s="882">
        <v>27490</v>
      </c>
      <c r="AB128" s="883"/>
      <c r="AC128" s="883"/>
      <c r="AD128" s="883"/>
      <c r="AE128" s="884"/>
      <c r="AF128" s="885">
        <v>28915</v>
      </c>
      <c r="AG128" s="883"/>
      <c r="AH128" s="883"/>
      <c r="AI128" s="883"/>
      <c r="AJ128" s="884"/>
      <c r="AK128" s="885">
        <v>23471</v>
      </c>
      <c r="AL128" s="883"/>
      <c r="AM128" s="883"/>
      <c r="AN128" s="883"/>
      <c r="AO128" s="884"/>
      <c r="AP128" s="886"/>
      <c r="AQ128" s="887"/>
      <c r="AR128" s="887"/>
      <c r="AS128" s="887"/>
      <c r="AT128" s="888"/>
      <c r="AU128" s="283"/>
      <c r="AV128" s="283"/>
      <c r="AW128" s="283"/>
      <c r="AX128" s="889" t="s">
        <v>486</v>
      </c>
      <c r="AY128" s="890"/>
      <c r="AZ128" s="890"/>
      <c r="BA128" s="890"/>
      <c r="BB128" s="890"/>
      <c r="BC128" s="890"/>
      <c r="BD128" s="890"/>
      <c r="BE128" s="891"/>
      <c r="BF128" s="868" t="s">
        <v>129</v>
      </c>
      <c r="BG128" s="869"/>
      <c r="BH128" s="869"/>
      <c r="BI128" s="869"/>
      <c r="BJ128" s="869"/>
      <c r="BK128" s="869"/>
      <c r="BL128" s="892"/>
      <c r="BM128" s="868">
        <v>14.23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487</v>
      </c>
      <c r="CQ128" s="810"/>
      <c r="CR128" s="810"/>
      <c r="CS128" s="810"/>
      <c r="CT128" s="810"/>
      <c r="CU128" s="810"/>
      <c r="CV128" s="810"/>
      <c r="CW128" s="810"/>
      <c r="CX128" s="810"/>
      <c r="CY128" s="810"/>
      <c r="CZ128" s="810"/>
      <c r="DA128" s="810"/>
      <c r="DB128" s="810"/>
      <c r="DC128" s="810"/>
      <c r="DD128" s="810"/>
      <c r="DE128" s="810"/>
      <c r="DF128" s="811"/>
      <c r="DG128" s="872">
        <v>3000</v>
      </c>
      <c r="DH128" s="873"/>
      <c r="DI128" s="873"/>
      <c r="DJ128" s="873"/>
      <c r="DK128" s="873"/>
      <c r="DL128" s="873">
        <v>3000</v>
      </c>
      <c r="DM128" s="873"/>
      <c r="DN128" s="873"/>
      <c r="DO128" s="873"/>
      <c r="DP128" s="873"/>
      <c r="DQ128" s="873">
        <v>3000</v>
      </c>
      <c r="DR128" s="873"/>
      <c r="DS128" s="873"/>
      <c r="DT128" s="873"/>
      <c r="DU128" s="873"/>
      <c r="DV128" s="874">
        <v>0.1</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488</v>
      </c>
      <c r="X129" s="859"/>
      <c r="Y129" s="859"/>
      <c r="Z129" s="860"/>
      <c r="AA129" s="861">
        <v>6723765</v>
      </c>
      <c r="AB129" s="862"/>
      <c r="AC129" s="862"/>
      <c r="AD129" s="862"/>
      <c r="AE129" s="863"/>
      <c r="AF129" s="864">
        <v>6618654</v>
      </c>
      <c r="AG129" s="862"/>
      <c r="AH129" s="862"/>
      <c r="AI129" s="862"/>
      <c r="AJ129" s="863"/>
      <c r="AK129" s="864">
        <v>6489880</v>
      </c>
      <c r="AL129" s="862"/>
      <c r="AM129" s="862"/>
      <c r="AN129" s="862"/>
      <c r="AO129" s="863"/>
      <c r="AP129" s="865"/>
      <c r="AQ129" s="866"/>
      <c r="AR129" s="866"/>
      <c r="AS129" s="866"/>
      <c r="AT129" s="867"/>
      <c r="AU129" s="285"/>
      <c r="AV129" s="285"/>
      <c r="AW129" s="285"/>
      <c r="AX129" s="831" t="s">
        <v>489</v>
      </c>
      <c r="AY129" s="832"/>
      <c r="AZ129" s="832"/>
      <c r="BA129" s="832"/>
      <c r="BB129" s="832"/>
      <c r="BC129" s="832"/>
      <c r="BD129" s="832"/>
      <c r="BE129" s="833"/>
      <c r="BF129" s="851" t="s">
        <v>129</v>
      </c>
      <c r="BG129" s="852"/>
      <c r="BH129" s="852"/>
      <c r="BI129" s="852"/>
      <c r="BJ129" s="852"/>
      <c r="BK129" s="852"/>
      <c r="BL129" s="853"/>
      <c r="BM129" s="851">
        <v>19.23</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491</v>
      </c>
      <c r="X130" s="859"/>
      <c r="Y130" s="859"/>
      <c r="Z130" s="860"/>
      <c r="AA130" s="861">
        <v>910993</v>
      </c>
      <c r="AB130" s="862"/>
      <c r="AC130" s="862"/>
      <c r="AD130" s="862"/>
      <c r="AE130" s="863"/>
      <c r="AF130" s="864">
        <v>846918</v>
      </c>
      <c r="AG130" s="862"/>
      <c r="AH130" s="862"/>
      <c r="AI130" s="862"/>
      <c r="AJ130" s="863"/>
      <c r="AK130" s="864">
        <v>815307</v>
      </c>
      <c r="AL130" s="862"/>
      <c r="AM130" s="862"/>
      <c r="AN130" s="862"/>
      <c r="AO130" s="863"/>
      <c r="AP130" s="865"/>
      <c r="AQ130" s="866"/>
      <c r="AR130" s="866"/>
      <c r="AS130" s="866"/>
      <c r="AT130" s="867"/>
      <c r="AU130" s="285"/>
      <c r="AV130" s="285"/>
      <c r="AW130" s="285"/>
      <c r="AX130" s="831" t="s">
        <v>492</v>
      </c>
      <c r="AY130" s="832"/>
      <c r="AZ130" s="832"/>
      <c r="BA130" s="832"/>
      <c r="BB130" s="832"/>
      <c r="BC130" s="832"/>
      <c r="BD130" s="832"/>
      <c r="BE130" s="833"/>
      <c r="BF130" s="834">
        <v>5.7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493</v>
      </c>
      <c r="X131" s="842"/>
      <c r="Y131" s="842"/>
      <c r="Z131" s="843"/>
      <c r="AA131" s="844">
        <v>5812772</v>
      </c>
      <c r="AB131" s="845"/>
      <c r="AC131" s="845"/>
      <c r="AD131" s="845"/>
      <c r="AE131" s="846"/>
      <c r="AF131" s="847">
        <v>5771736</v>
      </c>
      <c r="AG131" s="845"/>
      <c r="AH131" s="845"/>
      <c r="AI131" s="845"/>
      <c r="AJ131" s="846"/>
      <c r="AK131" s="847">
        <v>5674573</v>
      </c>
      <c r="AL131" s="845"/>
      <c r="AM131" s="845"/>
      <c r="AN131" s="845"/>
      <c r="AO131" s="846"/>
      <c r="AP131" s="848"/>
      <c r="AQ131" s="849"/>
      <c r="AR131" s="849"/>
      <c r="AS131" s="849"/>
      <c r="AT131" s="850"/>
      <c r="AU131" s="285"/>
      <c r="AV131" s="285"/>
      <c r="AW131" s="285"/>
      <c r="AX131" s="809" t="s">
        <v>494</v>
      </c>
      <c r="AY131" s="810"/>
      <c r="AZ131" s="810"/>
      <c r="BA131" s="810"/>
      <c r="BB131" s="810"/>
      <c r="BC131" s="810"/>
      <c r="BD131" s="810"/>
      <c r="BE131" s="811"/>
      <c r="BF131" s="812">
        <v>45.6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496</v>
      </c>
      <c r="W132" s="822"/>
      <c r="X132" s="822"/>
      <c r="Y132" s="822"/>
      <c r="Z132" s="823"/>
      <c r="AA132" s="824">
        <v>5.2002899820000001</v>
      </c>
      <c r="AB132" s="825"/>
      <c r="AC132" s="825"/>
      <c r="AD132" s="825"/>
      <c r="AE132" s="826"/>
      <c r="AF132" s="827">
        <v>5.8600046849999998</v>
      </c>
      <c r="AG132" s="825"/>
      <c r="AH132" s="825"/>
      <c r="AI132" s="825"/>
      <c r="AJ132" s="826"/>
      <c r="AK132" s="827">
        <v>6.3091090730000001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497</v>
      </c>
      <c r="W133" s="801"/>
      <c r="X133" s="801"/>
      <c r="Y133" s="801"/>
      <c r="Z133" s="802"/>
      <c r="AA133" s="803">
        <v>4.5999999999999996</v>
      </c>
      <c r="AB133" s="804"/>
      <c r="AC133" s="804"/>
      <c r="AD133" s="804"/>
      <c r="AE133" s="805"/>
      <c r="AF133" s="803">
        <v>5.3</v>
      </c>
      <c r="AG133" s="804"/>
      <c r="AH133" s="804"/>
      <c r="AI133" s="804"/>
      <c r="AJ133" s="805"/>
      <c r="AK133" s="803">
        <v>5.7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lGjTHsC6sAhIPIw93TKkxm+rnEdPVDmWXcz+z1sKlHoTbsQ5RltIff+Lp3AmdqGET1uMI4tlCQ+XEVu3AgAT0Q==" saltValue="ls3u6sTtSgXuAt/WRa+t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664062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498</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K2uoijIl4bfa8ECv2DwYpqOtDgP+ZQd66PUJ7PJxAe/ORVo4Ap50eI8W7OeIDvAFInFx7AkTuxIOYqI9KE1vuw==" saltValue="+wyFBux7eGSj3W9k/zBO9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554687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bNILw7gfBWMZbtQ3Zmknf+TTcM9KIOnzNmEREVD4yV7v02YPF/+u+yOvaCFpiItRl2HdQ8VXQuQQ0VXJT5djA==" saltValue="JhW0ZgR1DvIFHEaOYWiA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5546875" style="293" hidden="1" customWidth="1"/>
    <col min="53" max="16384" width="8.554687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501</v>
      </c>
      <c r="AP7" s="304"/>
      <c r="AQ7" s="305" t="s">
        <v>502</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503</v>
      </c>
      <c r="AQ8" s="311" t="s">
        <v>504</v>
      </c>
      <c r="AR8" s="312" t="s">
        <v>505</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506</v>
      </c>
      <c r="AL9" s="1231"/>
      <c r="AM9" s="1231"/>
      <c r="AN9" s="1232"/>
      <c r="AO9" s="313">
        <v>1883196</v>
      </c>
      <c r="AP9" s="313">
        <v>103609</v>
      </c>
      <c r="AQ9" s="314">
        <v>90613</v>
      </c>
      <c r="AR9" s="315">
        <v>14.3</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507</v>
      </c>
      <c r="AL10" s="1231"/>
      <c r="AM10" s="1231"/>
      <c r="AN10" s="1232"/>
      <c r="AO10" s="316">
        <v>97524</v>
      </c>
      <c r="AP10" s="316">
        <v>5366</v>
      </c>
      <c r="AQ10" s="317">
        <v>7525</v>
      </c>
      <c r="AR10" s="318">
        <v>-28.7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508</v>
      </c>
      <c r="AL11" s="1231"/>
      <c r="AM11" s="1231"/>
      <c r="AN11" s="1232"/>
      <c r="AO11" s="316">
        <v>14699</v>
      </c>
      <c r="AP11" s="316">
        <v>809</v>
      </c>
      <c r="AQ11" s="317">
        <v>9582</v>
      </c>
      <c r="AR11" s="318">
        <v>-91.6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509</v>
      </c>
      <c r="AL12" s="1231"/>
      <c r="AM12" s="1231"/>
      <c r="AN12" s="1232"/>
      <c r="AO12" s="316">
        <v>29044</v>
      </c>
      <c r="AP12" s="316">
        <v>1598</v>
      </c>
      <c r="AQ12" s="317">
        <v>1356</v>
      </c>
      <c r="AR12" s="318">
        <v>17.8</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510</v>
      </c>
      <c r="AL13" s="1231"/>
      <c r="AM13" s="1231"/>
      <c r="AN13" s="1232"/>
      <c r="AO13" s="316" t="s">
        <v>511</v>
      </c>
      <c r="AP13" s="316" t="s">
        <v>511</v>
      </c>
      <c r="AQ13" s="317">
        <v>2</v>
      </c>
      <c r="AR13" s="318" t="s">
        <v>511</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512</v>
      </c>
      <c r="AL14" s="1231"/>
      <c r="AM14" s="1231"/>
      <c r="AN14" s="1232"/>
      <c r="AO14" s="316">
        <v>194271</v>
      </c>
      <c r="AP14" s="316">
        <v>10688</v>
      </c>
      <c r="AQ14" s="317">
        <v>4182</v>
      </c>
      <c r="AR14" s="318">
        <v>155.6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513</v>
      </c>
      <c r="AL15" s="1231"/>
      <c r="AM15" s="1231"/>
      <c r="AN15" s="1232"/>
      <c r="AO15" s="316">
        <v>141080</v>
      </c>
      <c r="AP15" s="316">
        <v>7762</v>
      </c>
      <c r="AQ15" s="317">
        <v>2331</v>
      </c>
      <c r="AR15" s="318">
        <v>233</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514</v>
      </c>
      <c r="AL16" s="1234"/>
      <c r="AM16" s="1234"/>
      <c r="AN16" s="1235"/>
      <c r="AO16" s="316">
        <v>-58942</v>
      </c>
      <c r="AP16" s="316">
        <v>-3243</v>
      </c>
      <c r="AQ16" s="317">
        <v>-8270</v>
      </c>
      <c r="AR16" s="318">
        <v>-60.8</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2300872</v>
      </c>
      <c r="AP17" s="316">
        <v>126588</v>
      </c>
      <c r="AQ17" s="317">
        <v>107322</v>
      </c>
      <c r="AR17" s="318">
        <v>18</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519</v>
      </c>
      <c r="AL21" s="1228"/>
      <c r="AM21" s="1228"/>
      <c r="AN21" s="1229"/>
      <c r="AO21" s="328">
        <v>13.09</v>
      </c>
      <c r="AP21" s="329">
        <v>10.18</v>
      </c>
      <c r="AQ21" s="330">
        <v>2.91</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520</v>
      </c>
      <c r="AL22" s="1228"/>
      <c r="AM22" s="1228"/>
      <c r="AN22" s="1229"/>
      <c r="AO22" s="333">
        <v>99.3</v>
      </c>
      <c r="AP22" s="334">
        <v>97.7</v>
      </c>
      <c r="AQ22" s="335">
        <v>1.6</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501</v>
      </c>
      <c r="AP30" s="304"/>
      <c r="AQ30" s="305" t="s">
        <v>502</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503</v>
      </c>
      <c r="AQ31" s="311" t="s">
        <v>504</v>
      </c>
      <c r="AR31" s="312" t="s">
        <v>505</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524</v>
      </c>
      <c r="AL32" s="1219"/>
      <c r="AM32" s="1219"/>
      <c r="AN32" s="1220"/>
      <c r="AO32" s="343">
        <v>903951</v>
      </c>
      <c r="AP32" s="343">
        <v>49733</v>
      </c>
      <c r="AQ32" s="344">
        <v>67619</v>
      </c>
      <c r="AR32" s="345">
        <v>-26.5</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525</v>
      </c>
      <c r="AL33" s="1219"/>
      <c r="AM33" s="1219"/>
      <c r="AN33" s="1220"/>
      <c r="AO33" s="343" t="s">
        <v>511</v>
      </c>
      <c r="AP33" s="343" t="s">
        <v>511</v>
      </c>
      <c r="AQ33" s="344" t="s">
        <v>511</v>
      </c>
      <c r="AR33" s="345" t="s">
        <v>511</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526</v>
      </c>
      <c r="AL34" s="1219"/>
      <c r="AM34" s="1219"/>
      <c r="AN34" s="1220"/>
      <c r="AO34" s="343" t="s">
        <v>511</v>
      </c>
      <c r="AP34" s="343" t="s">
        <v>511</v>
      </c>
      <c r="AQ34" s="344">
        <v>3</v>
      </c>
      <c r="AR34" s="345" t="s">
        <v>511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527</v>
      </c>
      <c r="AL35" s="1219"/>
      <c r="AM35" s="1219"/>
      <c r="AN35" s="1220"/>
      <c r="AO35" s="343">
        <v>292842</v>
      </c>
      <c r="AP35" s="343">
        <v>16111</v>
      </c>
      <c r="AQ35" s="344">
        <v>17835</v>
      </c>
      <c r="AR35" s="345">
        <v>-9.6999999999999993</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528</v>
      </c>
      <c r="AL36" s="1219"/>
      <c r="AM36" s="1219"/>
      <c r="AN36" s="1220"/>
      <c r="AO36" s="343" t="s">
        <v>511</v>
      </c>
      <c r="AP36" s="343" t="s">
        <v>511</v>
      </c>
      <c r="AQ36" s="344">
        <v>2401</v>
      </c>
      <c r="AR36" s="345" t="s">
        <v>511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529</v>
      </c>
      <c r="AL37" s="1219"/>
      <c r="AM37" s="1219"/>
      <c r="AN37" s="1220"/>
      <c r="AO37" s="343" t="s">
        <v>511</v>
      </c>
      <c r="AP37" s="343" t="s">
        <v>511</v>
      </c>
      <c r="AQ37" s="344">
        <v>732</v>
      </c>
      <c r="AR37" s="345" t="s">
        <v>511</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530</v>
      </c>
      <c r="AL38" s="1222"/>
      <c r="AM38" s="1222"/>
      <c r="AN38" s="1223"/>
      <c r="AO38" s="346" t="s">
        <v>511</v>
      </c>
      <c r="AP38" s="346" t="s">
        <v>511</v>
      </c>
      <c r="AQ38" s="347">
        <v>5</v>
      </c>
      <c r="AR38" s="335" t="s">
        <v>511</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531</v>
      </c>
      <c r="AL39" s="1222"/>
      <c r="AM39" s="1222"/>
      <c r="AN39" s="1223"/>
      <c r="AO39" s="343">
        <v>-23471</v>
      </c>
      <c r="AP39" s="343">
        <v>-1291</v>
      </c>
      <c r="AQ39" s="344">
        <v>-3806</v>
      </c>
      <c r="AR39" s="345">
        <v>-66.099999999999994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532</v>
      </c>
      <c r="AL40" s="1219"/>
      <c r="AM40" s="1219"/>
      <c r="AN40" s="1220"/>
      <c r="AO40" s="343">
        <v>-815307</v>
      </c>
      <c r="AP40" s="343">
        <v>-44856</v>
      </c>
      <c r="AQ40" s="344">
        <v>-59049</v>
      </c>
      <c r="AR40" s="345">
        <v>-24</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358015</v>
      </c>
      <c r="AP41" s="343">
        <v>19697</v>
      </c>
      <c r="AQ41" s="344">
        <v>25740</v>
      </c>
      <c r="AR41" s="345">
        <v>-23.5</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501</v>
      </c>
      <c r="AN49" s="1213" t="s">
        <v>536</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537</v>
      </c>
      <c r="AO50" s="360" t="s">
        <v>538</v>
      </c>
      <c r="AP50" s="361" t="s">
        <v>539</v>
      </c>
      <c r="AQ50" s="362" t="s">
        <v>540</v>
      </c>
      <c r="AR50" s="363" t="s">
        <v>541</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1761920</v>
      </c>
      <c r="AN51" s="365">
        <v>89729</v>
      </c>
      <c r="AO51" s="366">
        <v>26.8</v>
      </c>
      <c r="AP51" s="367">
        <v>87974</v>
      </c>
      <c r="AQ51" s="368">
        <v>5.2</v>
      </c>
      <c r="AR51" s="369">
        <v>21.6</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600382</v>
      </c>
      <c r="AN52" s="373">
        <v>30576</v>
      </c>
      <c r="AO52" s="374">
        <v>11.1</v>
      </c>
      <c r="AP52" s="375">
        <v>48183</v>
      </c>
      <c r="AQ52" s="376">
        <v>-1.2</v>
      </c>
      <c r="AR52" s="377">
        <v>12.3</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1559563</v>
      </c>
      <c r="AN53" s="365">
        <v>81004</v>
      </c>
      <c r="AO53" s="366">
        <v>-9.6999999999999993</v>
      </c>
      <c r="AP53" s="367">
        <v>83280</v>
      </c>
      <c r="AQ53" s="368">
        <v>-5.3</v>
      </c>
      <c r="AR53" s="369">
        <v>-4.4000000000000004</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374015</v>
      </c>
      <c r="AN54" s="373">
        <v>19426</v>
      </c>
      <c r="AO54" s="374">
        <v>-36.5</v>
      </c>
      <c r="AP54" s="375">
        <v>43123</v>
      </c>
      <c r="AQ54" s="376">
        <v>-10.5</v>
      </c>
      <c r="AR54" s="377">
        <v>-26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1322628</v>
      </c>
      <c r="AN55" s="365">
        <v>69966</v>
      </c>
      <c r="AO55" s="366">
        <v>-13.6</v>
      </c>
      <c r="AP55" s="367">
        <v>88968</v>
      </c>
      <c r="AQ55" s="368">
        <v>6.8</v>
      </c>
      <c r="AR55" s="369">
        <v>-20.399999999999999</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676168</v>
      </c>
      <c r="AN56" s="373">
        <v>35769</v>
      </c>
      <c r="AO56" s="374">
        <v>84.1</v>
      </c>
      <c r="AP56" s="375">
        <v>45482</v>
      </c>
      <c r="AQ56" s="376">
        <v>5.5</v>
      </c>
      <c r="AR56" s="377">
        <v>78.599999999999994</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2047794</v>
      </c>
      <c r="AN57" s="365">
        <v>109913</v>
      </c>
      <c r="AO57" s="366">
        <v>57.1</v>
      </c>
      <c r="AP57" s="367">
        <v>85173</v>
      </c>
      <c r="AQ57" s="368">
        <v>-4.3</v>
      </c>
      <c r="AR57" s="369">
        <v>61.4</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518771</v>
      </c>
      <c r="AN58" s="373">
        <v>27845</v>
      </c>
      <c r="AO58" s="374">
        <v>-22.2</v>
      </c>
      <c r="AP58" s="375">
        <v>43913</v>
      </c>
      <c r="AQ58" s="376">
        <v>-3.4</v>
      </c>
      <c r="AR58" s="377">
        <v>-18.8</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2622818</v>
      </c>
      <c r="AN59" s="365">
        <v>144301</v>
      </c>
      <c r="AO59" s="366">
        <v>31.3</v>
      </c>
      <c r="AP59" s="367">
        <v>94081</v>
      </c>
      <c r="AQ59" s="368">
        <v>10.5</v>
      </c>
      <c r="AR59" s="369">
        <v>20.8</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613456</v>
      </c>
      <c r="AN60" s="373">
        <v>33751</v>
      </c>
      <c r="AO60" s="374">
        <v>21.2</v>
      </c>
      <c r="AP60" s="375">
        <v>48949</v>
      </c>
      <c r="AQ60" s="376">
        <v>11.5</v>
      </c>
      <c r="AR60" s="377">
        <v>9.6999999999999993</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1862945</v>
      </c>
      <c r="AN61" s="380">
        <v>98983</v>
      </c>
      <c r="AO61" s="381">
        <v>18.399999999999999</v>
      </c>
      <c r="AP61" s="382">
        <v>87895</v>
      </c>
      <c r="AQ61" s="383">
        <v>2.6</v>
      </c>
      <c r="AR61" s="369">
        <v>15.8</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556558</v>
      </c>
      <c r="AN62" s="373">
        <v>29473</v>
      </c>
      <c r="AO62" s="374">
        <v>11.5</v>
      </c>
      <c r="AP62" s="375">
        <v>45930</v>
      </c>
      <c r="AQ62" s="376">
        <v>0.4</v>
      </c>
      <c r="AR62" s="377">
        <v>11.1</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ZDX40oUFaf+6dPwOIwYRxMcnUzjPjh3fyX2FDTRutl56pPGohBEh16aCHV1E9uJOC3xUOs3+IVGFDH7VljTCiw==" saltValue="kD9AdTJYG3T7d13Z3JRHO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550</v>
      </c>
    </row>
    <row r="121" spans="125:125" ht="13.5" hidden="1" customHeight="1" x14ac:dyDescent="0.2">
      <c r="DU121" s="291"/>
    </row>
  </sheetData>
  <sheetProtection algorithmName="SHA-512" hashValue="DVUPheCCXUurR2tQcqKdmO9aea7R9H1oml1A8agTdclq+pKNMLGaO0gnPGb3P6+Z1yIPXYjPCOK4Z7fVg1ZTmw==" saltValue="2ILScZvdEkCvwIaHygv5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93" zoomScaleNormal="100" zoomScaleSheetLayoutView="55" workbookViewId="0">
      <selection activeCell="AE85" sqref="AE85:AF85"/>
    </sheetView>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551</v>
      </c>
    </row>
  </sheetData>
  <sheetProtection algorithmName="SHA-512" hashValue="7vZiN+cL++Va9aH+4SoM9Vob8WZbdWqsHGZ5PnbHGMKI1SEQNFEZLqiPy7TwdzO5Bs0CGz30SX9nZdsHuYzOzQ==" saltValue="UnNmqzs4nHZAymgVLkez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40" zoomScaleSheetLayoutView="100" workbookViewId="0">
      <selection activeCell="A10" sqref="A1:XFD1048576"/>
    </sheetView>
  </sheetViews>
  <sheetFormatPr defaultColWidth="0" defaultRowHeight="13.5" customHeight="1" zeroHeight="1" x14ac:dyDescent="0.2"/>
  <cols>
    <col min="1" max="1" width="8.33203125" style="1" customWidth="1"/>
    <col min="2" max="16" width="14.554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236" t="s">
        <v>3</v>
      </c>
      <c r="D47" s="1236"/>
      <c r="E47" s="1237"/>
      <c r="F47" s="11">
        <v>23.73</v>
      </c>
      <c r="G47" s="12">
        <v>24.48</v>
      </c>
      <c r="H47" s="12">
        <v>25.01</v>
      </c>
      <c r="I47" s="12">
        <v>24.52</v>
      </c>
      <c r="J47" s="13">
        <v>22.56</v>
      </c>
    </row>
    <row r="48" spans="2:10" ht="57.75" customHeight="1" x14ac:dyDescent="0.2">
      <c r="B48" s="14"/>
      <c r="C48" s="1238" t="s">
        <v>4</v>
      </c>
      <c r="D48" s="1238"/>
      <c r="E48" s="1239"/>
      <c r="F48" s="15">
        <v>4.6399999999999997</v>
      </c>
      <c r="G48" s="16">
        <v>4.97</v>
      </c>
      <c r="H48" s="16">
        <v>4.5</v>
      </c>
      <c r="I48" s="16">
        <v>4.5</v>
      </c>
      <c r="J48" s="17">
        <v>4.58</v>
      </c>
    </row>
    <row r="49" spans="2:10" ht="57.75" customHeight="1" thickBot="1" x14ac:dyDescent="0.25">
      <c r="B49" s="18"/>
      <c r="C49" s="1240" t="s">
        <v>5</v>
      </c>
      <c r="D49" s="1240"/>
      <c r="E49" s="1241"/>
      <c r="F49" s="19">
        <v>3.31</v>
      </c>
      <c r="G49" s="20">
        <v>0.54</v>
      </c>
      <c r="H49" s="20" t="s">
        <v>557</v>
      </c>
      <c r="I49" s="20" t="s">
        <v>558</v>
      </c>
      <c r="J49" s="21" t="s">
        <v>559</v>
      </c>
    </row>
    <row r="50" spans="2:10" ht="13.5" customHeight="1" x14ac:dyDescent="0.2"/>
  </sheetData>
  <sheetProtection algorithmName="SHA-512" hashValue="143i1EOb9f+2PMztpg3tqIR9W5PDWWD8Wc9idvFpWjvrCDqOMNZXj0ysEQXInors//wRo6l3UibgtTMD17O04A==" saltValue="/6tmnIC/yP3wZe+riy17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2021-03-16T01:30:05Z</cp:lastPrinted>
  <dcterms:created xsi:type="dcterms:W3CDTF">2021-02-05T04:58:37Z</dcterms:created>
  <dcterms:modified xsi:type="dcterms:W3CDTF">2021-10-25T07:48:49Z</dcterms:modified>
  <cp:category/>
</cp:coreProperties>
</file>