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5448684A-1DC0-4C10-9E25-133F697D5F88}" xr6:coauthVersionLast="47" xr6:coauthVersionMax="47" xr10:uidLastSave="{00000000-0000-0000-0000-000000000000}"/>
  <bookViews>
    <workbookView xWindow="1464" yWindow="372" windowWidth="19416" windowHeight="114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2" i="12" l="1"/>
  <c r="DB102" i="12"/>
  <c r="CW102" i="12"/>
  <c r="CR102" i="12"/>
  <c r="AU88" i="12"/>
  <c r="AP88" i="12"/>
  <c r="AF88" i="12"/>
  <c r="AP63" i="12"/>
  <c r="AP23" i="12"/>
  <c r="AA23" i="12"/>
  <c r="V23" i="12"/>
  <c r="Q2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AM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BW34" i="10" s="1"/>
  <c r="BW35" i="10" s="1"/>
  <c r="BW36" i="10" s="1"/>
  <c r="BW37" i="10" s="1"/>
  <c r="BW38" i="10" s="1"/>
  <c r="BW39" i="10" s="1"/>
  <c r="BW40" i="10" s="1"/>
  <c r="BW41" i="10" s="1"/>
  <c r="CO34" i="10" l="1"/>
  <c r="CO35" i="10" s="1"/>
</calcChain>
</file>

<file path=xl/sharedStrings.xml><?xml version="1.0" encoding="utf-8"?>
<sst xmlns="http://schemas.openxmlformats.org/spreadsheetml/2006/main" count="1119" uniqueCount="626">
  <si>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</si>
  <si>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</si>
  <si>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</si>
  <si>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</si>
  <si>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</si>
  <si>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</si>
  <si>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</si>
  <si>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</si>
  <si>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</si>
  <si>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</si>
  <si>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</si>
  <si>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</si>
  <si>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</si>
  <si>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</si>
  <si>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</si>
  <si>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</si>
  <si>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</si>
  <si>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</si>
  <si>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</si>
  <si>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</si>
  <si>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</si>
  <si>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</si>
  <si>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</si>
  <si>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</si>
  <si>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</si>
  <si>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</si>
  <si>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</si>
  <si>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</si>
  <si>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</si>
  <si>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</si>
  <si>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</si>
  <si>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</si>
  <si>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</si>
  <si>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</si>
  <si>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</si>
  <si>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</si>
  <si>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</si>
  <si>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</si>
  <si>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</si>
  <si>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</si>
  <si>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</si>
  <si>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</si>
  <si>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</si>
  <si>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</si>
  <si>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</si>
  <si>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</si>
  <si>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</si>
  <si>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</si>
  <si>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</si>
  <si>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</si>
  <si>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</si>
  <si>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</si>
  <si>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</si>
  <si>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</si>
  <si>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</si>
  <si>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</si>
  <si>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</si>
  <si>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</si>
  <si>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</si>
  <si>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</si>
  <si>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</si>
  <si>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</si>
  <si>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</si>
  <si>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</si>
  <si>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</si>
  <si>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</si>
  <si>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</si>
  <si>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</si>
  <si>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</si>
  <si>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</si>
  <si>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</si>
  <si>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</si>
  <si>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</si>
  <si>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</si>
  <si>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</si>
  <si>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</si>
  <si>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</si>
  <si>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</si>
  <si>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</si>
  <si>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</si>
  <si>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</si>
  <si>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</si>
  <si>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</si>
  <si>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</si>
  <si>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</si>
  <si>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</si>
  <si>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</si>
  <si>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</si>
  <si>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</si>
  <si>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</si>
  <si>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</si>
  <si>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</si>
  <si>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</si>
  <si>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</si>
  <si>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</si>
  <si>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</si>
  <si>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</si>
  <si>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</si>
  <si>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</si>
  <si>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</si>
  <si>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</si>
  <si>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</si>
  <si>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</si>
  <si>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</si>
  <si>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</si>
  <si>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</si>
  <si>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</si>
  <si>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</si>
  <si>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</si>
  <si>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</si>
  <si>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</si>
  <si>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</si>
  <si>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</si>
  <si>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</si>
  <si>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</si>
  <si>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</si>
  <si>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</si>
  <si>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</si>
  <si>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</si>
  <si>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</si>
  <si>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</si>
  <si>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</si>
  <si>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</si>
  <si>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</si>
  <si>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</si>
  <si>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</si>
  <si>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</si>
  <si>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</si>
  <si>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</si>
  <si>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</si>
  <si>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</si>
  <si>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</si>
  <si>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</si>
  <si>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</si>
  <si>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</si>
  <si>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</si>
  <si>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</si>
  <si>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</si>
  <si>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</si>
  <si>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</si>
  <si>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</si>
  <si>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</si>
  <si>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</si>
  <si>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</si>
  <si>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</si>
  <si>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</si>
  <si>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</si>
  <si>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</si>
  <si>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</si>
  <si>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</si>
  <si>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</si>
  <si>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</si>
  <si>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</si>
  <si>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</si>
  <si>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</si>
  <si>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</si>
  <si>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</si>
  <si>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</si>
  <si>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</si>
  <si>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</si>
  <si>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</si>
  <si>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</si>
  <si>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</si>
  <si>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</si>
  <si>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</si>
  <si>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</si>
  <si>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</si>
  <si>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</si>
  <si>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</si>
  <si>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</si>
  <si>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</si>
  <si>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</si>
  <si>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</si>
  <si>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</si>
  <si>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</si>
  <si>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</si>
  <si>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</si>
  <si>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</si>
  <si>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</si>
  <si>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</si>
  <si>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</si>
  <si>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</si>
  <si>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</si>
  <si>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</si>
  <si>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</si>
  <si>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</si>
  <si>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</si>
  <si>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</si>
  <si>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</si>
  <si>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</si>
  <si>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</si>
  <si>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</si>
  <si>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</si>
  <si>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</si>
  <si>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</si>
  <si>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</si>
  <si>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</si>
  <si>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</si>
  <si>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</si>
  <si>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</si>
  <si>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</si>
  <si>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</si>
  <si>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</si>
  <si>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</si>
  <si>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</si>
  <si>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</si>
  <si>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</si>
  <si>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</si>
  <si>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</si>
  <si>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</si>
  <si>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</si>
  <si>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</si>
  <si>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</si>
  <si>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</si>
  <si>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</si>
  <si>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</si>
  <si>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</si>
  <si>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</si>
  <si>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</si>
  <si>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宮崎県新富町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</si>
  <si>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</si>
  <si>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</si>
  <si>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</si>
  <si>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</si>
  <si>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</si>
  <si>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</si>
  <si>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</si>
  <si>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</si>
  <si>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</si>
  <si>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</si>
  <si>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</si>
  <si>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</si>
  <si>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</si>
  <si>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</si>
  <si>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</si>
  <si>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</si>
  <si>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</si>
  <si>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</si>
  <si>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</si>
  <si>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</si>
  <si>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</si>
  <si>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</si>
  <si>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</si>
  <si>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</si>
  <si>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</si>
  <si>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</si>
  <si>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</si>
  <si>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</si>
  <si>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</si>
  <si>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</si>
  <si>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</si>
  <si>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</si>
  <si>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</si>
  <si>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</si>
  <si>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</si>
  <si>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</si>
  <si>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</si>
  <si>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</si>
  <si>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</si>
  <si>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</si>
  <si>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</si>
  <si>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</si>
  <si>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</si>
  <si>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</si>
  <si>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</si>
  <si>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</si>
  <si>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</si>
  <si>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</si>
  <si>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</si>
  <si>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</si>
  <si>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</si>
  <si>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</si>
  <si>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</si>
  <si>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</si>
  <si>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</si>
  <si>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</si>
  <si>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</si>
  <si>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</si>
  <si>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</si>
  <si>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</si>
  <si>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</si>
  <si>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</si>
  <si>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</si>
  <si>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</si>
  <si>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</si>
  <si>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</si>
  <si>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</si>
  <si>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</si>
  <si>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</si>
  <si>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</si>
  <si>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</si>
  <si>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</si>
  <si>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</si>
  <si>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</si>
  <si>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</si>
  <si>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</si>
  <si>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</si>
  <si>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</si>
  <si>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</si>
  <si>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</si>
  <si>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</si>
  <si>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</si>
  <si>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</si>
  <si>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</si>
  <si>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</si>
  <si>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</si>
  <si>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</si>
  <si>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</si>
  <si>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</si>
  <si>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</si>
  <si>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</si>
  <si>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</si>
  <si>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</si>
  <si>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</si>
  <si>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</si>
  <si>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</si>
  <si>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</si>
  <si>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</si>
  <si>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</si>
  <si>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</si>
  <si>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</si>
  <si>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</si>
  <si>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</si>
  <si>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</si>
  <si>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</si>
  <si>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</si>
  <si>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</si>
  <si>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</si>
  <si>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</si>
  <si>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</si>
  <si>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</si>
  <si>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</si>
  <si>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</si>
  <si>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</si>
  <si>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</si>
  <si>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</si>
  <si>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</si>
  <si>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</si>
  <si>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</si>
  <si>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</si>
  <si>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</si>
  <si>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</si>
  <si>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</si>
  <si>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</si>
  <si>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</si>
  <si>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</si>
  <si>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</si>
  <si>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</si>
  <si>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</si>
  <si>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</si>
  <si>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</si>
  <si>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</si>
  <si>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</si>
  <si>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</si>
  <si>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</si>
  <si>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</si>
  <si>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</si>
  <si>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</si>
  <si>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</si>
  <si>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</si>
  <si>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</si>
  <si>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</si>
  <si>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</si>
  <si>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</si>
  <si>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</si>
  <si>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</si>
  <si>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</si>
  <si>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</si>
  <si>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</si>
  <si>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</si>
  <si>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</si>
  <si>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</si>
  <si>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宮崎県新富町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</si>
  <si>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</si>
  <si>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</si>
  <si>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</si>
  <si>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</si>
  <si>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</si>
  <si>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</si>
  <si>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</si>
  <si>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</si>
  <si>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</si>
  <si>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</si>
  <si>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</si>
  <si>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</si>
  <si>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</si>
  <si>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</si>
  <si>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</si>
  <si>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</si>
  <si>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</si>
  <si>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</si>
  <si>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</si>
  <si>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</si>
  <si>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西都児湯情報公開・個人情報保護審査会会計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</si>
  <si>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</si>
  <si>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</si>
  <si>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</si>
  <si>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</si>
  <si>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</si>
  <si>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</si>
  <si>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</si>
  <si>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</si>
  <si>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</si>
  <si>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</si>
  <si>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</si>
  <si>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</si>
  <si>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</si>
  <si>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</si>
  <si>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</si>
  <si>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新富町国民健康保険特別会計</t>
    <phoneticPr fontId="5"/>
  </si>
  <si>
    <t>新富町介護保険特別会計</t>
    <phoneticPr fontId="5"/>
  </si>
  <si>
    <t>新富町後期高齢者医療特別会計</t>
    <phoneticPr fontId="5"/>
  </si>
  <si>
    <t>新富町水道事業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</si>
  <si>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</si>
  <si>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</si>
  <si>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</si>
  <si>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</si>
  <si>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</si>
  <si>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</si>
  <si>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</si>
  <si>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</si>
  <si>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</si>
  <si>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</si>
  <si>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</si>
  <si>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</si>
  <si>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</si>
  <si>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</si>
  <si>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</si>
  <si>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</si>
  <si>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</si>
  <si>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</si>
  <si>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</si>
  <si>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</si>
  <si>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</si>
  <si>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</si>
  <si>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</si>
  <si>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</si>
  <si>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</si>
  <si>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</si>
  <si>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</si>
  <si>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</si>
  <si>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</si>
  <si>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</si>
  <si>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</si>
  <si>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</si>
  <si>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</si>
  <si>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</si>
  <si>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</si>
  <si>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</si>
  <si>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</si>
  <si>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</si>
  <si>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</si>
  <si>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</si>
  <si>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</si>
  <si>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</si>
  <si>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</si>
  <si>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</si>
  <si>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</si>
  <si>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</si>
  <si>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</si>
  <si>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</si>
  <si>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</si>
  <si>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</si>
  <si>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</si>
  <si>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</si>
  <si>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</si>
  <si>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</si>
  <si>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</si>
  <si>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</si>
  <si>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</si>
  <si>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</si>
  <si>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</si>
  <si>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</si>
  <si>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</si>
  <si>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</si>
  <si>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</si>
  <si>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</si>
  <si>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新富町介護保険特別会計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</si>
  <si>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</si>
  <si>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</si>
  <si>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新富町後期高齢者医療特別会計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</si>
  <si>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</si>
  <si>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新富町国民健康保険特別会計</t>
    <phoneticPr fontId="5"/>
  </si>
  <si>
    <t>(Ｆ)</t>
    <phoneticPr fontId="5"/>
  </si>
  <si>
    <t>新富町水道事業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</si>
  <si>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</si>
  <si>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</si>
  <si>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</si>
  <si>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</si>
  <si>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</si>
  <si>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</si>
  <si>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</si>
  <si>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</si>
  <si>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</si>
  <si>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</si>
  <si>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</si>
  <si>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</si>
  <si>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</si>
  <si>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</si>
  <si>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</si>
  <si>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</si>
  <si>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</si>
  <si>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</si>
  <si>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</si>
  <si>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</si>
  <si>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</si>
  <si>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</si>
  <si>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</si>
  <si>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</si>
  <si>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</si>
  <si>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</si>
  <si>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</si>
  <si>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</si>
  <si>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</si>
  <si>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</si>
  <si>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</si>
  <si>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</si>
  <si>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</si>
  <si>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</si>
  <si>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</si>
  <si>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</si>
  <si>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</si>
  <si>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</si>
  <si>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</si>
  <si>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</si>
  <si>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</si>
  <si>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</si>
  <si>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</si>
  <si>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</si>
  <si>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</si>
  <si>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</si>
  <si>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</si>
  <si>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</si>
  <si>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</si>
  <si>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</si>
  <si>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</si>
  <si>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</si>
  <si>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</si>
  <si>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</si>
  <si>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</si>
  <si>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</si>
  <si>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</si>
  <si>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</si>
  <si>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</si>
  <si>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</si>
  <si>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</si>
  <si>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</si>
  <si>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</si>
  <si>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</si>
  <si>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</si>
  <si>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</si>
  <si>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</si>
  <si>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</si>
  <si>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</si>
  <si>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</si>
  <si>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</si>
  <si>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</si>
  <si>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</si>
  <si>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</si>
  <si>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</si>
  <si>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</si>
  <si>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</si>
  <si>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</si>
  <si>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</si>
  <si>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</si>
  <si>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</si>
  <si>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</si>
  <si>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</si>
  <si>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</si>
  <si>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</si>
  <si>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</si>
  <si>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</si>
  <si>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</si>
  <si>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</si>
  <si>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</si>
  <si>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</si>
  <si>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2.06</t>
  </si>
  <si>
    <t>▲ 0.36</t>
  </si>
  <si>
    <t>▲ 1.88</t>
  </si>
  <si>
    <t>▲ 8.77</t>
  </si>
  <si>
    <t>新富町水道事業</t>
  </si>
  <si>
    <t>一般会計</t>
  </si>
  <si>
    <t>新富町介護保険特別会計</t>
  </si>
  <si>
    <t>新富町国民健康保険特別会計</t>
  </si>
  <si>
    <t>土地取得特別会計</t>
  </si>
  <si>
    <t>新富町後期高齢者医療特別会計</t>
  </si>
  <si>
    <t>西都児湯情報公開・個人情報保護審査会会計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</si>
  <si>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</si>
  <si>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</si>
  <si>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</si>
  <si>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</si>
  <si>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</si>
  <si>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</si>
  <si>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</si>
  <si>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</si>
  <si>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がんばる新富町応援金</t>
    <rPh sb="4" eb="7">
      <t>シントミチョウ</t>
    </rPh>
    <rPh sb="7" eb="9">
      <t>オウエン</t>
    </rPh>
    <rPh sb="9" eb="10">
      <t>キン</t>
    </rPh>
    <phoneticPr fontId="5"/>
  </si>
  <si>
    <t>すこやか安心基金</t>
    <rPh sb="4" eb="6">
      <t>アンシン</t>
    </rPh>
    <rPh sb="6" eb="8">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</si>
  <si>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</si>
  <si>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</si>
  <si>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小中学校教育情報化整備基金</t>
    <rPh sb="0" eb="4">
      <t>ショウチュウガッコウ</t>
    </rPh>
    <rPh sb="4" eb="6">
      <t>キョウイク</t>
    </rPh>
    <rPh sb="6" eb="9">
      <t>ジョウホウカ</t>
    </rPh>
    <rPh sb="9" eb="11">
      <t>セイビ</t>
    </rPh>
    <rPh sb="11" eb="13">
      <t>キキン</t>
    </rPh>
    <phoneticPr fontId="5"/>
  </si>
  <si>
    <t>宮崎県環境整備公社</t>
    <rPh sb="0" eb="3">
      <t>ミヤザキケン</t>
    </rPh>
    <rPh sb="3" eb="5">
      <t>カンキョウ</t>
    </rPh>
    <rPh sb="5" eb="7">
      <t>セイビ</t>
    </rPh>
    <rPh sb="7" eb="9">
      <t>コウシャ</t>
    </rPh>
    <phoneticPr fontId="2"/>
  </si>
  <si>
    <t>こゆ地域づくり推進機構</t>
    <rPh sb="2" eb="4">
      <t>チイキ</t>
    </rPh>
    <rPh sb="7" eb="9">
      <t>スイシン</t>
    </rPh>
    <rPh sb="9" eb="11">
      <t>キコウ</t>
    </rPh>
    <phoneticPr fontId="2"/>
  </si>
  <si>
    <t>-</t>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</si>
  <si>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</si>
  <si>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22">
      <t>コウキコウレイシャイリョウ</t>
    </rPh>
    <rPh sb="22" eb="24">
      <t>トクベツ</t>
    </rPh>
    <rPh sb="24" eb="26">
      <t>カイケイ</t>
    </rPh>
    <phoneticPr fontId="2"/>
  </si>
  <si>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</si>
  <si>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</si>
  <si>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7">
      <t>イッパンカイケイ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</si>
  <si>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</si>
  <si>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</si>
  <si>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一ツ瀬川営農飲雑用水広域水道企業団</t>
    <rPh sb="0" eb="1">
      <t>ヒト</t>
    </rPh>
    <rPh sb="2" eb="3">
      <t>セ</t>
    </rPh>
    <rPh sb="3" eb="4">
      <t>ガワ</t>
    </rPh>
    <rPh sb="4" eb="5">
      <t>エイ</t>
    </rPh>
    <rPh sb="5" eb="6">
      <t>ノウ</t>
    </rPh>
    <rPh sb="6" eb="7">
      <t>イン</t>
    </rPh>
    <rPh sb="7" eb="8">
      <t>ザツ</t>
    </rPh>
    <rPh sb="8" eb="10">
      <t>ヨウスイ</t>
    </rPh>
    <rPh sb="10" eb="12">
      <t>コウイキ</t>
    </rPh>
    <rPh sb="12" eb="14">
      <t>スイドウ</t>
    </rPh>
    <rPh sb="14" eb="16">
      <t>キギョウ</t>
    </rPh>
    <rPh sb="16" eb="17">
      <t>ダン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</si>
  <si>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</si>
  <si>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</si>
  <si>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</si>
  <si>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</si>
  <si>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</si>
  <si>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</si>
  <si>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</si>
  <si>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</si>
  <si>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</si>
  <si>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</si>
  <si>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</si>
  <si>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</si>
  <si>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</si>
  <si>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高いものの、将来負担比率は低くなっている。これは、近年地方債の償還額より新規発行借入額が下回っており、地方債残高が年々減少しているためであると考えられる。
　今後実施予定の大型事業に伴い起債の借入を予定しているため、計画的な借入を行い、これまで以上に公債費の適正化に取り組んでいく必要がある。</t>
    <rPh sb="1" eb="3">
      <t>ジッシツ</t>
    </rPh>
    <rPh sb="3" eb="5">
      <t>コウサイ</t>
    </rPh>
    <rPh sb="5" eb="6">
      <t>ヒ</t>
    </rPh>
    <rPh sb="6" eb="8">
      <t>ヒリツ</t>
    </rPh>
    <rPh sb="9" eb="11">
      <t>ルイジ</t>
    </rPh>
    <rPh sb="11" eb="13">
      <t>ダンタイ</t>
    </rPh>
    <rPh sb="14" eb="16">
      <t>ヒカク</t>
    </rPh>
    <rPh sb="18" eb="19">
      <t>タカ</t>
    </rPh>
    <rPh sb="24" eb="26">
      <t>ショウライ</t>
    </rPh>
    <rPh sb="26" eb="28">
      <t>フタン</t>
    </rPh>
    <rPh sb="28" eb="30">
      <t>ヒリツ</t>
    </rPh>
    <rPh sb="31" eb="32">
      <t>ヒク</t>
    </rPh>
    <rPh sb="43" eb="45">
      <t>キンネン</t>
    </rPh>
    <rPh sb="45" eb="48">
      <t>チホウサイ</t>
    </rPh>
    <rPh sb="49" eb="51">
      <t>ショウカン</t>
    </rPh>
    <rPh sb="51" eb="52">
      <t>ガク</t>
    </rPh>
    <rPh sb="62" eb="64">
      <t>シタマワ</t>
    </rPh>
    <rPh sb="69" eb="71">
      <t>チホウ</t>
    </rPh>
    <rPh sb="71" eb="72">
      <t>サイ</t>
    </rPh>
    <rPh sb="72" eb="74">
      <t>ザンダカ</t>
    </rPh>
    <rPh sb="75" eb="77">
      <t>ネンネン</t>
    </rPh>
    <rPh sb="77" eb="79">
      <t>ゲンショウ</t>
    </rPh>
    <rPh sb="89" eb="90">
      <t>カンガ</t>
    </rPh>
    <rPh sb="97" eb="99">
      <t>コンゴ</t>
    </rPh>
    <rPh sb="99" eb="101">
      <t>ジッシ</t>
    </rPh>
    <rPh sb="101" eb="103">
      <t>ヨテイ</t>
    </rPh>
    <rPh sb="104" eb="106">
      <t>オオガタ</t>
    </rPh>
    <rPh sb="106" eb="108">
      <t>ジギョウ</t>
    </rPh>
    <rPh sb="109" eb="110">
      <t>トモナ</t>
    </rPh>
    <rPh sb="111" eb="113">
      <t>キサイ</t>
    </rPh>
    <rPh sb="114" eb="115">
      <t>カ</t>
    </rPh>
    <rPh sb="115" eb="116">
      <t>イ</t>
    </rPh>
    <rPh sb="117" eb="119">
      <t>ヨテイ</t>
    </rPh>
    <rPh sb="126" eb="129">
      <t>ケイカクテキ</t>
    </rPh>
    <rPh sb="130" eb="131">
      <t>カ</t>
    </rPh>
    <rPh sb="131" eb="132">
      <t>イ</t>
    </rPh>
    <rPh sb="133" eb="134">
      <t>オコナ</t>
    </rPh>
    <rPh sb="140" eb="142">
      <t>イジョウ</t>
    </rPh>
    <rPh sb="143" eb="146">
      <t>コウサイヒ</t>
    </rPh>
    <rPh sb="147" eb="150">
      <t>テキセイカ</t>
    </rPh>
    <rPh sb="151" eb="152">
      <t>ト</t>
    </rPh>
    <rPh sb="153" eb="154">
      <t>ク</t>
    </rPh>
    <rPh sb="158" eb="160">
      <t>ヒツヨウ</t>
    </rPh>
    <phoneticPr fontId="5"/>
  </si>
  <si>
    <t>　将来負担比率は減少傾向にあり、類似団体平均を下回っている。
　また、有形固定資産減価償却率についても、類似団体よりも低い水準であるが、前年度と比べて上回っている。今後、将来負担比率も考慮しつつ、老朽化した施設の集約化・複合化や除却と施設の更新をバランスを取りながら進めていく。</t>
    <rPh sb="1" eb="3">
      <t>ショウライ</t>
    </rPh>
    <rPh sb="3" eb="5">
      <t>フタン</t>
    </rPh>
    <rPh sb="5" eb="6">
      <t>ヒ</t>
    </rPh>
    <rPh sb="6" eb="7">
      <t>リツ</t>
    </rPh>
    <rPh sb="8" eb="10">
      <t>ゲンショウ</t>
    </rPh>
    <rPh sb="10" eb="12">
      <t>ケイコウ</t>
    </rPh>
    <rPh sb="16" eb="18">
      <t>ルイジ</t>
    </rPh>
    <rPh sb="18" eb="20">
      <t>ダンタイ</t>
    </rPh>
    <rPh sb="20" eb="22">
      <t>ヘイキン</t>
    </rPh>
    <rPh sb="23" eb="25">
      <t>シタマワ</t>
    </rPh>
    <rPh sb="75" eb="77">
      <t>ウワマワ</t>
    </rPh>
    <rPh sb="85" eb="87">
      <t>ショウライ</t>
    </rPh>
    <rPh sb="87" eb="89">
      <t>フタン</t>
    </rPh>
    <rPh sb="89" eb="91">
      <t>ヒリツ</t>
    </rPh>
    <rPh sb="92" eb="94">
      <t>コウリョ</t>
    </rPh>
    <rPh sb="117" eb="119">
      <t>シセツ</t>
    </rPh>
    <rPh sb="120" eb="122">
      <t>コウシン</t>
    </rPh>
    <rPh sb="128" eb="129">
      <t>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</si>
</sst>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FB06386-8C7A-49AD-A80B-1B45866A7B8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c:ext xmlns:c16="http://schemas.microsoft.com/office/drawing/2014/chart" uri="{C3380CC4-5D6E-409C-BE32-E72D297353CC}">
              <c16:uniqueId val="{00000000-8D95-47A8-9208-B579BB4F49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131572</c:v>
                </c:pt>
                <c:pt idx="1">
                  <c:v>77920</c:v>
                </c:pt>
                <c:pt idx="2">
                  <c:v>92378</c:v>
                </c:pt>
                <c:pt idx="3">
                  <c:v>99641</c:v>
                </c:pt>
                <c:pt idx="4">
                  <c:v>82274</c:v>
                </c:pt>
              </c:numCache>
            </c:numRef>
          </c:val>
          <c:smooth val="0"/>
          <c:extLst>
            <c:ext xmlns:c16="http://schemas.microsoft.com/office/drawing/2014/chart" uri="{C3380CC4-5D6E-409C-BE32-E72D297353CC}">
              <c16:uniqueId val="{00000001-8D95-47A8-9208-B579BB4F49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10.8</c:v>
                </c:pt>
                <c:pt idx="1">
                  <c:v>7.87</c:v>
                </c:pt>
                <c:pt idx="2">
                  <c:v>7.55</c:v>
                </c:pt>
                <c:pt idx="3">
                  <c:v>7.9</c:v>
                </c:pt>
                <c:pt idx="4">
                  <c:v>6.56</c:v>
                </c:pt>
              </c:numCache>
            </c:numRef>
          </c:val>
          <c:extLst>
            <c:ext xmlns:c16="http://schemas.microsoft.com/office/drawing/2014/chart" uri="{C3380CC4-5D6E-409C-BE32-E72D297353CC}">
              <c16:uniqueId val="{00000000-5546-40C2-B744-12F7C4C36B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23.83</c:v>
                </c:pt>
                <c:pt idx="1">
                  <c:v>25.11</c:v>
                </c:pt>
                <c:pt idx="2">
                  <c:v>25.26</c:v>
                </c:pt>
                <c:pt idx="3">
                  <c:v>23.23</c:v>
                </c:pt>
                <c:pt idx="4">
                  <c:v>15.93</c:v>
                </c:pt>
              </c:numCache>
            </c:numRef>
          </c:val>
          <c:extLst>
            <c:ext xmlns:c16="http://schemas.microsoft.com/office/drawing/2014/chart" uri="{C3380CC4-5D6E-409C-BE32-E72D297353CC}">
              <c16:uniqueId val="{00000001-5546-40C2-B744-12F7C4C36B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1.1499999999999999</c:v>
                </c:pt>
                <c:pt idx="1">
                  <c:v>-2.06</c:v>
                </c:pt>
                <c:pt idx="2">
                  <c:v>-0.36</c:v>
                </c:pt>
                <c:pt idx="3">
                  <c:v>-1.88</c:v>
                </c:pt>
                <c:pt idx="4">
                  <c:v>-8.77</c:v>
                </c:pt>
              </c:numCache>
            </c:numRef>
          </c:val>
          <c:smooth val="0"/>
          <c:extLst>
            <c:ext xmlns:c16="http://schemas.microsoft.com/office/drawing/2014/chart" uri="{C3380CC4-5D6E-409C-BE32-E72D297353CC}">
              <c16:uniqueId val="{00000002-5546-40C2-B744-12F7C4C36B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77-4B55-892F-70F436C972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77-4B55-892F-70F436C972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77-4B55-892F-70F436C972B4}"/>
            </c:ext>
          </c:extLst>
        </c:ser>
        <c:ser>
          <c:idx val="3"/>
          <c:order val="3"/>
          <c:tx>
            <c:strRef>
              <c:f>データシート!$A$30</c:f>
              <c:strCache>
                <c:ptCount val="1"/>
                <c:pt idx="0">
                  <c:v>西都児湯情報公開・個人情報保護審査会会計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77-4B55-892F-70F436C972B4}"/>
            </c:ext>
          </c:extLst>
        </c:ser>
        <c:ser>
          <c:idx val="4"/>
          <c:order val="4"/>
          <c:tx>
            <c:strRef>
              <c:f>データシート!$A$31</c:f>
              <c:strCache>
                <c:ptCount val="1"/>
                <c:pt idx="0">
                  <c:v>新富町後期高齢者医療特別会計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1277-4B55-892F-70F436C972B4}"/>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0.03</c:v>
                </c:pt>
                <c:pt idx="8">
                  <c:v>#N/A</c:v>
                </c:pt>
                <c:pt idx="9">
                  <c:v>0.74</c:v>
                </c:pt>
              </c:numCache>
            </c:numRef>
          </c:val>
          <c:extLst>
            <c:ext xmlns:c16="http://schemas.microsoft.com/office/drawing/2014/chart" uri="{C3380CC4-5D6E-409C-BE32-E72D297353CC}">
              <c16:uniqueId val="{00000005-1277-4B55-892F-70F436C972B4}"/>
            </c:ext>
          </c:extLst>
        </c:ser>
        <c:ser>
          <c:idx val="6"/>
          <c:order val="6"/>
          <c:tx>
            <c:strRef>
              <c:f>データシート!$A$33</c:f>
              <c:strCache>
                <c:ptCount val="1"/>
                <c:pt idx="0">
                  <c:v>新富町国民健康保険特別会計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3.43</c:v>
                </c:pt>
                <c:pt idx="2">
                  <c:v>#N/A</c:v>
                </c:pt>
                <c:pt idx="3">
                  <c:v>4.8899999999999997</c:v>
                </c:pt>
                <c:pt idx="4">
                  <c:v>#N/A</c:v>
                </c:pt>
                <c:pt idx="5">
                  <c:v>5.56</c:v>
                </c:pt>
                <c:pt idx="6">
                  <c:v>#N/A</c:v>
                </c:pt>
                <c:pt idx="7">
                  <c:v>1.17</c:v>
                </c:pt>
                <c:pt idx="8">
                  <c:v>#N/A</c:v>
                </c:pt>
                <c:pt idx="9">
                  <c:v>0.91</c:v>
                </c:pt>
              </c:numCache>
            </c:numRef>
          </c:val>
          <c:extLst>
            <c:ext xmlns:c16="http://schemas.microsoft.com/office/drawing/2014/chart" uri="{C3380CC4-5D6E-409C-BE32-E72D297353CC}">
              <c16:uniqueId val="{00000006-1277-4B55-892F-70F436C972B4}"/>
            </c:ext>
          </c:extLst>
        </c:ser>
        <c:ser>
          <c:idx val="7"/>
          <c:order val="7"/>
          <c:tx>
            <c:strRef>
              <c:f>データシート!$A$34</c:f>
              <c:strCache>
                <c:ptCount val="1"/>
                <c:pt idx="0">
                  <c:v>新富町介護保険特別会計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2.65</c:v>
                </c:pt>
                <c:pt idx="2">
                  <c:v>#N/A</c:v>
                </c:pt>
                <c:pt idx="3">
                  <c:v>3.4</c:v>
                </c:pt>
                <c:pt idx="4">
                  <c:v>#N/A</c:v>
                </c:pt>
                <c:pt idx="5">
                  <c:v>3.36</c:v>
                </c:pt>
                <c:pt idx="6">
                  <c:v>#N/A</c:v>
                </c:pt>
                <c:pt idx="7">
                  <c:v>4.1399999999999997</c:v>
                </c:pt>
                <c:pt idx="8">
                  <c:v>#N/A</c:v>
                </c:pt>
                <c:pt idx="9">
                  <c:v>5.17</c:v>
                </c:pt>
              </c:numCache>
            </c:numRef>
          </c:val>
          <c:extLst>
            <c:ext xmlns:c16="http://schemas.microsoft.com/office/drawing/2014/chart" uri="{C3380CC4-5D6E-409C-BE32-E72D297353CC}">
              <c16:uniqueId val="{00000007-1277-4B55-892F-70F436C972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c:v>
                </c:pt>
                <c:pt idx="2">
                  <c:v>#N/A</c:v>
                </c:pt>
                <c:pt idx="3">
                  <c:v>7.86</c:v>
                </c:pt>
                <c:pt idx="4">
                  <c:v>#N/A</c:v>
                </c:pt>
                <c:pt idx="5">
                  <c:v>7.54</c:v>
                </c:pt>
                <c:pt idx="6">
                  <c:v>#N/A</c:v>
                </c:pt>
                <c:pt idx="7">
                  <c:v>7.86</c:v>
                </c:pt>
                <c:pt idx="8">
                  <c:v>#N/A</c:v>
                </c:pt>
                <c:pt idx="9">
                  <c:v>5.8</c:v>
                </c:pt>
              </c:numCache>
            </c:numRef>
          </c:val>
          <c:extLst>
            <c:ext xmlns:c16="http://schemas.microsoft.com/office/drawing/2014/chart" uri="{C3380CC4-5D6E-409C-BE32-E72D297353CC}">
              <c16:uniqueId val="{00000008-1277-4B55-892F-70F436C972B4}"/>
            </c:ext>
          </c:extLst>
        </c:ser>
        <c:ser>
          <c:idx val="9"/>
          <c:order val="9"/>
          <c:tx>
            <c:strRef>
              <c:f>データシート!$A$36</c:f>
              <c:strCache>
                <c:ptCount val="1"/>
                <c:pt idx="0">
                  <c:v>新富町水道事業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13.63</c:v>
                </c:pt>
                <c:pt idx="2">
                  <c:v>#N/A</c:v>
                </c:pt>
                <c:pt idx="3">
                  <c:v>14.18</c:v>
                </c:pt>
                <c:pt idx="4">
                  <c:v>#N/A</c:v>
                </c:pt>
                <c:pt idx="5">
                  <c:v>15.56</c:v>
                </c:pt>
                <c:pt idx="6">
                  <c:v>#N/A</c:v>
                </c:pt>
                <c:pt idx="7">
                  <c:v>17.09</c:v>
                </c:pt>
                <c:pt idx="8">
                  <c:v>#N/A</c:v>
                </c:pt>
                <c:pt idx="9">
                  <c:v>17.649999999999999</c:v>
                </c:pt>
              </c:numCache>
            </c:numRef>
          </c:val>
          <c:extLst>
            <c:ext xmlns:c16="http://schemas.microsoft.com/office/drawing/2014/chart" uri="{C3380CC4-5D6E-409C-BE32-E72D297353CC}">
              <c16:uniqueId val="{00000009-1277-4B55-892F-70F436C972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426</c:v>
                </c:pt>
                <c:pt idx="5">
                  <c:v>414</c:v>
                </c:pt>
                <c:pt idx="8">
                  <c:v>415</c:v>
                </c:pt>
                <c:pt idx="11">
                  <c:v>416</c:v>
                </c:pt>
                <c:pt idx="14">
                  <c:v>379</c:v>
                </c:pt>
              </c:numCache>
            </c:numRef>
          </c:val>
          <c:extLst>
            <c:ext xmlns:c16="http://schemas.microsoft.com/office/drawing/2014/chart" uri="{C3380CC4-5D6E-409C-BE32-E72D297353CC}">
              <c16:uniqueId val="{00000000-91E7-41A7-9B8A-99C6D483D0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E7-41A7-9B8A-99C6D483D0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c:v>
                </c:pt>
                <c:pt idx="3">
                  <c:v>38</c:v>
                </c:pt>
                <c:pt idx="6">
                  <c:v>3</c:v>
                </c:pt>
                <c:pt idx="9">
                  <c:v>3</c:v>
                </c:pt>
                <c:pt idx="12">
                  <c:v>2</c:v>
                </c:pt>
              </c:numCache>
            </c:numRef>
          </c:val>
          <c:extLst>
            <c:ext xmlns:c16="http://schemas.microsoft.com/office/drawing/2014/chart" uri="{C3380CC4-5D6E-409C-BE32-E72D297353CC}">
              <c16:uniqueId val="{00000002-91E7-41A7-9B8A-99C6D483D0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137</c:v>
                </c:pt>
                <c:pt idx="3">
                  <c:v>136</c:v>
                </c:pt>
                <c:pt idx="6">
                  <c:v>134</c:v>
                </c:pt>
                <c:pt idx="9">
                  <c:v>149</c:v>
                </c:pt>
                <c:pt idx="12">
                  <c:v>118</c:v>
                </c:pt>
              </c:numCache>
            </c:numRef>
          </c:val>
          <c:extLst>
            <c:ext xmlns:c16="http://schemas.microsoft.com/office/drawing/2014/chart" uri="{C3380CC4-5D6E-409C-BE32-E72D297353CC}">
              <c16:uniqueId val="{00000003-91E7-41A7-9B8A-99C6D483D0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c:v>
                </c:pt>
                <c:pt idx="3">
                  <c:v>4</c:v>
                </c:pt>
                <c:pt idx="6">
                  <c:v>1</c:v>
                </c:pt>
                <c:pt idx="9">
                  <c:v>1</c:v>
                </c:pt>
                <c:pt idx="12">
                  <c:v>2</c:v>
                </c:pt>
              </c:numCache>
            </c:numRef>
          </c:val>
          <c:extLst>
            <c:ext xmlns:c16="http://schemas.microsoft.com/office/drawing/2014/chart" uri="{C3380CC4-5D6E-409C-BE32-E72D297353CC}">
              <c16:uniqueId val="{00000004-91E7-41A7-9B8A-99C6D483D0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E7-41A7-9B8A-99C6D483D0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E7-41A7-9B8A-99C6D483D0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562</c:v>
                </c:pt>
                <c:pt idx="3">
                  <c:v>600</c:v>
                </c:pt>
                <c:pt idx="6">
                  <c:v>592</c:v>
                </c:pt>
                <c:pt idx="9">
                  <c:v>606</c:v>
                </c:pt>
                <c:pt idx="12">
                  <c:v>561</c:v>
                </c:pt>
              </c:numCache>
            </c:numRef>
          </c:val>
          <c:extLst>
            <c:ext xmlns:c16="http://schemas.microsoft.com/office/drawing/2014/chart" uri="{C3380CC4-5D6E-409C-BE32-E72D297353CC}">
              <c16:uniqueId val="{00000007-91E7-41A7-9B8A-99C6D483D0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314</c:v>
                </c:pt>
                <c:pt idx="2">
                  <c:v>#N/A</c:v>
                </c:pt>
                <c:pt idx="3">
                  <c:v>#N/A</c:v>
                </c:pt>
                <c:pt idx="4">
                  <c:v>364</c:v>
                </c:pt>
                <c:pt idx="5">
                  <c:v>#N/A</c:v>
                </c:pt>
                <c:pt idx="6">
                  <c:v>#N/A</c:v>
                </c:pt>
                <c:pt idx="7">
                  <c:v>315</c:v>
                </c:pt>
                <c:pt idx="8">
                  <c:v>#N/A</c:v>
                </c:pt>
                <c:pt idx="9">
                  <c:v>#N/A</c:v>
                </c:pt>
                <c:pt idx="10">
                  <c:v>343</c:v>
                </c:pt>
                <c:pt idx="11">
                  <c:v>#N/A</c:v>
                </c:pt>
                <c:pt idx="12">
                  <c:v>#N/A</c:v>
                </c:pt>
                <c:pt idx="13">
                  <c:v>304</c:v>
                </c:pt>
                <c:pt idx="14">
                  <c:v>#N/A</c:v>
                </c:pt>
              </c:numCache>
            </c:numRef>
          </c:val>
          <c:smooth val="0"/>
          <c:extLst>
            <c:ext xmlns:c16="http://schemas.microsoft.com/office/drawing/2014/chart" uri="{C3380CC4-5D6E-409C-BE32-E72D297353CC}">
              <c16:uniqueId val="{00000008-91E7-41A7-9B8A-99C6D483D0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4192</c:v>
                </c:pt>
                <c:pt idx="5">
                  <c:v>4074</c:v>
                </c:pt>
                <c:pt idx="8">
                  <c:v>3926</c:v>
                </c:pt>
                <c:pt idx="11">
                  <c:v>3834</c:v>
                </c:pt>
                <c:pt idx="14">
                  <c:v>3673</c:v>
                </c:pt>
              </c:numCache>
            </c:numRef>
          </c:val>
          <c:extLst>
            <c:ext xmlns:c16="http://schemas.microsoft.com/office/drawing/2014/chart" uri="{C3380CC4-5D6E-409C-BE32-E72D297353CC}">
              <c16:uniqueId val="{00000000-B474-49C4-9B51-3B78DE5308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167</c:v>
                </c:pt>
                <c:pt idx="5">
                  <c:v>185</c:v>
                </c:pt>
                <c:pt idx="8">
                  <c:v>181</c:v>
                </c:pt>
                <c:pt idx="11">
                  <c:v>213</c:v>
                </c:pt>
                <c:pt idx="14">
                  <c:v>227</c:v>
                </c:pt>
              </c:numCache>
            </c:numRef>
          </c:val>
          <c:extLst>
            <c:ext xmlns:c16="http://schemas.microsoft.com/office/drawing/2014/chart" uri="{C3380CC4-5D6E-409C-BE32-E72D297353CC}">
              <c16:uniqueId val="{00000001-B474-49C4-9B51-3B78DE5308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2386</c:v>
                </c:pt>
                <c:pt idx="5">
                  <c:v>2613</c:v>
                </c:pt>
                <c:pt idx="8">
                  <c:v>2917</c:v>
                </c:pt>
                <c:pt idx="11">
                  <c:v>2827</c:v>
                </c:pt>
                <c:pt idx="14">
                  <c:v>2941</c:v>
                </c:pt>
              </c:numCache>
            </c:numRef>
          </c:val>
          <c:extLst>
            <c:ext xmlns:c16="http://schemas.microsoft.com/office/drawing/2014/chart" uri="{C3380CC4-5D6E-409C-BE32-E72D297353CC}">
              <c16:uniqueId val="{00000002-B474-49C4-9B51-3B78DE5308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74-49C4-9B51-3B78DE5308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74-49C4-9B51-3B78DE5308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7</c:v>
                </c:pt>
                <c:pt idx="6">
                  <c:v>7</c:v>
                </c:pt>
                <c:pt idx="9">
                  <c:v>7</c:v>
                </c:pt>
                <c:pt idx="12">
                  <c:v>9</c:v>
                </c:pt>
              </c:numCache>
            </c:numRef>
          </c:val>
          <c:extLst>
            <c:ext xmlns:c16="http://schemas.microsoft.com/office/drawing/2014/chart" uri="{C3380CC4-5D6E-409C-BE32-E72D297353CC}">
              <c16:uniqueId val="{00000005-B474-49C4-9B51-3B78DE5308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1235</c:v>
                </c:pt>
                <c:pt idx="3">
                  <c:v>1243</c:v>
                </c:pt>
                <c:pt idx="6">
                  <c:v>1227</c:v>
                </c:pt>
                <c:pt idx="9">
                  <c:v>1237</c:v>
                </c:pt>
                <c:pt idx="12">
                  <c:v>1241</c:v>
                </c:pt>
              </c:numCache>
            </c:numRef>
          </c:val>
          <c:extLst>
            <c:ext xmlns:c16="http://schemas.microsoft.com/office/drawing/2014/chart" uri="{C3380CC4-5D6E-409C-BE32-E72D297353CC}">
              <c16:uniqueId val="{00000006-B474-49C4-9B51-3B78DE5308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852</c:v>
                </c:pt>
                <c:pt idx="3">
                  <c:v>712</c:v>
                </c:pt>
                <c:pt idx="6">
                  <c:v>594</c:v>
                </c:pt>
                <c:pt idx="9">
                  <c:v>443</c:v>
                </c:pt>
                <c:pt idx="12">
                  <c:v>369</c:v>
                </c:pt>
              </c:numCache>
            </c:numRef>
          </c:val>
          <c:extLst>
            <c:ext xmlns:c16="http://schemas.microsoft.com/office/drawing/2014/chart" uri="{C3380CC4-5D6E-409C-BE32-E72D297353CC}">
              <c16:uniqueId val="{00000007-B474-49C4-9B51-3B78DE5308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c:v>
                </c:pt>
                <c:pt idx="3">
                  <c:v>36</c:v>
                </c:pt>
                <c:pt idx="6">
                  <c:v>30</c:v>
                </c:pt>
                <c:pt idx="9">
                  <c:v>23</c:v>
                </c:pt>
                <c:pt idx="12">
                  <c:v>0</c:v>
                </c:pt>
              </c:numCache>
            </c:numRef>
          </c:val>
          <c:extLst>
            <c:ext xmlns:c16="http://schemas.microsoft.com/office/drawing/2014/chart" uri="{C3380CC4-5D6E-409C-BE32-E72D297353CC}">
              <c16:uniqueId val="{00000008-B474-49C4-9B51-3B78DE5308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46</c:v>
                </c:pt>
                <c:pt idx="3">
                  <c:v>8</c:v>
                </c:pt>
                <c:pt idx="6">
                  <c:v>5</c:v>
                </c:pt>
                <c:pt idx="9">
                  <c:v>2</c:v>
                </c:pt>
                <c:pt idx="12">
                  <c:v>2</c:v>
                </c:pt>
              </c:numCache>
            </c:numRef>
          </c:val>
          <c:extLst>
            <c:ext xmlns:c16="http://schemas.microsoft.com/office/drawing/2014/chart" uri="{C3380CC4-5D6E-409C-BE32-E72D297353CC}">
              <c16:uniqueId val="{00000009-B474-49C4-9B51-3B78DE5308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6501</c:v>
                </c:pt>
                <c:pt idx="3">
                  <c:v>6397</c:v>
                </c:pt>
                <c:pt idx="6">
                  <c:v>6258</c:v>
                </c:pt>
                <c:pt idx="9">
                  <c:v>6120</c:v>
                </c:pt>
                <c:pt idx="12">
                  <c:v>5871</c:v>
                </c:pt>
              </c:numCache>
            </c:numRef>
          </c:val>
          <c:extLst>
            <c:ext xmlns:c16="http://schemas.microsoft.com/office/drawing/2014/chart" uri="{C3380CC4-5D6E-409C-BE32-E72D297353CC}">
              <c16:uniqueId val="{0000000A-B474-49C4-9B51-3B78DE5308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1926</c:v>
                </c:pt>
                <c:pt idx="2">
                  <c:v>#N/A</c:v>
                </c:pt>
                <c:pt idx="3">
                  <c:v>#N/A</c:v>
                </c:pt>
                <c:pt idx="4">
                  <c:v>1530</c:v>
                </c:pt>
                <c:pt idx="5">
                  <c:v>#N/A</c:v>
                </c:pt>
                <c:pt idx="6">
                  <c:v>#N/A</c:v>
                </c:pt>
                <c:pt idx="7">
                  <c:v>1097</c:v>
                </c:pt>
                <c:pt idx="8">
                  <c:v>#N/A</c:v>
                </c:pt>
                <c:pt idx="9">
                  <c:v>#N/A</c:v>
                </c:pt>
                <c:pt idx="10">
                  <c:v>957</c:v>
                </c:pt>
                <c:pt idx="11">
                  <c:v>#N/A</c:v>
                </c:pt>
                <c:pt idx="12">
                  <c:v>#N/A</c:v>
                </c:pt>
                <c:pt idx="13">
                  <c:v>652</c:v>
                </c:pt>
                <c:pt idx="14">
                  <c:v>#N/A</c:v>
                </c:pt>
              </c:numCache>
            </c:numRef>
          </c:val>
          <c:smooth val="0"/>
          <c:extLst>
            <c:ext xmlns:c16="http://schemas.microsoft.com/office/drawing/2014/chart" uri="{C3380CC4-5D6E-409C-BE32-E72D297353CC}">
              <c16:uniqueId val="{0000000B-B474-49C4-9B51-3B78DE5308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1007</c:v>
                </c:pt>
                <c:pt idx="1">
                  <c:v>920</c:v>
                </c:pt>
                <c:pt idx="2">
                  <c:v>629</c:v>
                </c:pt>
              </c:numCache>
            </c:numRef>
          </c:val>
          <c:extLst>
            <c:ext xmlns:c16="http://schemas.microsoft.com/office/drawing/2014/chart" uri="{C3380CC4-5D6E-409C-BE32-E72D297353CC}">
              <c16:uniqueId val="{00000000-923B-4C9F-9C87-7ACB770D3E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77</c:v>
                </c:pt>
                <c:pt idx="1">
                  <c:v>77</c:v>
                </c:pt>
                <c:pt idx="2">
                  <c:v>78</c:v>
                </c:pt>
              </c:numCache>
            </c:numRef>
          </c:val>
          <c:extLst>
            <c:ext xmlns:c16="http://schemas.microsoft.com/office/drawing/2014/chart" uri="{C3380CC4-5D6E-409C-BE32-E72D297353CC}">
              <c16:uniqueId val="{00000001-923B-4C9F-9C87-7ACB770D3E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1434</c:v>
                </c:pt>
                <c:pt idx="1">
                  <c:v>1398</c:v>
                </c:pt>
                <c:pt idx="2">
                  <c:v>1725</c:v>
                </c:pt>
              </c:numCache>
            </c:numRef>
          </c:val>
          <c:extLst>
            <c:ext xmlns:c16="http://schemas.microsoft.com/office/drawing/2014/chart" uri="{C3380CC4-5D6E-409C-BE32-E72D297353CC}">
              <c16:uniqueId val="{00000002-923B-4C9F-9C87-7ACB770D3E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{4C1BCFD6-748C-4D8B-B338-8293B5287EAC}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EDF-4D3C-AC6B-BF21376863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{5DF6DAEB-CA1A-4326-B1C5-A45AC52406D7}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DF-4D3C-AC6B-BF21376863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{857EFE66-9C05-4704-B27D-AFD53B980200}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DF-4D3C-AC6B-BF21376863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{91D92D81-37FB-4F67-84C6-1C83E6A84A82}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DF-4D3C-AC6B-BF21376863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{20285E6F-CA77-4B1F-9371-46D42CAE971B}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DF-4D3C-AC6B-BF213768639F}"/>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{1C9B6A80-0B16-402E-93F9-BB06F75317ED}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EDF-4D3C-AC6B-BF213768639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{31DFAF34-C245-4E3A-A0CA-379F0EB940B0}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EDF-4D3C-AC6B-BF213768639F}"/>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{A1499D8A-1559-4280-997D-97B13B2DD3CD}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EDF-4D3C-AC6B-BF213768639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{3E488733-B3AD-400A-9436-6915A93BCB2C}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EDF-4D3C-AC6B-BF21376863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c:v>
                </c:pt>
                <c:pt idx="16">
                  <c:v>49.6</c:v>
                </c:pt>
                <c:pt idx="24">
                  <c:v>50.6</c:v>
                </c:pt>
                <c:pt idx="32">
                  <c:v>51.9</c:v>
                </c:pt>
              </c:numCache>
            </c:numRef>
          </c:xVal>
          <c:yVal>
            <c:numRef>
              <c:f>公会計指標分析・財政指標組合せ分析表!$BP$51:$DC$51</c:f>
              <c:numCache>
                <c:formatCode>#,##0.0;"▲ "#,##0.0</c:formatCode>
                <c:ptCount val="40"/>
                <c:pt idx="8">
                  <c:v>42.4</c:v>
                </c:pt>
                <c:pt idx="16">
                  <c:v>30.5</c:v>
                </c:pt>
                <c:pt idx="24">
                  <c:v>26.8</c:v>
                </c:pt>
                <c:pt idx="32">
                  <c:v>18.100000000000001</c:v>
                </c:pt>
              </c:numCache>
            </c:numRef>
          </c:yVal>
          <c:smooth val="0"/>
          <c:extLst>
            <c:ext xmlns:c16="http://schemas.microsoft.com/office/drawing/2014/chart" uri="{C3380CC4-5D6E-409C-BE32-E72D297353CC}">
              <c16:uniqueId val="{00000009-DEDF-4D3C-AC6B-BF21376863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{26A894DE-1DFB-49E2-9281-E4186BEF59DA}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EDF-4D3C-AC6B-BF21376863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{93C1AC04-76ED-47CE-8889-81A46D3A8F40}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DF-4D3C-AC6B-BF21376863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{E7A0AC59-0F35-4C9A-8888-5EAA6C8406C4}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DF-4D3C-AC6B-BF21376863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{E3E5E0D7-72BB-4FD5-A51B-2F49CF6F76B4}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DF-4D3C-AC6B-BF21376863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{4A2ADBA4-6B92-48AD-8EC1-AF83E83F9E90}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DF-4D3C-AC6B-BF21376863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{FE1492C7-F7A5-44D2-A374-3149CA05E8DA}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EDF-4D3C-AC6B-BF21376863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{292B1291-84EE-48D1-8DFD-13D302E8CA1B}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EDF-4D3C-AC6B-BF213768639F}"/>
                </c:ext>
              </c:extLst>
            </c:dLbl>
            <c:dLbl>
              <c:idx val="24"/>
              <c:layout>
                <c:manualLayout>
                  <c:x val="-3.960596581651092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{41301F87-F3F5-4607-8641-4402728F51BE}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EDF-4D3C-AC6B-BF213768639F}"/>
                </c:ext>
              </c:extLst>
            </c:dLbl>
            <c:dLbl>
              <c:idx val="32"/>
              <c:layout>
                <c:manualLayout>
                  <c:x val="-2.455498530329553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{F30839DC-93B2-477E-B815-67B5E0594909}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EDF-4D3C-AC6B-BF21376863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c:ext xmlns:c16="http://schemas.microsoft.com/office/drawing/2014/chart" uri="{C3380CC4-5D6E-409C-BE32-E72D297353CC}">
              <c16:uniqueId val="{00000013-DEDF-4D3C-AC6B-BF213768639F}"/>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7"/>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{8E144524-98DC-423E-9089-5FFAC3E4C405}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7A-43E0-8BF3-55F34697FF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{8DDB2EEE-F1C7-4D9A-97DF-FDA60945A7F3}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7A-43E0-8BF3-55F34697FF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{96F39E59-9C6D-45C0-A69C-D8DEBCE55F54}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7A-43E0-8BF3-55F34697FF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{34131F2A-8C6F-4935-9876-459C1D9428BA}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7A-43E0-8BF3-55F34697FF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{F74C24E6-DCBF-4731-8F37-1C71F4F14EC3}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7A-43E0-8BF3-55F34697FF7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{77518F29-6B9A-48CC-ABF0-6434715C7184}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7A-43E0-8BF3-55F34697FF7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{27E937D8-47A7-46E6-A3B1-2E770CDE5304}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7A-43E0-8BF3-55F34697FF7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{B887B7EA-8310-4B7A-BA46-3EE3D599505D}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7A-43E0-8BF3-55F34697FF7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{CE459F6A-59D7-4F1B-9065-ED2292E07DEE}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7A-43E0-8BF3-55F34697FF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8.5</c:v>
                </c:pt>
                <c:pt idx="16">
                  <c:v>9.1</c:v>
                </c:pt>
                <c:pt idx="24">
                  <c:v>9.4</c:v>
                </c:pt>
                <c:pt idx="32">
                  <c:v>8.9</c:v>
                </c:pt>
              </c:numCache>
            </c:numRef>
          </c:xVal>
          <c:yVal>
            <c:numRef>
              <c:f>公会計指標分析・財政指標組合せ分析表!$BP$73:$DC$73</c:f>
              <c:numCache>
                <c:formatCode>#,##0.0;"▲ "#,##0.0</c:formatCode>
                <c:ptCount val="40"/>
                <c:pt idx="0">
                  <c:v>52.9</c:v>
                </c:pt>
                <c:pt idx="8">
                  <c:v>42.4</c:v>
                </c:pt>
                <c:pt idx="16">
                  <c:v>30.5</c:v>
                </c:pt>
                <c:pt idx="24">
                  <c:v>26.8</c:v>
                </c:pt>
                <c:pt idx="32">
                  <c:v>18.100000000000001</c:v>
                </c:pt>
              </c:numCache>
            </c:numRef>
          </c:yVal>
          <c:smooth val="0"/>
          <c:extLst>
            <c:ext xmlns:c16="http://schemas.microsoft.com/office/drawing/2014/chart" uri="{C3380CC4-5D6E-409C-BE32-E72D297353CC}">
              <c16:uniqueId val="{00000009-5E7A-43E0-8BF3-55F34697FF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{C892F19F-930D-468C-9598-C95B596851BA}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7A-43E0-8BF3-55F34697FF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{6A7D630E-2F3D-4FD7-AEBE-85C4D978504F}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7A-43E0-8BF3-55F34697FF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{9AC488B8-C20A-4E0F-A8D7-C879F277AE60}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7A-43E0-8BF3-55F34697FF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{32177A90-3B0B-4760-8083-DF4D5E1E3682}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7A-43E0-8BF3-55F34697FF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{88BD85D5-C522-41FA-884A-D55BB6DBDD4B}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7A-43E0-8BF3-55F34697FF7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{16E81EF4-11D3-43E9-A32E-892A724B2050}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7A-43E0-8BF3-55F34697FF7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{8020B77B-DB74-4753-826E-594B38ADC7E7}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7A-43E0-8BF3-55F34697FF7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{E8F12934-1B27-4871-90BB-48C173FD2803}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7A-43E0-8BF3-55F34697FF7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{87697263-BAC6-4292-8CED-E92B9AB8D332}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7A-43E0-8BF3-55F34697FF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8.1999999999999993</c:v>
                </c:pt>
                <c:pt idx="16">
                  <c:v>8</c:v>
                </c:pt>
                <c:pt idx="24">
                  <c:v>7.9</c:v>
                </c:pt>
                <c:pt idx="32">
                  <c:v>7.7</c:v>
                </c:pt>
              </c:numCache>
            </c:numRef>
          </c:xVal>
          <c:yVal>
            <c:numRef>
              <c:f>公会計指標分析・財政指標組合せ分析表!$BP$77:$DC$77</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5E7A-43E0-8BF3-55F34697FF76}"/>
            </c:ext>
          </c:extLst>
        </c:ser>
        <c:dLbls>
          <c:showLegendKey val="0"/>
          <c:showVal val="1"/>
          <c:showCatName val="0"/>
          <c:showSerName val="0"/>
          <c:showPercent val="0"/>
          <c:showBubbleSize val="0"/>
        </c:dLbls>
        <c:axId val="84219776"/>
        <c:axId val="84234240"/>
      </c:scatterChart>
      <c:valAx>
        <c:axId val="84219776"/>
        <c:scaling>
          <c:orientation val="minMax"/>
          <c:max val="9.6"/>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償還終了や借入額の減少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、据置期間のため元金償還額が少なかったことが要因で元利償還金は減少している。据置期間の終了や新規発行債の償還金発生により上昇すると見込まれる。また、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事業に伴う地方債の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借入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を予定して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いるため、起債借入額に注意し、分子が増えすぎないように努める。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latin typeface="ＭＳ Ｐゴシック" panose="020B0600070205080204" pitchFamily="50" charset="-128"/>
              <a:ea typeface="ＭＳ Ｐゴシック" panose="020B0600070205080204" pitchFamily="50" charset="-128"/>
            </a:rPr>
            <a:t>借入額の減少や据置期間終了による元金支払額増加により地方債現在高は前年度に比べ減少している。将来負担額（Ａ）の大半を占める地方債現在高の減少と、充当可能財源等（Ｂ）は主にふるさと納税基金の積立により充当可能基金が前年度を上回ったことによって将来負担比率の分子は大きく減少している。ここ数年実施してきた地方債の発行の抑制等により将来負担比率の分子は減少傾向にあった。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今後は大型建設事業の実施予定があるため地方債の残高に注視し、充当可能基金の増加などに取組み将来の負担軽減に努める。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宮崎県新富町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財政調整基金は財源不足により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百万円取り崩したが、その他特定目的基金のふるさと納税寄付金を原資とした「がんばる新富町応援基金」は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百万円、公共施設等整備基金は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百万円を積み立てたことなどにより、基金全体としては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次年度以降も普通建設事業の増加が予定されており、その際に多額の基金繰入が見込まれるため、基金残高の減少を最小限に抑えていくこととしている。</a:t>
          </a: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・がんばる新富町応援基金：誇りと自信を持ち元気が出る人・ものづくり事業、安全・安心して生活できる地域づくり事業、夢と希望が膨らむ豊かな暮らしづくり事業等で寄付者が選択した事業。</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・すこやか安心基金：乳幼児、児童生徒及び高校生等の医療費及び新富町多子世帯保育料等の助成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・小中学校教育情報化整備基金：小中学校教育の情報化の環境整備</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・地域福祉基金：社会福祉法人等が実施する高齢者保健福祉事業等の支援</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一般財源の基金については財政調整基金を主に積み立てたため減額となった。</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がんばる新富町応援基金：基金積立金の財源である「ふるさと納税」は昨年度比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1,106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百万円の取り崩しに対し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1,284</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の積み立てを行った事により差引増となった。</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学校教育振興基金：防衛省の調整交付金により、教育振興に要する経費に充てるため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百万円を積立し、当該基金を新たに造成した。</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がんばる新富町応援基金は、ふるさと納税制度が広く認知されてきているため今後も積立額は増加する見込みであるが、防衛省補助金を財源とした基金以外の基金については、社会保障費等の増により基金残高が減少していくことが予想されるため財政調整基金を主にその他も積み戻ししていくこととしている。</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消費税増税や人件費の増等による経常経費の増により、財源不足が生じ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百万円減額となった。</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大規模自然災害などが生じた際の財源として、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億円は維持する方針であるが、地方交付税の減や社会保障経費の増、普通建設事業の増等による財源不足にて繰入を余儀なくされており注視する必要がある。</a:t>
          </a: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近年では、繰入を行っていないため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百万円の残高で推移して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大幅な増減は生じていない。</a:t>
          </a: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経済状況の急激な変動が生じない限り、現在の残高を維持する事としている。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6DB1F18-3413-4D8F-BE9C-D1BE4A190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48A8815-632E-407F-9F07-D5B491CB3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A04A544-9663-4F91-B1AE-D3AB8F60BA2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93F835B-BF85-45AD-B075-0B9E23FD2EC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DE9E92A-01B4-4BE5-9387-7C8D2389A4B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3745672-D275-4C31-A3AB-BC6E2673B47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8BD249E-1D96-4690-B24C-32CE486D0FA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EFEACFF-F734-4F35-91ED-B7DD640E2FA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5976F2B-BEFD-4F9D-B74E-7F427EDE81B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E6FA41B-D39B-440C-9A4E-B2B9C0F91CC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5FC5435-A44B-45B7-969D-B33AFCE73B6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0A0B93B-B7DD-4F26-9300-87AEB7F9872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17,402
17,263
61.53
11,291,571
10,962,034
258,849
3,946,100
5,870,740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6B696F7-F523-4FF8-8273-B3ECB4EFDE2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7A941FA-2C29-418D-A72B-6A82BD1E9CD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F3839CF-1B13-49D9-AD68-9829DA0BF50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905F4A7-D4CD-4ADC-864D-473FD91B4D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8EEE152-B273-4F42-A47E-701A0A78735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F31A4C4-BCB6-405C-89C3-4BDA3441C32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57A47EE-51D6-441E-95FF-A342465AE0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306E663-2082-4992-9262-020D5885A4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43C8E46-C567-4F03-8300-E9E8758E90F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A137519-5EAC-47D8-81A9-7C1D5D59548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A61182A-3071-47C2-848D-F07A6B1FC8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D9A2BAB-8376-450F-8442-1B32E72F9DB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9B4F41E-4F73-476B-92C2-BC5BBB288FB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ED8F1D4-CD40-4459-9A1D-A6D4A5CB239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E77D63A-AE5D-49D1-AAD8-2FAFD20597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6F6D681-E666-4AE9-838E-3B08F8B5833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8BD9F6A-4D1A-494A-BFA7-F391199A740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8CE5270-DA40-4FF2-96B0-8D004E0AF80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DEAE4F0-189E-4E4E-8319-A3A9E22F1A7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E2A12BE3-718C-41FD-9645-6083F24F86A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FBDF0A2-9A02-4257-811C-DB5608BF954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1FCF60D-7D58-45EF-8C5B-A7EE655B76A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A6B10BD-1018-484D-A859-8191B273C8F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7CED7D9-CDD6-4A46-83C4-C51D28A4F48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F10748D-C011-4054-8E6C-7A00BC9C96C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4B2182F-24EC-4F81-A1BE-8EB339612FC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7EAE65E-3E40-4229-AF8C-3D28EB51AD0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FBE51EA-E260-456D-A4B3-CB08EFA88AD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80603BC-23AB-4837-B38A-D95FF6AB7E0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CEF7BB0-B4D9-4782-8D6E-5A5E788DD58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0FF4A93-39BC-4809-AE73-ABB7276BCF4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A58DE5F-5797-4261-8BCA-483F61B8318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E890F36-8128-4D57-8BC9-6189CC21408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2914121-B575-4A18-84D3-09FE1C12DA0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F16E992-B44A-4CE0-B56C-46C6933A3DB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町では、平成２８年度に策定した公共施設等総合管理計画において、延べ床面積を一割削減するという目標を掲げ、老朽化した施設の集約化・複合化や除却を進めている。有形固定資産減価償却率については、類似団体平均と比較して下回っているが、前年度と比べて上回っている。今後、老朽化した施設を見直し、老朽化対策の優先順位を踏まえて計画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A6C9A7D-4996-40AE-BEF7-2F938C266B1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AD43942-4C33-469D-B285-609045542F3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ECE8997-1F19-43AE-9AF4-59C4B044B11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D09B613-D7A6-433B-AB4D-0D03F4DADD9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063CEED-970C-4636-8486-98A5A68F4D7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ED91CE8-BFC5-4F6E-8FB7-65D39C77B9F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B9C41E6-4FC9-4DBD-AFFD-90EDC098671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C434577-0F3B-45A6-806A-9D0523EFAB8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C4D9848-1715-4F0B-BB8D-4E09AF29A9D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597C526-C2A2-4DE7-8370-34A1034D43D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C29E7A8-305F-4C13-8DDA-7A6DAB18123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D8947DD-7D2F-4304-80B1-18A387D6467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4A35862-AA61-40A8-BC24-CDB5E3602A8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8992AA2-2BAC-454C-BAD8-203971CBDA3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12395DE-E620-4673-ACE1-7B372EA137E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59D5139-80E8-45DD-BEC4-26C6BEADC9E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id="{D53D477E-3558-4B78-BC9F-56905A04EC1E}"/>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id="{83FEFE52-F5A4-499A-8030-2A50962B2E2C}"/>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id="{864C55A6-45E4-442F-9855-6D352E292CE3}"/>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id="{05C952E9-A074-442F-878B-05E177471D83}"/>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id="{BA1C0855-0E9F-46D7-842D-E35979F76559}"/>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a:extLst>
            <a:ext uri="{FF2B5EF4-FFF2-40B4-BE49-F238E27FC236}">
              <a16:creationId xmlns:a16="http://schemas.microsoft.com/office/drawing/2014/main" id="{473517FB-F7CD-4BFE-8274-2662D28713BB}"/>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id="{6AAF0571-B541-4E4F-BC06-F8CCA11EE16C}"/>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id="{D6BD32B1-1DB3-4C35-ABC3-FFCF666D4AF9}"/>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392E865A-FCD3-4465-AD40-FB2102D161FF}"/>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id="{0C621F63-432C-4963-8DF5-DDD6981B6C42}"/>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135043</xdr:rowOff>
    </xdr:from>
    <xdr:to>
      <xdr:col>7</xdr:col>
      <xdr:colOff>187325</xdr:colOff>
      <xdr:row>31</xdr:row>
      <xdr:rowOff>65193</xdr:rowOff>
    </xdr:to>
    <xdr:sp macro="" textlink="">
      <xdr:nvSpPr>
        <xdr:cNvPr id="75" name="フローチャート: 判断 74">
          <a:extLst>
            <a:ext uri="{FF2B5EF4-FFF2-40B4-BE49-F238E27FC236}">
              <a16:creationId xmlns:a16="http://schemas.microsoft.com/office/drawing/2014/main" id="{17052956-B3C4-4277-897D-11AF1C79407B}"/>
            </a:ext>
          </a:extLst>
        </xdr:cNvPr>
        <xdr:cNvSpPr/>
      </xdr:nvSpPr>
      <xdr:spPr>
        <a:xfrm>
          <a:off x="1714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DFB2B99-4520-48AC-97CA-7C963EAFFB6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8D79241-704F-4AF5-97DE-658D20A5F9D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C4631F8-1354-4E12-8492-71F88C0322E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2C85EBB-4D7E-41AA-8FCF-4F02EB6E19F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E570F0C-D9B8-40F6-B873-FAAB7363B5F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118110</xdr:rowOff>
    </xdr:from>
    <xdr:to>
      <xdr:col>23</xdr:col>
      <xdr:colOff>136525</xdr:colOff>
      <xdr:row>29</xdr:row>
      <xdr:rowOff>48260</xdr:rowOff>
    </xdr:to>
    <xdr:sp macro="" textlink="">
      <xdr:nvSpPr>
        <xdr:cNvPr id="81" name="楕円 80">
          <a:extLst>
            <a:ext uri="{FF2B5EF4-FFF2-40B4-BE49-F238E27FC236}">
              <a16:creationId xmlns:a16="http://schemas.microsoft.com/office/drawing/2014/main" id="{6ECAE597-0CA0-4101-88E7-7A7C1BE88F77}"/>
            </a:ext>
          </a:extLst>
        </xdr:cNvPr>
        <xdr:cNvSpPr/>
      </xdr:nvSpPr>
      <xdr:spPr>
        <a:xfrm>
          <a:off x="47117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140987</xdr:rowOff>
    </xdr:from>
    <xdr:ext cx="405111" cy="259045"/>
    <xdr:sp macro="" textlink="">
      <xdr:nvSpPr>
        <xdr:cNvPr id="82" name="有形固定資産減価償却率該当値テキスト">
          <a:extLst>
            <a:ext uri="{FF2B5EF4-FFF2-40B4-BE49-F238E27FC236}">
              <a16:creationId xmlns:a16="http://schemas.microsoft.com/office/drawing/2014/main" id="{FE6BF260-4090-4E1C-84A9-EC50F6DECC58}"/>
            </a:ext>
          </a:extLst>
        </xdr:cNvPr>
        <xdr:cNvSpPr txBox="1"/>
      </xdr:nvSpPr>
      <xdr:spPr>
        <a:xfrm>
          <a:off x="48133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71332</xdr:rowOff>
    </xdr:from>
    <xdr:to>
      <xdr:col>19</xdr:col>
      <xdr:colOff>187325</xdr:colOff>
      <xdr:row>29</xdr:row>
      <xdr:rowOff>1482</xdr:rowOff>
    </xdr:to>
    <xdr:sp macro="" textlink="">
      <xdr:nvSpPr>
        <xdr:cNvPr id="83" name="楕円 82">
          <a:extLst>
            <a:ext uri="{FF2B5EF4-FFF2-40B4-BE49-F238E27FC236}">
              <a16:creationId xmlns:a16="http://schemas.microsoft.com/office/drawing/2014/main" id="{6BD7087F-FE69-4C1E-A595-0C44F272BA16}"/>
            </a:ext>
          </a:extLst>
        </xdr:cNvPr>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122132</xdr:rowOff>
    </xdr:from>
    <xdr:to>
      <xdr:col>23</xdr:col>
      <xdr:colOff>85725</xdr:colOff>
      <xdr:row>28</xdr:row>
      <xdr:rowOff>168910</xdr:rowOff>
    </xdr:to>
    <xdr:cxnSp macro="">
      <xdr:nvCxnSpPr>
        <xdr:cNvPr id="84" name="直線コネクタ 83">
          <a:extLst>
            <a:ext uri="{FF2B5EF4-FFF2-40B4-BE49-F238E27FC236}">
              <a16:creationId xmlns:a16="http://schemas.microsoft.com/office/drawing/2014/main" id="{AD0DAB16-D20B-45D7-AF3A-F21C58485865}"/>
            </a:ext>
          </a:extLst>
        </xdr:cNvPr>
        <xdr:cNvCxnSpPr/>
      </xdr:nvCxnSpPr>
      <xdr:spPr>
        <a:xfrm>
          <a:off x="4051300" y="569425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35348</xdr:rowOff>
    </xdr:from>
    <xdr:to>
      <xdr:col>15</xdr:col>
      <xdr:colOff>187325</xdr:colOff>
      <xdr:row>28</xdr:row>
      <xdr:rowOff>136948</xdr:rowOff>
    </xdr:to>
    <xdr:sp macro="" textlink="">
      <xdr:nvSpPr>
        <xdr:cNvPr id="85" name="楕円 84">
          <a:extLst>
            <a:ext uri="{FF2B5EF4-FFF2-40B4-BE49-F238E27FC236}">
              <a16:creationId xmlns:a16="http://schemas.microsoft.com/office/drawing/2014/main" id="{2809A53A-38D4-4D7B-AC5C-D873BAD85ABC}"/>
            </a:ext>
          </a:extLst>
        </xdr:cNvPr>
        <xdr:cNvSpPr/>
      </xdr:nvSpPr>
      <xdr:spPr>
        <a:xfrm>
          <a:off x="3238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86148</xdr:rowOff>
    </xdr:from>
    <xdr:to>
      <xdr:col>19</xdr:col>
      <xdr:colOff>136525</xdr:colOff>
      <xdr:row>28</xdr:row>
      <xdr:rowOff>122132</xdr:rowOff>
    </xdr:to>
    <xdr:cxnSp macro="">
      <xdr:nvCxnSpPr>
        <xdr:cNvPr id="86" name="直線コネクタ 85">
          <a:extLst>
            <a:ext uri="{FF2B5EF4-FFF2-40B4-BE49-F238E27FC236}">
              <a16:creationId xmlns:a16="http://schemas.microsoft.com/office/drawing/2014/main" id="{3E4E822E-D3E2-4F1A-9E73-4AF993D85D28}"/>
            </a:ext>
          </a:extLst>
        </xdr:cNvPr>
        <xdr:cNvCxnSpPr/>
      </xdr:nvCxnSpPr>
      <xdr:spPr>
        <a:xfrm>
          <a:off x="3289300" y="565827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157692</xdr:rowOff>
    </xdr:from>
    <xdr:to>
      <xdr:col>11</xdr:col>
      <xdr:colOff>187325</xdr:colOff>
      <xdr:row>29</xdr:row>
      <xdr:rowOff>87842</xdr:rowOff>
    </xdr:to>
    <xdr:sp macro="" textlink="">
      <xdr:nvSpPr>
        <xdr:cNvPr id="87" name="楕円 86">
          <a:extLst>
            <a:ext uri="{FF2B5EF4-FFF2-40B4-BE49-F238E27FC236}">
              <a16:creationId xmlns:a16="http://schemas.microsoft.com/office/drawing/2014/main" id="{4B37A259-E278-4C5F-9E30-247FF7966C94}"/>
            </a:ext>
          </a:extLst>
        </xdr:cNvPr>
        <xdr:cNvSpPr/>
      </xdr:nvSpPr>
      <xdr:spPr>
        <a:xfrm>
          <a:off x="2476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86148</xdr:rowOff>
    </xdr:from>
    <xdr:to>
      <xdr:col>15</xdr:col>
      <xdr:colOff>136525</xdr:colOff>
      <xdr:row>29</xdr:row>
      <xdr:rowOff>37042</xdr:rowOff>
    </xdr:to>
    <xdr:cxnSp macro="">
      <xdr:nvCxnSpPr>
        <xdr:cNvPr id="88" name="直線コネクタ 87">
          <a:extLst>
            <a:ext uri="{FF2B5EF4-FFF2-40B4-BE49-F238E27FC236}">
              <a16:creationId xmlns:a16="http://schemas.microsoft.com/office/drawing/2014/main" id="{3C32988F-0DA4-4C28-A269-D5966941A8D5}"/>
            </a:ext>
          </a:extLst>
        </xdr:cNvPr>
        <xdr:cNvCxnSpPr/>
      </xdr:nvCxnSpPr>
      <xdr:spPr>
        <a:xfrm flipV="1">
          <a:off x="2527300" y="5658273"/>
          <a:ext cx="7620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89" name="n_1aveValue有形固定資産減価償却率">
          <a:extLst>
            <a:ext uri="{FF2B5EF4-FFF2-40B4-BE49-F238E27FC236}">
              <a16:creationId xmlns:a16="http://schemas.microsoft.com/office/drawing/2014/main" id="{51FD3D91-0FE1-43D2-AC0D-32D2254DE73D}"/>
            </a:ext>
          </a:extLst>
        </xdr:cNvPr>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0" name="n_2aveValue有形固定資産減価償却率">
          <a:extLst>
            <a:ext uri="{FF2B5EF4-FFF2-40B4-BE49-F238E27FC236}">
              <a16:creationId xmlns:a16="http://schemas.microsoft.com/office/drawing/2014/main" id="{4B980811-7411-4763-88A0-F7EF50E99809}"/>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1" name="n_3aveValue有形固定資産減価償却率">
          <a:extLst>
            <a:ext uri="{FF2B5EF4-FFF2-40B4-BE49-F238E27FC236}">
              <a16:creationId xmlns:a16="http://schemas.microsoft.com/office/drawing/2014/main" id="{F9189FEF-3005-4C3C-9049-C48DF725B5BA}"/>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81720</xdr:rowOff>
    </xdr:from>
    <xdr:ext cx="405111" cy="259045"/>
    <xdr:sp macro="" textlink="">
      <xdr:nvSpPr>
        <xdr:cNvPr id="92" name="n_4aveValue有形固定資産減価償却率">
          <a:extLst>
            <a:ext uri="{FF2B5EF4-FFF2-40B4-BE49-F238E27FC236}">
              <a16:creationId xmlns:a16="http://schemas.microsoft.com/office/drawing/2014/main" id="{EC89E7BA-3AA3-4090-8A00-192F8C4DA946}"/>
            </a:ext>
          </a:extLst>
        </xdr:cNvPr>
        <xdr:cNvSpPr txBox="1"/>
      </xdr:nvSpPr>
      <xdr:spPr>
        <a:xfrm>
          <a:off x="1562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18009</xdr:rowOff>
    </xdr:from>
    <xdr:ext cx="405111" cy="259045"/>
    <xdr:sp macro="" textlink="">
      <xdr:nvSpPr>
        <xdr:cNvPr id="93" name="n_1mainValue有形固定資産減価償却率">
          <a:extLst>
            <a:ext uri="{FF2B5EF4-FFF2-40B4-BE49-F238E27FC236}">
              <a16:creationId xmlns:a16="http://schemas.microsoft.com/office/drawing/2014/main" id="{BB91E44A-2C6B-4F96-91DF-7B608DC3E4F9}"/>
            </a:ext>
          </a:extLst>
        </xdr:cNvPr>
        <xdr:cNvSpPr txBox="1"/>
      </xdr:nvSpPr>
      <xdr:spPr>
        <a:xfrm>
          <a:off x="38360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153475</xdr:rowOff>
    </xdr:from>
    <xdr:ext cx="405111" cy="259045"/>
    <xdr:sp macro="" textlink="">
      <xdr:nvSpPr>
        <xdr:cNvPr id="94" name="n_2mainValue有形固定資産減価償却率">
          <a:extLst>
            <a:ext uri="{FF2B5EF4-FFF2-40B4-BE49-F238E27FC236}">
              <a16:creationId xmlns:a16="http://schemas.microsoft.com/office/drawing/2014/main" id="{EBCF82BF-DD16-4BB7-955E-F5D81262FBCF}"/>
            </a:ext>
          </a:extLst>
        </xdr:cNvPr>
        <xdr:cNvSpPr txBox="1"/>
      </xdr:nvSpPr>
      <xdr:spPr>
        <a:xfrm>
          <a:off x="3086744"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95" name="n_3mainValue有形固定資産減価償却率">
          <a:extLst>
            <a:ext uri="{FF2B5EF4-FFF2-40B4-BE49-F238E27FC236}">
              <a16:creationId xmlns:a16="http://schemas.microsoft.com/office/drawing/2014/main" id="{C6119749-590E-4E70-9AAD-5E254BCD11E5}"/>
            </a:ext>
          </a:extLst>
        </xdr:cNvPr>
        <xdr:cNvSpPr txBox="1"/>
      </xdr:nvSpPr>
      <xdr:spPr>
        <a:xfrm>
          <a:off x="2324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DB82A415-123C-42D4-91CC-C5E72EC1D7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BA35363A-7F9E-49D7-B6A8-B015B626109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A79BBFAF-8ED8-4CAC-B477-8D034673449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E9E433C7-1C31-418F-9363-FA903AA1BF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6FE93B11-E9D6-44CD-BD7A-5EB5CF2B224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88C7A3CA-BBD8-40B6-82C2-0328A215287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A23E5CE6-C1BA-41D1-9A4E-3C4772F7685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F195C041-54D3-4822-84D8-6C14FD803C8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2124F88-3A4A-4CC1-8A09-D4337DDE1B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D3F710BB-AE22-4272-8EA8-50D61AE5E58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794C9ACC-357D-453A-9CF2-94C77F20ACE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B20EB97F-0950-4F25-B06F-6FFD7251414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340CCB9E-D36D-4BB8-9485-C38289CA3FF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が減少しているため、将来負担額が減少しているものの、経常一般財源等（歳入）が減少しているため、債務償還比率は前年度より上回っているが、類似団体平均では下回っている。今後も一般財源等（歳入）は減少していく見込みであるため、経常経費及び将来負担額の削減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91AA56AA-966F-4EE7-BBA2-CB5ADB8AEA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3305C518-9D5F-498A-B615-F44D587272F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9A605B20-199B-4733-A9DF-E746F9A5518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a:extLst>
            <a:ext uri="{FF2B5EF4-FFF2-40B4-BE49-F238E27FC236}">
              <a16:creationId xmlns:a16="http://schemas.microsoft.com/office/drawing/2014/main" id="{47E10042-00B2-4157-A6BA-C443F2D79D06}"/>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3" name="テキスト ボックス 112">
          <a:extLst>
            <a:ext uri="{FF2B5EF4-FFF2-40B4-BE49-F238E27FC236}">
              <a16:creationId xmlns:a16="http://schemas.microsoft.com/office/drawing/2014/main" id="{54C643A5-E049-4EC2-8D80-918B6E21D656}"/>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a:extLst>
            <a:ext uri="{FF2B5EF4-FFF2-40B4-BE49-F238E27FC236}">
              <a16:creationId xmlns:a16="http://schemas.microsoft.com/office/drawing/2014/main" id="{1229DD95-628E-4812-A6CF-E6F01CC62538}"/>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5" name="テキスト ボックス 114">
          <a:extLst>
            <a:ext uri="{FF2B5EF4-FFF2-40B4-BE49-F238E27FC236}">
              <a16:creationId xmlns:a16="http://schemas.microsoft.com/office/drawing/2014/main" id="{16AE87C5-4DE8-4EEC-98C2-EAC35DDACE9C}"/>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a:extLst>
            <a:ext uri="{FF2B5EF4-FFF2-40B4-BE49-F238E27FC236}">
              <a16:creationId xmlns:a16="http://schemas.microsoft.com/office/drawing/2014/main" id="{B7AC72DD-1A52-40BE-9E3F-4AAC34DAA68A}"/>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a:extLst>
            <a:ext uri="{FF2B5EF4-FFF2-40B4-BE49-F238E27FC236}">
              <a16:creationId xmlns:a16="http://schemas.microsoft.com/office/drawing/2014/main" id="{A7E72D5C-87AA-4354-82ED-56BCF5853797}"/>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a:extLst>
            <a:ext uri="{FF2B5EF4-FFF2-40B4-BE49-F238E27FC236}">
              <a16:creationId xmlns:a16="http://schemas.microsoft.com/office/drawing/2014/main" id="{4B5B3E4F-88BF-4A66-A887-D46AC5CFC3B2}"/>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9" name="テキスト ボックス 118">
          <a:extLst>
            <a:ext uri="{FF2B5EF4-FFF2-40B4-BE49-F238E27FC236}">
              <a16:creationId xmlns:a16="http://schemas.microsoft.com/office/drawing/2014/main" id="{BE0C8E77-8382-45E6-B076-8B43F1962511}"/>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60B12367-C797-48A2-AF25-27B8118A96A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78842826-05A1-4546-A61C-2AA76D5C63B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2" name="直線コネクタ 121">
          <a:extLst>
            <a:ext uri="{FF2B5EF4-FFF2-40B4-BE49-F238E27FC236}">
              <a16:creationId xmlns:a16="http://schemas.microsoft.com/office/drawing/2014/main" id="{88479E7A-597C-4F90-A96C-28D30FD6E4A6}"/>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3" name="債務償還比率最小値テキスト">
          <a:extLst>
            <a:ext uri="{FF2B5EF4-FFF2-40B4-BE49-F238E27FC236}">
              <a16:creationId xmlns:a16="http://schemas.microsoft.com/office/drawing/2014/main" id="{67CB8F38-70DB-4732-91C6-BBE7FB4F5236}"/>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4" name="直線コネクタ 123">
          <a:extLst>
            <a:ext uri="{FF2B5EF4-FFF2-40B4-BE49-F238E27FC236}">
              <a16:creationId xmlns:a16="http://schemas.microsoft.com/office/drawing/2014/main" id="{4645D1CB-AC10-4D47-974B-2CA5DC50AA5E}"/>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5" name="債務償還比率最大値テキスト">
          <a:extLst>
            <a:ext uri="{FF2B5EF4-FFF2-40B4-BE49-F238E27FC236}">
              <a16:creationId xmlns:a16="http://schemas.microsoft.com/office/drawing/2014/main" id="{4F56479B-923B-4530-805C-C2262D937449}"/>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6" name="直線コネクタ 125">
          <a:extLst>
            <a:ext uri="{FF2B5EF4-FFF2-40B4-BE49-F238E27FC236}">
              <a16:creationId xmlns:a16="http://schemas.microsoft.com/office/drawing/2014/main" id="{ABECA18D-2A47-4D55-AE69-AD587E0A47A8}"/>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27" name="債務償還比率平均値テキスト">
          <a:extLst>
            <a:ext uri="{FF2B5EF4-FFF2-40B4-BE49-F238E27FC236}">
              <a16:creationId xmlns:a16="http://schemas.microsoft.com/office/drawing/2014/main" id="{1FE0FAA0-AD47-4797-9A58-A922C4306FAD}"/>
            </a:ext>
          </a:extLst>
        </xdr:cNvPr>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8" name="フローチャート: 判断 127">
          <a:extLst>
            <a:ext uri="{FF2B5EF4-FFF2-40B4-BE49-F238E27FC236}">
              <a16:creationId xmlns:a16="http://schemas.microsoft.com/office/drawing/2014/main" id="{1ABC6CDA-674B-4CF1-8B38-5754FC4E9858}"/>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9" name="フローチャート: 判断 128">
          <a:extLst>
            <a:ext uri="{FF2B5EF4-FFF2-40B4-BE49-F238E27FC236}">
              <a16:creationId xmlns:a16="http://schemas.microsoft.com/office/drawing/2014/main" id="{A9615F66-681C-4621-AFA0-E0F3B03BC39F}"/>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0" name="フローチャート: 判断 129">
          <a:extLst>
            <a:ext uri="{FF2B5EF4-FFF2-40B4-BE49-F238E27FC236}">
              <a16:creationId xmlns:a16="http://schemas.microsoft.com/office/drawing/2014/main" id="{5FC51586-98FB-4C36-9B0F-13604E20893A}"/>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1" name="フローチャート: 判断 130">
          <a:extLst>
            <a:ext uri="{FF2B5EF4-FFF2-40B4-BE49-F238E27FC236}">
              <a16:creationId xmlns:a16="http://schemas.microsoft.com/office/drawing/2014/main" id="{46CF9F6C-0142-46DC-838F-E978E571D579}"/>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70069</xdr:rowOff>
    </xdr:from>
    <xdr:to>
      <xdr:col>60</xdr:col>
      <xdr:colOff>123825</xdr:colOff>
      <xdr:row>30</xdr:row>
      <xdr:rowOff>219</xdr:rowOff>
    </xdr:to>
    <xdr:sp macro="" textlink="">
      <xdr:nvSpPr>
        <xdr:cNvPr id="132" name="フローチャート: 判断 131">
          <a:extLst>
            <a:ext uri="{FF2B5EF4-FFF2-40B4-BE49-F238E27FC236}">
              <a16:creationId xmlns:a16="http://schemas.microsoft.com/office/drawing/2014/main" id="{913FF1F4-003F-4964-AB81-D7154FED18B5}"/>
            </a:ext>
          </a:extLst>
        </xdr:cNvPr>
        <xdr:cNvSpPr/>
      </xdr:nvSpPr>
      <xdr:spPr>
        <a:xfrm>
          <a:off x="11747500" y="58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46AEB9F-8830-45D5-82AC-521EAB7830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EBE73FDD-8FD1-46DA-BC84-FFD05E62062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4A67D90-5BAD-45AB-A242-A36DBF05184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9B214939-A186-4CBF-B8F5-3C41C1F5057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8292994-BD3C-4879-B471-5DDBB72626C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56164</xdr:rowOff>
    </xdr:from>
    <xdr:to>
      <xdr:col>76</xdr:col>
      <xdr:colOff>73025</xdr:colOff>
      <xdr:row>29</xdr:row>
      <xdr:rowOff>157764</xdr:rowOff>
    </xdr:to>
    <xdr:sp macro="" textlink="">
      <xdr:nvSpPr>
        <xdr:cNvPr id="138" name="楕円 137">
          <a:extLst>
            <a:ext uri="{FF2B5EF4-FFF2-40B4-BE49-F238E27FC236}">
              <a16:creationId xmlns:a16="http://schemas.microsoft.com/office/drawing/2014/main" id="{2A171DA0-DAE7-42A7-AAF7-77EE3034AF61}"/>
            </a:ext>
          </a:extLst>
        </xdr:cNvPr>
        <xdr:cNvSpPr/>
      </xdr:nvSpPr>
      <xdr:spPr>
        <a:xfrm>
          <a:off x="14744700" y="57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79041</xdr:rowOff>
    </xdr:from>
    <xdr:ext cx="469744" cy="259045"/>
    <xdr:sp macro="" textlink="">
      <xdr:nvSpPr>
        <xdr:cNvPr id="139" name="債務償還比率該当値テキスト">
          <a:extLst>
            <a:ext uri="{FF2B5EF4-FFF2-40B4-BE49-F238E27FC236}">
              <a16:creationId xmlns:a16="http://schemas.microsoft.com/office/drawing/2014/main" id="{BD866B27-80F5-4E49-9E1D-0E6B48003576}"/>
            </a:ext>
          </a:extLst>
        </xdr:cNvPr>
        <xdr:cNvSpPr txBox="1"/>
      </xdr:nvSpPr>
      <xdr:spPr>
        <a:xfrm>
          <a:off x="14846300" y="565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163535</xdr:rowOff>
    </xdr:from>
    <xdr:to>
      <xdr:col>72</xdr:col>
      <xdr:colOff>123825</xdr:colOff>
      <xdr:row>29</xdr:row>
      <xdr:rowOff>93685</xdr:rowOff>
    </xdr:to>
    <xdr:sp macro="" textlink="">
      <xdr:nvSpPr>
        <xdr:cNvPr id="140" name="楕円 139">
          <a:extLst>
            <a:ext uri="{FF2B5EF4-FFF2-40B4-BE49-F238E27FC236}">
              <a16:creationId xmlns:a16="http://schemas.microsoft.com/office/drawing/2014/main" id="{810514CE-8FE4-4F1E-B7BA-09AAAEF4EE53}"/>
            </a:ext>
          </a:extLst>
        </xdr:cNvPr>
        <xdr:cNvSpPr/>
      </xdr:nvSpPr>
      <xdr:spPr>
        <a:xfrm>
          <a:off x="14033500" y="57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42885</xdr:rowOff>
    </xdr:from>
    <xdr:to>
      <xdr:col>76</xdr:col>
      <xdr:colOff>22225</xdr:colOff>
      <xdr:row>29</xdr:row>
      <xdr:rowOff>106964</xdr:rowOff>
    </xdr:to>
    <xdr:cxnSp macro="">
      <xdr:nvCxnSpPr>
        <xdr:cNvPr id="141" name="直線コネクタ 140">
          <a:extLst>
            <a:ext uri="{FF2B5EF4-FFF2-40B4-BE49-F238E27FC236}">
              <a16:creationId xmlns:a16="http://schemas.microsoft.com/office/drawing/2014/main" id="{3EE2C6EA-3A54-44C9-B395-F43293A21DBB}"/>
            </a:ext>
          </a:extLst>
        </xdr:cNvPr>
        <xdr:cNvCxnSpPr/>
      </xdr:nvCxnSpPr>
      <xdr:spPr>
        <a:xfrm>
          <a:off x="14084300" y="5786460"/>
          <a:ext cx="711200" cy="6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163017</xdr:rowOff>
    </xdr:from>
    <xdr:to>
      <xdr:col>68</xdr:col>
      <xdr:colOff>123825</xdr:colOff>
      <xdr:row>29</xdr:row>
      <xdr:rowOff>93167</xdr:rowOff>
    </xdr:to>
    <xdr:sp macro="" textlink="">
      <xdr:nvSpPr>
        <xdr:cNvPr id="142" name="楕円 141">
          <a:extLst>
            <a:ext uri="{FF2B5EF4-FFF2-40B4-BE49-F238E27FC236}">
              <a16:creationId xmlns:a16="http://schemas.microsoft.com/office/drawing/2014/main" id="{AD5742C6-8559-4816-B704-5572E2E4CC92}"/>
            </a:ext>
          </a:extLst>
        </xdr:cNvPr>
        <xdr:cNvSpPr/>
      </xdr:nvSpPr>
      <xdr:spPr>
        <a:xfrm>
          <a:off x="13271500" y="57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42367</xdr:rowOff>
    </xdr:from>
    <xdr:to>
      <xdr:col>72</xdr:col>
      <xdr:colOff>73025</xdr:colOff>
      <xdr:row>29</xdr:row>
      <xdr:rowOff>42885</xdr:rowOff>
    </xdr:to>
    <xdr:cxnSp macro="">
      <xdr:nvCxnSpPr>
        <xdr:cNvPr id="143" name="直線コネクタ 142">
          <a:extLst>
            <a:ext uri="{FF2B5EF4-FFF2-40B4-BE49-F238E27FC236}">
              <a16:creationId xmlns:a16="http://schemas.microsoft.com/office/drawing/2014/main" id="{FB4FAA87-999C-45F0-8018-184A31D28046}"/>
            </a:ext>
          </a:extLst>
        </xdr:cNvPr>
        <xdr:cNvCxnSpPr/>
      </xdr:nvCxnSpPr>
      <xdr:spPr>
        <a:xfrm>
          <a:off x="13322300" y="5785942"/>
          <a:ext cx="762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20325</xdr:rowOff>
    </xdr:from>
    <xdr:to>
      <xdr:col>64</xdr:col>
      <xdr:colOff>123825</xdr:colOff>
      <xdr:row>29</xdr:row>
      <xdr:rowOff>121925</xdr:rowOff>
    </xdr:to>
    <xdr:sp macro="" textlink="">
      <xdr:nvSpPr>
        <xdr:cNvPr id="144" name="楕円 143">
          <a:extLst>
            <a:ext uri="{FF2B5EF4-FFF2-40B4-BE49-F238E27FC236}">
              <a16:creationId xmlns:a16="http://schemas.microsoft.com/office/drawing/2014/main" id="{3037CE88-D90E-4A78-81BA-232CACBD9ABD}"/>
            </a:ext>
          </a:extLst>
        </xdr:cNvPr>
        <xdr:cNvSpPr/>
      </xdr:nvSpPr>
      <xdr:spPr>
        <a:xfrm>
          <a:off x="12509500" y="57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42367</xdr:rowOff>
    </xdr:from>
    <xdr:to>
      <xdr:col>68</xdr:col>
      <xdr:colOff>73025</xdr:colOff>
      <xdr:row>29</xdr:row>
      <xdr:rowOff>71125</xdr:rowOff>
    </xdr:to>
    <xdr:cxnSp macro="">
      <xdr:nvCxnSpPr>
        <xdr:cNvPr id="145" name="直線コネクタ 144">
          <a:extLst>
            <a:ext uri="{FF2B5EF4-FFF2-40B4-BE49-F238E27FC236}">
              <a16:creationId xmlns:a16="http://schemas.microsoft.com/office/drawing/2014/main" id="{A9586DA3-34E9-4C97-9F2A-62E1678286C2}"/>
            </a:ext>
          </a:extLst>
        </xdr:cNvPr>
        <xdr:cNvCxnSpPr/>
      </xdr:nvCxnSpPr>
      <xdr:spPr>
        <a:xfrm flipV="1">
          <a:off x="12560300" y="5785942"/>
          <a:ext cx="762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19462</xdr:rowOff>
    </xdr:from>
    <xdr:to>
      <xdr:col>60</xdr:col>
      <xdr:colOff>123825</xdr:colOff>
      <xdr:row>29</xdr:row>
      <xdr:rowOff>121062</xdr:rowOff>
    </xdr:to>
    <xdr:sp macro="" textlink="">
      <xdr:nvSpPr>
        <xdr:cNvPr id="146" name="楕円 145">
          <a:extLst>
            <a:ext uri="{FF2B5EF4-FFF2-40B4-BE49-F238E27FC236}">
              <a16:creationId xmlns:a16="http://schemas.microsoft.com/office/drawing/2014/main" id="{4F9C01D5-E248-4A81-BCB4-DAEB1C57FB38}"/>
            </a:ext>
          </a:extLst>
        </xdr:cNvPr>
        <xdr:cNvSpPr/>
      </xdr:nvSpPr>
      <xdr:spPr>
        <a:xfrm>
          <a:off x="11747500" y="57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70262</xdr:rowOff>
    </xdr:from>
    <xdr:to>
      <xdr:col>64</xdr:col>
      <xdr:colOff>73025</xdr:colOff>
      <xdr:row>29</xdr:row>
      <xdr:rowOff>71125</xdr:rowOff>
    </xdr:to>
    <xdr:cxnSp macro="">
      <xdr:nvCxnSpPr>
        <xdr:cNvPr id="147" name="直線コネクタ 146">
          <a:extLst>
            <a:ext uri="{FF2B5EF4-FFF2-40B4-BE49-F238E27FC236}">
              <a16:creationId xmlns:a16="http://schemas.microsoft.com/office/drawing/2014/main" id="{619215C8-F350-4BBF-AFD9-8EBF2430223D}"/>
            </a:ext>
          </a:extLst>
        </xdr:cNvPr>
        <xdr:cNvCxnSpPr/>
      </xdr:nvCxnSpPr>
      <xdr:spPr>
        <a:xfrm>
          <a:off x="11798300" y="5813837"/>
          <a:ext cx="762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48" name="n_1aveValue債務償還比率">
          <a:extLst>
            <a:ext uri="{FF2B5EF4-FFF2-40B4-BE49-F238E27FC236}">
              <a16:creationId xmlns:a16="http://schemas.microsoft.com/office/drawing/2014/main" id="{0E751202-5837-4957-946F-D2159472AA6F}"/>
            </a:ext>
          </a:extLst>
        </xdr:cNvPr>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49" name="n_2aveValue債務償還比率">
          <a:extLst>
            <a:ext uri="{FF2B5EF4-FFF2-40B4-BE49-F238E27FC236}">
              <a16:creationId xmlns:a16="http://schemas.microsoft.com/office/drawing/2014/main" id="{222F83F6-4F20-4EFD-8B86-902BE36C83B6}"/>
            </a:ext>
          </a:extLst>
        </xdr:cNvPr>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0" name="n_3aveValue債務償還比率">
          <a:extLst>
            <a:ext uri="{FF2B5EF4-FFF2-40B4-BE49-F238E27FC236}">
              <a16:creationId xmlns:a16="http://schemas.microsoft.com/office/drawing/2014/main" id="{DECBA0EF-FD7C-461E-9178-1B2C6825EFA5}"/>
            </a:ext>
          </a:extLst>
        </xdr:cNvPr>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162796</xdr:rowOff>
    </xdr:from>
    <xdr:ext cx="469744" cy="259045"/>
    <xdr:sp macro="" textlink="">
      <xdr:nvSpPr>
        <xdr:cNvPr id="151" name="n_4aveValue債務償還比率">
          <a:extLst>
            <a:ext uri="{FF2B5EF4-FFF2-40B4-BE49-F238E27FC236}">
              <a16:creationId xmlns:a16="http://schemas.microsoft.com/office/drawing/2014/main" id="{509835D6-B785-4FBD-BA37-B607B94CFA6D}"/>
            </a:ext>
          </a:extLst>
        </xdr:cNvPr>
        <xdr:cNvSpPr txBox="1"/>
      </xdr:nvSpPr>
      <xdr:spPr>
        <a:xfrm>
          <a:off x="11563427" y="59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110212</xdr:rowOff>
    </xdr:from>
    <xdr:ext cx="469744" cy="259045"/>
    <xdr:sp macro="" textlink="">
      <xdr:nvSpPr>
        <xdr:cNvPr id="152" name="n_1mainValue債務償還比率">
          <a:extLst>
            <a:ext uri="{FF2B5EF4-FFF2-40B4-BE49-F238E27FC236}">
              <a16:creationId xmlns:a16="http://schemas.microsoft.com/office/drawing/2014/main" id="{44E87DEB-25A0-4C70-9407-305DDBB0D5C6}"/>
            </a:ext>
          </a:extLst>
        </xdr:cNvPr>
        <xdr:cNvSpPr txBox="1"/>
      </xdr:nvSpPr>
      <xdr:spPr>
        <a:xfrm>
          <a:off x="13836727" y="551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109694</xdr:rowOff>
    </xdr:from>
    <xdr:ext cx="469744" cy="259045"/>
    <xdr:sp macro="" textlink="">
      <xdr:nvSpPr>
        <xdr:cNvPr id="153" name="n_2mainValue債務償還比率">
          <a:extLst>
            <a:ext uri="{FF2B5EF4-FFF2-40B4-BE49-F238E27FC236}">
              <a16:creationId xmlns:a16="http://schemas.microsoft.com/office/drawing/2014/main" id="{EA442541-C7E5-4338-98D8-785807438EAB}"/>
            </a:ext>
          </a:extLst>
        </xdr:cNvPr>
        <xdr:cNvSpPr txBox="1"/>
      </xdr:nvSpPr>
      <xdr:spPr>
        <a:xfrm>
          <a:off x="13087427" y="55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138452</xdr:rowOff>
    </xdr:from>
    <xdr:ext cx="469744" cy="259045"/>
    <xdr:sp macro="" textlink="">
      <xdr:nvSpPr>
        <xdr:cNvPr id="154" name="n_3mainValue債務償還比率">
          <a:extLst>
            <a:ext uri="{FF2B5EF4-FFF2-40B4-BE49-F238E27FC236}">
              <a16:creationId xmlns:a16="http://schemas.microsoft.com/office/drawing/2014/main" id="{D7FFC14A-4552-4BFE-B5AF-C607C3E00593}"/>
            </a:ext>
          </a:extLst>
        </xdr:cNvPr>
        <xdr:cNvSpPr txBox="1"/>
      </xdr:nvSpPr>
      <xdr:spPr>
        <a:xfrm>
          <a:off x="12325427" y="553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137589</xdr:rowOff>
    </xdr:from>
    <xdr:ext cx="469744" cy="259045"/>
    <xdr:sp macro="" textlink="">
      <xdr:nvSpPr>
        <xdr:cNvPr id="155" name="n_4mainValue債務償還比率">
          <a:extLst>
            <a:ext uri="{FF2B5EF4-FFF2-40B4-BE49-F238E27FC236}">
              <a16:creationId xmlns:a16="http://schemas.microsoft.com/office/drawing/2014/main" id="{A0FB75A8-5109-4CAB-A1E0-7D6248CDB54D}"/>
            </a:ext>
          </a:extLst>
        </xdr:cNvPr>
        <xdr:cNvSpPr txBox="1"/>
      </xdr:nvSpPr>
      <xdr:spPr>
        <a:xfrm>
          <a:off x="11563427" y="553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A759186D-D7F2-496F-A6C3-FDBF2BB9A9A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33090F5E-ABF9-4228-A2C0-87EFCC1986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85C1FDF5-1606-4AE4-9A47-BD82D5BD39A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653E1F6E-1F3B-4DF3-ACB4-51E77314389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DCC093F0-B49D-4D0A-AD7D-6F6C91C7205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689CB86B-380F-423A-A974-6C46895EFF5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3A4090-AAFD-4C6D-93A5-4C5DE96E91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CDCE65-3D65-4222-9764-B608B03296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4A5F28-EA58-4266-9950-E6E66F6832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CD7676-AB49-4337-B67C-B9B43F5D52B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7E9306-4855-4048-8E25-F47C0717A7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38E356-EE88-4570-9D59-2F501CA60F6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B26269D-A58B-40C9-92B3-B010BF3284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10CBEC-F2DA-4A10-8DBA-418E338D8C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C1991F-6E59-4F3F-939C-447B01F16A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6BE5FC-7D57-4C4C-98D8-C0873FF714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17,402
17,263
61.53
11,291,571
10,962,034
258,849
3,946,100
5,870,740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A0F3A1-B70F-427E-8AC9-D0BB5DD7C8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D4FB3FB-426F-4CF1-81C0-0310FE6C4F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3F5992-F26E-497D-8D3B-B7BBEBA875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1DF34D-1505-4D75-8AEA-730284EBC8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78C6B4-C081-43A5-9643-9BF9335230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FEEEAB-92E0-4A3C-8180-A46651A834C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7E2692-86A8-4E63-9E99-E1A9B2061A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9E068D-59A7-405B-8D80-F6AD159A26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FD82964-59D4-4646-963C-B1980694BF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21737B-172E-4B76-BF8B-F6D9C641C6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453D33-E623-4B39-B708-250E6059B2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78FE85-6484-4F8C-B47B-55CE7DE5AA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008E10-EE9D-4C79-9F69-0A9E8101C6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B7CE46-7B33-4162-8D75-6096B42032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DA17C8-D124-47BC-A0FA-8444CF1723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1AA538-4471-45E2-B78B-25A2CC9256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DDEEAC-6583-4670-8248-93B15CC699D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8E5063-35FE-43CB-A3C3-EC474BE31A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F099465-FD44-4D02-BBAB-A8B634CF6C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7A05CFF-92EE-47FB-BDAA-1B1A2A46DF7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5B2B8F-8881-4B4E-8EAC-29B10E4FF4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8010C80-EC68-4B0E-B4B7-2BB0E41498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285D285-559C-4926-B5D1-2158D69EEB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37E090-F16E-45E2-9154-181F869E2C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8764BCA-98CF-4BA2-9303-BC78F05DC9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585F3E-6258-4F37-A921-FEB78EF94E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33D0573-631F-4A89-8B55-77B4B9CD0C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F80ED2-B144-470D-A2EA-36CFE73C94E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F5BA15F-1145-4822-AD8E-28BDAEC07FE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2C0B7E0-FCF8-427A-88BF-B88E2BC51A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9B643B-3D1D-4983-AD50-1A6A0C8858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1496D26-1F82-47C0-8FD6-555112C93FF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E1F29EC-2F8B-4182-9F5B-4595AF8BF62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402FEE8-7D52-4CFF-9D7C-36380878477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FAAC7EA-3104-4448-BB94-440C807D308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1AF1153-675E-418F-A9A6-2B62DE4FFA0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470DD03-87AE-4CB4-9155-5F7E1A9F322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04D4550-2A43-4BF8-9CCB-4027A81634F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3BB4F69-FA30-4111-B14C-5C813018364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9E65D07-3751-4CC5-BAF8-BFF817E3315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34D11D2-0139-4957-BBE5-59D4CA51C10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DBAEC3E-48B6-45DC-AFEC-5A692AFED83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41C670A-AAAF-432C-8C8F-758EE62F2D7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373DCF4-6BDE-40CC-B195-D445AB2F047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A0C7F10-BDD6-47E1-AA52-D229E095CB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221777BD-9935-4EF2-B0FF-0A76E490584F}"/>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53670203-F95D-4A2F-A4EC-D431C5EAACF7}"/>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25AE541B-856D-46E3-80BD-B9FB632EE4C1}"/>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87DA614A-7E14-4C01-9CCE-3096D677129D}"/>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D48D704C-E668-41D4-B370-335CDA6D523F}"/>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C7ED65F4-2B2B-4987-869F-D45DC851D48F}"/>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89B184AD-9BB0-42C8-8E74-536005CF3F67}"/>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07A0120D-5168-4EDF-B436-FCB22B6C3FA2}"/>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131AADC4-A7EA-4F64-BD3A-ACC7BB716F49}"/>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FFA5A065-E0D0-454E-9986-A7AB6861E61C}"/>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a:extLst>
            <a:ext uri="{FF2B5EF4-FFF2-40B4-BE49-F238E27FC236}">
              <a16:creationId xmlns:a16="http://schemas.microsoft.com/office/drawing/2014/main" id="{774421EE-F48C-4E98-BDBC-EB123CE0ABCD}"/>
            </a:ext>
          </a:extLst>
        </xdr:cNvPr>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7D7AEBA-3C74-468A-84B2-44C8F5D543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5D9F61-1DE7-4B3F-8A1D-4FAAD49159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B378EA-FDDB-4A87-9AD9-FFAC071936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E3D0C66-7917-4BA5-8A7F-B7C50CB916F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5B80D63-F15C-4C60-B1A1-42E15847FC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145415</xdr:rowOff>
    </xdr:from>
    <xdr:to>
      <xdr:col>24</xdr:col>
      <xdr:colOff>114300</xdr:colOff>
      <xdr:row>35</xdr:row>
      <xdr:rowOff>75565</xdr:rowOff>
    </xdr:to>
    <xdr:sp macro="" textlink="">
      <xdr:nvSpPr>
        <xdr:cNvPr id="73" name="楕円 72">
          <a:extLst>
            <a:ext uri="{FF2B5EF4-FFF2-40B4-BE49-F238E27FC236}">
              <a16:creationId xmlns:a16="http://schemas.microsoft.com/office/drawing/2014/main" id="{498FBBDC-07B6-4B40-8C78-56CE8D77654A}"/>
            </a:ext>
          </a:extLst>
        </xdr:cNvPr>
        <xdr:cNvSpPr/>
      </xdr:nvSpPr>
      <xdr:spPr>
        <a:xfrm>
          <a:off x="4584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168292</xdr:rowOff>
    </xdr:from>
    <xdr:ext cx="405111" cy="259045"/>
    <xdr:sp macro="" textlink="">
      <xdr:nvSpPr>
        <xdr:cNvPr id="74" name="【道路】&#10;有形固定資産減価償却率該当値テキスト">
          <a:extLst>
            <a:ext uri="{FF2B5EF4-FFF2-40B4-BE49-F238E27FC236}">
              <a16:creationId xmlns:a16="http://schemas.microsoft.com/office/drawing/2014/main" id="{6F9D1216-123C-4297-B349-F12491385308}"/>
            </a:ext>
          </a:extLst>
        </xdr:cNvPr>
        <xdr:cNvSpPr txBox="1"/>
      </xdr:nvSpPr>
      <xdr:spPr>
        <a:xfrm>
          <a:off x="46736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114935</xdr:rowOff>
    </xdr:from>
    <xdr:to>
      <xdr:col>20</xdr:col>
      <xdr:colOff>38100</xdr:colOff>
      <xdr:row>35</xdr:row>
      <xdr:rowOff>45085</xdr:rowOff>
    </xdr:to>
    <xdr:sp macro="" textlink="">
      <xdr:nvSpPr>
        <xdr:cNvPr id="75" name="楕円 74">
          <a:extLst>
            <a:ext uri="{FF2B5EF4-FFF2-40B4-BE49-F238E27FC236}">
              <a16:creationId xmlns:a16="http://schemas.microsoft.com/office/drawing/2014/main" id="{369035CD-25D1-4170-8B78-C8562B22A9A1}"/>
            </a:ext>
          </a:extLst>
        </xdr:cNvPr>
        <xdr:cNvSpPr/>
      </xdr:nvSpPr>
      <xdr:spPr>
        <a:xfrm>
          <a:off x="3746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165735</xdr:rowOff>
    </xdr:from>
    <xdr:to>
      <xdr:col>24</xdr:col>
      <xdr:colOff>63500</xdr:colOff>
      <xdr:row>35</xdr:row>
      <xdr:rowOff>24765</xdr:rowOff>
    </xdr:to>
    <xdr:cxnSp macro="">
      <xdr:nvCxnSpPr>
        <xdr:cNvPr id="76" name="直線コネクタ 75">
          <a:extLst>
            <a:ext uri="{FF2B5EF4-FFF2-40B4-BE49-F238E27FC236}">
              <a16:creationId xmlns:a16="http://schemas.microsoft.com/office/drawing/2014/main" id="{8CB8F4FF-E4D8-446E-B66B-0503C533F61C}"/>
            </a:ext>
          </a:extLst>
        </xdr:cNvPr>
        <xdr:cNvCxnSpPr/>
      </xdr:nvCxnSpPr>
      <xdr:spPr>
        <a:xfrm>
          <a:off x="3797300" y="59950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80645</xdr:rowOff>
    </xdr:from>
    <xdr:to>
      <xdr:col>15</xdr:col>
      <xdr:colOff>101600</xdr:colOff>
      <xdr:row>35</xdr:row>
      <xdr:rowOff>10795</xdr:rowOff>
    </xdr:to>
    <xdr:sp macro="" textlink="">
      <xdr:nvSpPr>
        <xdr:cNvPr id="77" name="楕円 76">
          <a:extLst>
            <a:ext uri="{FF2B5EF4-FFF2-40B4-BE49-F238E27FC236}">
              <a16:creationId xmlns:a16="http://schemas.microsoft.com/office/drawing/2014/main" id="{2A02A6D9-2641-4A45-BA97-9BF09FFA450B}"/>
            </a:ext>
          </a:extLst>
        </xdr:cNvPr>
        <xdr:cNvSpPr/>
      </xdr:nvSpPr>
      <xdr:spPr>
        <a:xfrm>
          <a:off x="2857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131445</xdr:rowOff>
    </xdr:from>
    <xdr:to>
      <xdr:col>19</xdr:col>
      <xdr:colOff>177800</xdr:colOff>
      <xdr:row>34</xdr:row>
      <xdr:rowOff>165735</xdr:rowOff>
    </xdr:to>
    <xdr:cxnSp macro="">
      <xdr:nvCxnSpPr>
        <xdr:cNvPr id="78" name="直線コネクタ 77">
          <a:extLst>
            <a:ext uri="{FF2B5EF4-FFF2-40B4-BE49-F238E27FC236}">
              <a16:creationId xmlns:a16="http://schemas.microsoft.com/office/drawing/2014/main" id="{CA28D03D-D399-46A3-9088-E5FCF46B6C6E}"/>
            </a:ext>
          </a:extLst>
        </xdr:cNvPr>
        <xdr:cNvCxnSpPr/>
      </xdr:nvCxnSpPr>
      <xdr:spPr>
        <a:xfrm>
          <a:off x="2908300" y="5960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a:extLst>
            <a:ext uri="{FF2B5EF4-FFF2-40B4-BE49-F238E27FC236}">
              <a16:creationId xmlns:a16="http://schemas.microsoft.com/office/drawing/2014/main" id="{13BCAD4E-2A69-4524-B7C1-86D6C389295A}"/>
            </a:ext>
          </a:extLst>
        </xdr:cNvPr>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131445</xdr:rowOff>
    </xdr:from>
    <xdr:to>
      <xdr:col>15</xdr:col>
      <xdr:colOff>50800</xdr:colOff>
      <xdr:row>37</xdr:row>
      <xdr:rowOff>169545</xdr:rowOff>
    </xdr:to>
    <xdr:cxnSp macro="">
      <xdr:nvCxnSpPr>
        <xdr:cNvPr id="80" name="直線コネクタ 79">
          <a:extLst>
            <a:ext uri="{FF2B5EF4-FFF2-40B4-BE49-F238E27FC236}">
              <a16:creationId xmlns:a16="http://schemas.microsoft.com/office/drawing/2014/main" id="{D2AC6D05-8515-4A2C-84CA-D2130A8B6FE1}"/>
            </a:ext>
          </a:extLst>
        </xdr:cNvPr>
        <xdr:cNvCxnSpPr/>
      </xdr:nvCxnSpPr>
      <xdr:spPr>
        <a:xfrm flipV="1">
          <a:off x="2019300" y="5960745"/>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1" name="n_1aveValue【道路】&#10;有形固定資産減価償却率">
          <a:extLst>
            <a:ext uri="{FF2B5EF4-FFF2-40B4-BE49-F238E27FC236}">
              <a16:creationId xmlns:a16="http://schemas.microsoft.com/office/drawing/2014/main" id="{2B0DC4DB-58F4-4A36-BFFB-81F233875A39}"/>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2" name="n_2aveValue【道路】&#10;有形固定資産減価償却率">
          <a:extLst>
            <a:ext uri="{FF2B5EF4-FFF2-40B4-BE49-F238E27FC236}">
              <a16:creationId xmlns:a16="http://schemas.microsoft.com/office/drawing/2014/main" id="{E93237CB-90BA-4B88-8531-9AF0ACF27226}"/>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3" name="n_3aveValue【道路】&#10;有形固定資産減価償却率">
          <a:extLst>
            <a:ext uri="{FF2B5EF4-FFF2-40B4-BE49-F238E27FC236}">
              <a16:creationId xmlns:a16="http://schemas.microsoft.com/office/drawing/2014/main" id="{E1674865-0F2D-4091-B7B4-9BDDBEF7AB05}"/>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101617</xdr:rowOff>
    </xdr:from>
    <xdr:ext cx="405111" cy="259045"/>
    <xdr:sp macro="" textlink="">
      <xdr:nvSpPr>
        <xdr:cNvPr id="84" name="n_4aveValue【道路】&#10;有形固定資産減価償却率">
          <a:extLst>
            <a:ext uri="{FF2B5EF4-FFF2-40B4-BE49-F238E27FC236}">
              <a16:creationId xmlns:a16="http://schemas.microsoft.com/office/drawing/2014/main" id="{9CE69B51-5EA8-4393-BA28-CD2AFF785142}"/>
            </a:ext>
          </a:extLst>
        </xdr:cNvPr>
        <xdr:cNvSpPr txBox="1"/>
      </xdr:nvSpPr>
      <xdr:spPr>
        <a:xfrm>
          <a:off x="927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61612</xdr:rowOff>
    </xdr:from>
    <xdr:ext cx="405111" cy="259045"/>
    <xdr:sp macro="" textlink="">
      <xdr:nvSpPr>
        <xdr:cNvPr id="85" name="n_1mainValue【道路】&#10;有形固定資産減価償却率">
          <a:extLst>
            <a:ext uri="{FF2B5EF4-FFF2-40B4-BE49-F238E27FC236}">
              <a16:creationId xmlns:a16="http://schemas.microsoft.com/office/drawing/2014/main" id="{A99D8C5F-EC1E-4BAB-B6A7-3E44710A8441}"/>
            </a:ext>
          </a:extLst>
        </xdr:cNvPr>
        <xdr:cNvSpPr txBox="1"/>
      </xdr:nvSpPr>
      <xdr:spPr>
        <a:xfrm>
          <a:off x="35820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27322</xdr:rowOff>
    </xdr:from>
    <xdr:ext cx="405111" cy="259045"/>
    <xdr:sp macro="" textlink="">
      <xdr:nvSpPr>
        <xdr:cNvPr id="86" name="n_2mainValue【道路】&#10;有形固定資産減価償却率">
          <a:extLst>
            <a:ext uri="{FF2B5EF4-FFF2-40B4-BE49-F238E27FC236}">
              <a16:creationId xmlns:a16="http://schemas.microsoft.com/office/drawing/2014/main" id="{A9ABEBE2-E9C2-4311-9D3D-29E377C9DEAE}"/>
            </a:ext>
          </a:extLst>
        </xdr:cNvPr>
        <xdr:cNvSpPr txBox="1"/>
      </xdr:nvSpPr>
      <xdr:spPr>
        <a:xfrm>
          <a:off x="2705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40022</xdr:rowOff>
    </xdr:from>
    <xdr:ext cx="405111" cy="259045"/>
    <xdr:sp macro="" textlink="">
      <xdr:nvSpPr>
        <xdr:cNvPr id="87" name="n_3mainValue【道路】&#10;有形固定資産減価償却率">
          <a:extLst>
            <a:ext uri="{FF2B5EF4-FFF2-40B4-BE49-F238E27FC236}">
              <a16:creationId xmlns:a16="http://schemas.microsoft.com/office/drawing/2014/main" id="{2B4A926C-5957-4627-93DA-540F8B73A91D}"/>
            </a:ext>
          </a:extLst>
        </xdr:cNvPr>
        <xdr:cNvSpPr txBox="1"/>
      </xdr:nvSpPr>
      <xdr:spPr>
        <a:xfrm>
          <a:off x="1816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5DB6B433-4E22-4851-A514-AD498B2F50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2E3F346C-C013-471A-9871-83F729B8A7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3CE5B48C-AD1D-45E2-B21C-5370700527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9EFD8025-4B4D-44A9-9C18-EB2D267336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43FE40DE-65A3-4D15-BCEA-DA068FD7FD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5CCD0052-FEEB-4C15-B772-C7FA595BC4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A51151B-9731-46FF-83EA-430F6DDF1F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A38DC3A-48E1-4ABD-A0DD-37936E8E14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747171A6-AD12-4EDA-B8AE-EE51EBE864A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80446AA4-9C30-4F03-8917-F04849C5D1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17D0BA48-8B78-448F-8623-DA9818EAE8A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A3D74876-3B03-47A5-B5E6-07ED19CD97B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28C444E3-E635-474D-AC5C-6F210DEB5D1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B7DF48AA-8DB4-4DB8-B23D-9EB0A6BFDD2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5CD8141C-F590-44D5-B369-4874D13B8D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a:extLst>
            <a:ext uri="{FF2B5EF4-FFF2-40B4-BE49-F238E27FC236}">
              <a16:creationId xmlns:a16="http://schemas.microsoft.com/office/drawing/2014/main" id="{BACFF91F-2C24-4F64-A1F8-555780A552A5}"/>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DB5B92AD-F7D5-434B-9FEE-4E24CFE62B0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a:extLst>
            <a:ext uri="{FF2B5EF4-FFF2-40B4-BE49-F238E27FC236}">
              <a16:creationId xmlns:a16="http://schemas.microsoft.com/office/drawing/2014/main" id="{F5CDC183-2D54-4318-B8CA-2071B6753291}"/>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945913E9-1C95-4AEF-A641-F8153D5BC5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8E4D16FE-7758-4D10-AA00-C7A726451CD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A515473A-FB86-4D2A-9A26-05267CDB45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a:extLst>
            <a:ext uri="{FF2B5EF4-FFF2-40B4-BE49-F238E27FC236}">
              <a16:creationId xmlns:a16="http://schemas.microsoft.com/office/drawing/2014/main" id="{58E85B5B-FB10-4A4C-A8DE-0E08A942C556}"/>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a:extLst>
            <a:ext uri="{FF2B5EF4-FFF2-40B4-BE49-F238E27FC236}">
              <a16:creationId xmlns:a16="http://schemas.microsoft.com/office/drawing/2014/main" id="{B4885113-74CA-4972-A7BB-7DD942E8D353}"/>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a:extLst>
            <a:ext uri="{FF2B5EF4-FFF2-40B4-BE49-F238E27FC236}">
              <a16:creationId xmlns:a16="http://schemas.microsoft.com/office/drawing/2014/main" id="{3DFD083D-CB0E-4826-A4F6-C6A2B386354C}"/>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a:extLst>
            <a:ext uri="{FF2B5EF4-FFF2-40B4-BE49-F238E27FC236}">
              <a16:creationId xmlns:a16="http://schemas.microsoft.com/office/drawing/2014/main" id="{7A058DE2-F8CD-4ABB-B88E-96A362743D22}"/>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a:extLst>
            <a:ext uri="{FF2B5EF4-FFF2-40B4-BE49-F238E27FC236}">
              <a16:creationId xmlns:a16="http://schemas.microsoft.com/office/drawing/2014/main" id="{171944C6-3F9F-46C7-936C-F133E4F2FD9E}"/>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a:extLst>
            <a:ext uri="{FF2B5EF4-FFF2-40B4-BE49-F238E27FC236}">
              <a16:creationId xmlns:a16="http://schemas.microsoft.com/office/drawing/2014/main" id="{19D8135C-F997-4DFD-8674-A4D7978C2793}"/>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a:extLst>
            <a:ext uri="{FF2B5EF4-FFF2-40B4-BE49-F238E27FC236}">
              <a16:creationId xmlns:a16="http://schemas.microsoft.com/office/drawing/2014/main" id="{BFD93A50-9514-4BCB-AE59-749C89F0B3EC}"/>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a:extLst>
            <a:ext uri="{FF2B5EF4-FFF2-40B4-BE49-F238E27FC236}">
              <a16:creationId xmlns:a16="http://schemas.microsoft.com/office/drawing/2014/main" id="{34C88D46-7386-47EC-882C-046D077CD27B}"/>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a:extLst>
            <a:ext uri="{FF2B5EF4-FFF2-40B4-BE49-F238E27FC236}">
              <a16:creationId xmlns:a16="http://schemas.microsoft.com/office/drawing/2014/main" id="{9B6D5DF1-C36E-4D36-AB51-E7DF25A90177}"/>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a:extLst>
            <a:ext uri="{FF2B5EF4-FFF2-40B4-BE49-F238E27FC236}">
              <a16:creationId xmlns:a16="http://schemas.microsoft.com/office/drawing/2014/main" id="{CEF223E0-117E-4810-8954-2B32221E6455}"/>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65584</xdr:rowOff>
    </xdr:from>
    <xdr:to>
      <xdr:col>36</xdr:col>
      <xdr:colOff>165100</xdr:colOff>
      <xdr:row>41</xdr:row>
      <xdr:rowOff>167184</xdr:rowOff>
    </xdr:to>
    <xdr:sp macro="" textlink="">
      <xdr:nvSpPr>
        <xdr:cNvPr id="119" name="フローチャート: 判断 118">
          <a:extLst>
            <a:ext uri="{FF2B5EF4-FFF2-40B4-BE49-F238E27FC236}">
              <a16:creationId xmlns:a16="http://schemas.microsoft.com/office/drawing/2014/main" id="{0F1189D1-E136-4047-ADC3-CA91B4C46906}"/>
            </a:ext>
          </a:extLst>
        </xdr:cNvPr>
        <xdr:cNvSpPr/>
      </xdr:nvSpPr>
      <xdr:spPr>
        <a:xfrm>
          <a:off x="6921500" y="709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3EB9A68-6EEE-45DF-8C3C-DE5C8B82BAD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FCB5E9C-3C48-4DC3-B69A-E3C8B50563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B40ACD8-949A-4A3A-9BA2-290B4D7AD3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ED27356-7FAF-464B-BC44-20FFE1582A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E300468-35EF-40D8-B57B-040305FA8E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62760</xdr:rowOff>
    </xdr:from>
    <xdr:to>
      <xdr:col>55</xdr:col>
      <xdr:colOff>50800</xdr:colOff>
      <xdr:row>41</xdr:row>
      <xdr:rowOff>164360</xdr:rowOff>
    </xdr:to>
    <xdr:sp macro="" textlink="">
      <xdr:nvSpPr>
        <xdr:cNvPr id="125" name="楕円 124">
          <a:extLst>
            <a:ext uri="{FF2B5EF4-FFF2-40B4-BE49-F238E27FC236}">
              <a16:creationId xmlns:a16="http://schemas.microsoft.com/office/drawing/2014/main" id="{3BBF1C1F-6FCF-4170-94DA-D4CE18A6DD3B}"/>
            </a:ext>
          </a:extLst>
        </xdr:cNvPr>
        <xdr:cNvSpPr/>
      </xdr:nvSpPr>
      <xdr:spPr>
        <a:xfrm>
          <a:off x="10426700" y="709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6" name="【道路】&#10;一人当たり延長該当値テキスト">
          <a:extLst>
            <a:ext uri="{FF2B5EF4-FFF2-40B4-BE49-F238E27FC236}">
              <a16:creationId xmlns:a16="http://schemas.microsoft.com/office/drawing/2014/main" id="{A337356D-4C07-4A70-9AB3-1E0A0904C1FE}"/>
            </a:ext>
          </a:extLst>
        </xdr:cNvPr>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62856</xdr:rowOff>
    </xdr:from>
    <xdr:to>
      <xdr:col>50</xdr:col>
      <xdr:colOff>165100</xdr:colOff>
      <xdr:row>41</xdr:row>
      <xdr:rowOff>164456</xdr:rowOff>
    </xdr:to>
    <xdr:sp macro="" textlink="">
      <xdr:nvSpPr>
        <xdr:cNvPr id="127" name="楕円 126">
          <a:extLst>
            <a:ext uri="{FF2B5EF4-FFF2-40B4-BE49-F238E27FC236}">
              <a16:creationId xmlns:a16="http://schemas.microsoft.com/office/drawing/2014/main" id="{0692E63C-DFB8-4006-B374-1EAA1A794D01}"/>
            </a:ext>
          </a:extLst>
        </xdr:cNvPr>
        <xdr:cNvSpPr/>
      </xdr:nvSpPr>
      <xdr:spPr>
        <a:xfrm>
          <a:off x="9588500" y="70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113560</xdr:rowOff>
    </xdr:from>
    <xdr:to>
      <xdr:col>55</xdr:col>
      <xdr:colOff>0</xdr:colOff>
      <xdr:row>41</xdr:row>
      <xdr:rowOff>113656</xdr:rowOff>
    </xdr:to>
    <xdr:cxnSp macro="">
      <xdr:nvCxnSpPr>
        <xdr:cNvPr id="128" name="直線コネクタ 127">
          <a:extLst>
            <a:ext uri="{FF2B5EF4-FFF2-40B4-BE49-F238E27FC236}">
              <a16:creationId xmlns:a16="http://schemas.microsoft.com/office/drawing/2014/main" id="{CAD1A474-6321-4117-842D-E7F67ED28952}"/>
            </a:ext>
          </a:extLst>
        </xdr:cNvPr>
        <xdr:cNvCxnSpPr/>
      </xdr:nvCxnSpPr>
      <xdr:spPr>
        <a:xfrm flipV="1">
          <a:off x="9639300" y="7143010"/>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62976</xdr:rowOff>
    </xdr:from>
    <xdr:to>
      <xdr:col>46</xdr:col>
      <xdr:colOff>38100</xdr:colOff>
      <xdr:row>41</xdr:row>
      <xdr:rowOff>164576</xdr:rowOff>
    </xdr:to>
    <xdr:sp macro="" textlink="">
      <xdr:nvSpPr>
        <xdr:cNvPr id="129" name="楕円 128">
          <a:extLst>
            <a:ext uri="{FF2B5EF4-FFF2-40B4-BE49-F238E27FC236}">
              <a16:creationId xmlns:a16="http://schemas.microsoft.com/office/drawing/2014/main" id="{66D3D6FE-E3B7-413B-A0C1-BFB0E6857B55}"/>
            </a:ext>
          </a:extLst>
        </xdr:cNvPr>
        <xdr:cNvSpPr/>
      </xdr:nvSpPr>
      <xdr:spPr>
        <a:xfrm>
          <a:off x="8699500" y="709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113656</xdr:rowOff>
    </xdr:from>
    <xdr:to>
      <xdr:col>50</xdr:col>
      <xdr:colOff>114300</xdr:colOff>
      <xdr:row>41</xdr:row>
      <xdr:rowOff>113776</xdr:rowOff>
    </xdr:to>
    <xdr:cxnSp macro="">
      <xdr:nvCxnSpPr>
        <xdr:cNvPr id="130" name="直線コネクタ 129">
          <a:extLst>
            <a:ext uri="{FF2B5EF4-FFF2-40B4-BE49-F238E27FC236}">
              <a16:creationId xmlns:a16="http://schemas.microsoft.com/office/drawing/2014/main" id="{9EE4DC59-B7FD-4C3E-9A77-E129479BE08E}"/>
            </a:ext>
          </a:extLst>
        </xdr:cNvPr>
        <xdr:cNvCxnSpPr/>
      </xdr:nvCxnSpPr>
      <xdr:spPr>
        <a:xfrm flipV="1">
          <a:off x="8750300" y="7143106"/>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63171</xdr:rowOff>
    </xdr:from>
    <xdr:to>
      <xdr:col>41</xdr:col>
      <xdr:colOff>101600</xdr:colOff>
      <xdr:row>41</xdr:row>
      <xdr:rowOff>164771</xdr:rowOff>
    </xdr:to>
    <xdr:sp macro="" textlink="">
      <xdr:nvSpPr>
        <xdr:cNvPr id="131" name="楕円 130">
          <a:extLst>
            <a:ext uri="{FF2B5EF4-FFF2-40B4-BE49-F238E27FC236}">
              <a16:creationId xmlns:a16="http://schemas.microsoft.com/office/drawing/2014/main" id="{5AA67AE8-C4D9-43BD-92DC-9EC6355DCDCA}"/>
            </a:ext>
          </a:extLst>
        </xdr:cNvPr>
        <xdr:cNvSpPr/>
      </xdr:nvSpPr>
      <xdr:spPr>
        <a:xfrm>
          <a:off x="7810500" y="70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113776</xdr:rowOff>
    </xdr:from>
    <xdr:to>
      <xdr:col>45</xdr:col>
      <xdr:colOff>177800</xdr:colOff>
      <xdr:row>41</xdr:row>
      <xdr:rowOff>113971</xdr:rowOff>
    </xdr:to>
    <xdr:cxnSp macro="">
      <xdr:nvCxnSpPr>
        <xdr:cNvPr id="132" name="直線コネクタ 131">
          <a:extLst>
            <a:ext uri="{FF2B5EF4-FFF2-40B4-BE49-F238E27FC236}">
              <a16:creationId xmlns:a16="http://schemas.microsoft.com/office/drawing/2014/main" id="{EEF8E038-72BE-48FA-8354-53F3CA08D48A}"/>
            </a:ext>
          </a:extLst>
        </xdr:cNvPr>
        <xdr:cNvCxnSpPr/>
      </xdr:nvCxnSpPr>
      <xdr:spPr>
        <a:xfrm flipV="1">
          <a:off x="7861300" y="7143226"/>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a:extLst>
            <a:ext uri="{FF2B5EF4-FFF2-40B4-BE49-F238E27FC236}">
              <a16:creationId xmlns:a16="http://schemas.microsoft.com/office/drawing/2014/main" id="{0FC1C928-18AD-49B7-ACDE-0271BB79B704}"/>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a:extLst>
            <a:ext uri="{FF2B5EF4-FFF2-40B4-BE49-F238E27FC236}">
              <a16:creationId xmlns:a16="http://schemas.microsoft.com/office/drawing/2014/main" id="{A49408F8-E19D-4E06-838B-1749974C4F85}"/>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35" name="n_3aveValue【道路】&#10;一人当たり延長">
          <a:extLst>
            <a:ext uri="{FF2B5EF4-FFF2-40B4-BE49-F238E27FC236}">
              <a16:creationId xmlns:a16="http://schemas.microsoft.com/office/drawing/2014/main" id="{9F5EAA52-EF93-46CE-B870-EDA241238AB0}"/>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12261</xdr:rowOff>
    </xdr:from>
    <xdr:ext cx="534377" cy="259045"/>
    <xdr:sp macro="" textlink="">
      <xdr:nvSpPr>
        <xdr:cNvPr id="136" name="n_4aveValue【道路】&#10;一人当たり延長">
          <a:extLst>
            <a:ext uri="{FF2B5EF4-FFF2-40B4-BE49-F238E27FC236}">
              <a16:creationId xmlns:a16="http://schemas.microsoft.com/office/drawing/2014/main" id="{4C24C679-9A0A-4766-80A8-4CA8DB2A01CB}"/>
            </a:ext>
          </a:extLst>
        </xdr:cNvPr>
        <xdr:cNvSpPr txBox="1"/>
      </xdr:nvSpPr>
      <xdr:spPr>
        <a:xfrm>
          <a:off x="6705111" y="68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155583</xdr:rowOff>
    </xdr:from>
    <xdr:ext cx="534377" cy="259045"/>
    <xdr:sp macro="" textlink="">
      <xdr:nvSpPr>
        <xdr:cNvPr id="137" name="n_1mainValue【道路】&#10;一人当たり延長">
          <a:extLst>
            <a:ext uri="{FF2B5EF4-FFF2-40B4-BE49-F238E27FC236}">
              <a16:creationId xmlns:a16="http://schemas.microsoft.com/office/drawing/2014/main" id="{68A480C2-A10E-4553-89E4-B5810DA2855A}"/>
            </a:ext>
          </a:extLst>
        </xdr:cNvPr>
        <xdr:cNvSpPr txBox="1"/>
      </xdr:nvSpPr>
      <xdr:spPr>
        <a:xfrm>
          <a:off x="9359411" y="71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155703</xdr:rowOff>
    </xdr:from>
    <xdr:ext cx="534377" cy="259045"/>
    <xdr:sp macro="" textlink="">
      <xdr:nvSpPr>
        <xdr:cNvPr id="138" name="n_2mainValue【道路】&#10;一人当たり延長">
          <a:extLst>
            <a:ext uri="{FF2B5EF4-FFF2-40B4-BE49-F238E27FC236}">
              <a16:creationId xmlns:a16="http://schemas.microsoft.com/office/drawing/2014/main" id="{AB2DF682-E040-46CE-9399-47C0E3FF9F07}"/>
            </a:ext>
          </a:extLst>
        </xdr:cNvPr>
        <xdr:cNvSpPr txBox="1"/>
      </xdr:nvSpPr>
      <xdr:spPr>
        <a:xfrm>
          <a:off x="8483111" y="71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9848</xdr:rowOff>
    </xdr:from>
    <xdr:ext cx="534377" cy="259045"/>
    <xdr:sp macro="" textlink="">
      <xdr:nvSpPr>
        <xdr:cNvPr id="139" name="n_3mainValue【道路】&#10;一人当たり延長">
          <a:extLst>
            <a:ext uri="{FF2B5EF4-FFF2-40B4-BE49-F238E27FC236}">
              <a16:creationId xmlns:a16="http://schemas.microsoft.com/office/drawing/2014/main" id="{453DB5A6-0602-43AA-9D7D-B1F185E885EB}"/>
            </a:ext>
          </a:extLst>
        </xdr:cNvPr>
        <xdr:cNvSpPr txBox="1"/>
      </xdr:nvSpPr>
      <xdr:spPr>
        <a:xfrm>
          <a:off x="7594111" y="68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1DC0C8D7-0D2F-4EBD-BD6A-D7F767E11D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8CA7813C-DC78-4860-9028-4D57C05079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FBAB7DE9-5F4D-4B22-B1EB-8020A13FB5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C3C04230-C52E-4060-BA66-7535651FE6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4EDB6AE1-2CA4-414D-8E10-3BD43C1E60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A8A3C115-9E24-4590-9E7A-DA04C470A4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9663EB10-A9EE-44E3-BC76-8C6F7E8D153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511C2DD5-30E1-459D-AEA7-352E5D74B06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F5937653-7019-48B5-98A0-15F741A6A9A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CBF528C-E6B9-41F8-A30B-A0EEB4A5CB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406DE348-3D18-4225-9B3B-684593998A8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39C66181-4A03-4CF1-A8FC-AA44808F99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267BD06C-1515-48F3-B8BC-F35AADDB4FB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4C052DFD-02C4-4A76-BF13-3B0E0EEBA3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E4415D2B-BC55-45D3-8FAE-5A352CD603B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F86DE041-0999-4894-B1CD-DFA4FD26E5C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C629A5BD-D1F6-4BF9-9081-1B6B692FF06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47913913-A466-4EA7-98EC-FC61C81DFAD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892F35E1-36A1-4D0B-9249-9F3B46BD78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58C0418-A3F2-4C9A-AC61-5294AD808CF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DEF4F609-25C6-4D28-8F9F-D89D225BFC0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84CCFC9A-BC9F-4AC4-B48A-EC58B3D84A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8522B8C2-7786-46BB-B7C3-0F5FE6E1768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E0932781-CC3C-4AB7-8C8E-A32B7D60F5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C36E81E0-B96A-4018-AA6B-B30F4EF899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a:extLst>
            <a:ext uri="{FF2B5EF4-FFF2-40B4-BE49-F238E27FC236}">
              <a16:creationId xmlns:a16="http://schemas.microsoft.com/office/drawing/2014/main" id="{82BF0099-AD7A-4CF2-B479-01AF44E701E5}"/>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17219075-0A56-42A2-AC75-5818563EA3D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a:extLst>
            <a:ext uri="{FF2B5EF4-FFF2-40B4-BE49-F238E27FC236}">
              <a16:creationId xmlns:a16="http://schemas.microsoft.com/office/drawing/2014/main" id="{5460DC79-3705-4F93-9961-D1CF9402FB86}"/>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3800A5A1-E9E5-495A-8BB7-4F94273F9CD1}"/>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a:extLst>
            <a:ext uri="{FF2B5EF4-FFF2-40B4-BE49-F238E27FC236}">
              <a16:creationId xmlns:a16="http://schemas.microsoft.com/office/drawing/2014/main" id="{1758A1D2-AF81-4752-A6C9-693820F0A379}"/>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62F3324B-EF70-4EA5-A15F-A9C8D9D69B03}"/>
            </a:ext>
          </a:extLst>
        </xdr:cNvPr>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a:extLst>
            <a:ext uri="{FF2B5EF4-FFF2-40B4-BE49-F238E27FC236}">
              <a16:creationId xmlns:a16="http://schemas.microsoft.com/office/drawing/2014/main" id="{5D2BC4FB-DEE7-4D22-8B39-998C7E710BE5}"/>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a:extLst>
            <a:ext uri="{FF2B5EF4-FFF2-40B4-BE49-F238E27FC236}">
              <a16:creationId xmlns:a16="http://schemas.microsoft.com/office/drawing/2014/main" id="{D8D502BE-5CD0-4DDD-892D-7BABAB3BAFD4}"/>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a:extLst>
            <a:ext uri="{FF2B5EF4-FFF2-40B4-BE49-F238E27FC236}">
              <a16:creationId xmlns:a16="http://schemas.microsoft.com/office/drawing/2014/main" id="{B9CCBDF4-ECA0-42F8-B5A9-292C14D7D1BD}"/>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a:extLst>
            <a:ext uri="{FF2B5EF4-FFF2-40B4-BE49-F238E27FC236}">
              <a16:creationId xmlns:a16="http://schemas.microsoft.com/office/drawing/2014/main" id="{1129A08D-334A-40ED-8D62-604BBBA15837}"/>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75" name="フローチャート: 判断 174">
          <a:extLst>
            <a:ext uri="{FF2B5EF4-FFF2-40B4-BE49-F238E27FC236}">
              <a16:creationId xmlns:a16="http://schemas.microsoft.com/office/drawing/2014/main" id="{05DC37B5-8D58-498C-B53D-8448770979E2}"/>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CCAB3D4-1EE0-4B08-92F2-23CD03EF3E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711315C-E55F-42C1-83DE-CA7699C707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D96C22F-1192-446C-9C19-8010EC25CA8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7133B0B-7791-4546-820B-1090F0A47D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E6EB927-E1B4-4568-ABF0-6D885E74DA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81" name="楕円 180">
          <a:extLst>
            <a:ext uri="{FF2B5EF4-FFF2-40B4-BE49-F238E27FC236}">
              <a16:creationId xmlns:a16="http://schemas.microsoft.com/office/drawing/2014/main" id="{81AFF114-91E6-4968-B0B9-599B6CC249FC}"/>
            </a:ext>
          </a:extLst>
        </xdr:cNvPr>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66420</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BB63F6AF-B1D8-4061-BEDE-B817CE923107}"/>
            </a:ext>
          </a:extLst>
        </xdr:cNvPr>
        <xdr:cNvSpPr txBox="1"/>
      </xdr:nvSpPr>
      <xdr:spPr>
        <a:xfrm>
          <a:off x="4673600"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83" name="楕円 182">
          <a:extLst>
            <a:ext uri="{FF2B5EF4-FFF2-40B4-BE49-F238E27FC236}">
              <a16:creationId xmlns:a16="http://schemas.microsoft.com/office/drawing/2014/main" id="{8A782CDD-E67C-4EE6-AF46-664FCDA46C7F}"/>
            </a:ext>
          </a:extLst>
        </xdr:cNvPr>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138793</xdr:rowOff>
    </xdr:to>
    <xdr:cxnSp macro="">
      <xdr:nvCxnSpPr>
        <xdr:cNvPr id="184" name="直線コネクタ 183">
          <a:extLst>
            <a:ext uri="{FF2B5EF4-FFF2-40B4-BE49-F238E27FC236}">
              <a16:creationId xmlns:a16="http://schemas.microsoft.com/office/drawing/2014/main" id="{FC4AFDA1-1069-4C5B-9976-B48640744EA2}"/>
            </a:ext>
          </a:extLst>
        </xdr:cNvPr>
        <xdr:cNvCxnSpPr/>
      </xdr:nvCxnSpPr>
      <xdr:spPr>
        <a:xfrm>
          <a:off x="3797300" y="1040783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85" name="楕円 184">
          <a:extLst>
            <a:ext uri="{FF2B5EF4-FFF2-40B4-BE49-F238E27FC236}">
              <a16:creationId xmlns:a16="http://schemas.microsoft.com/office/drawing/2014/main" id="{087574E9-C339-437E-992E-E2E6DBF754DD}"/>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120831</xdr:rowOff>
    </xdr:to>
    <xdr:cxnSp macro="">
      <xdr:nvCxnSpPr>
        <xdr:cNvPr id="186" name="直線コネクタ 185">
          <a:extLst>
            <a:ext uri="{FF2B5EF4-FFF2-40B4-BE49-F238E27FC236}">
              <a16:creationId xmlns:a16="http://schemas.microsoft.com/office/drawing/2014/main" id="{20BC0423-86D6-44A7-84E2-8EDDC98F36BD}"/>
            </a:ext>
          </a:extLst>
        </xdr:cNvPr>
        <xdr:cNvCxnSpPr/>
      </xdr:nvCxnSpPr>
      <xdr:spPr>
        <a:xfrm>
          <a:off x="2908300" y="103882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60234</xdr:rowOff>
    </xdr:from>
    <xdr:to>
      <xdr:col>10</xdr:col>
      <xdr:colOff>165100</xdr:colOff>
      <xdr:row>58</xdr:row>
      <xdr:rowOff>161834</xdr:rowOff>
    </xdr:to>
    <xdr:sp macro="" textlink="">
      <xdr:nvSpPr>
        <xdr:cNvPr id="187" name="楕円 186">
          <a:extLst>
            <a:ext uri="{FF2B5EF4-FFF2-40B4-BE49-F238E27FC236}">
              <a16:creationId xmlns:a16="http://schemas.microsoft.com/office/drawing/2014/main" id="{096F7555-B29A-4B16-8240-00A5049B0186}"/>
            </a:ext>
          </a:extLst>
        </xdr:cNvPr>
        <xdr:cNvSpPr/>
      </xdr:nvSpPr>
      <xdr:spPr>
        <a:xfrm>
          <a:off x="1968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111034</xdr:rowOff>
    </xdr:from>
    <xdr:to>
      <xdr:col>15</xdr:col>
      <xdr:colOff>50800</xdr:colOff>
      <xdr:row>60</xdr:row>
      <xdr:rowOff>101237</xdr:rowOff>
    </xdr:to>
    <xdr:cxnSp macro="">
      <xdr:nvCxnSpPr>
        <xdr:cNvPr id="188" name="直線コネクタ 187">
          <a:extLst>
            <a:ext uri="{FF2B5EF4-FFF2-40B4-BE49-F238E27FC236}">
              <a16:creationId xmlns:a16="http://schemas.microsoft.com/office/drawing/2014/main" id="{E6A66BC3-9DA0-4AC2-B9D4-7FCA61A62DED}"/>
            </a:ext>
          </a:extLst>
        </xdr:cNvPr>
        <xdr:cNvCxnSpPr/>
      </xdr:nvCxnSpPr>
      <xdr:spPr>
        <a:xfrm>
          <a:off x="2019300" y="10055134"/>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AB2EA3AC-488C-4DC0-9B43-8436C9BD0120}"/>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2A53ADAA-EC61-4C70-95CA-9E8C8221893F}"/>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549C5B5F-0D52-41E4-A807-4FA366DF6A13}"/>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95FDED1D-16EC-438A-8DF9-549305B3561D}"/>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162758</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4AC4695F-CD4D-4424-9AFB-9EBDA55EF414}"/>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C89A950-5105-4983-859E-FACEF7446159}"/>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6911</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763AD9F8-91B8-4751-BBCB-1ABDDE910DB6}"/>
            </a:ext>
          </a:extLst>
        </xdr:cNvPr>
        <xdr:cNvSpPr txBox="1"/>
      </xdr:nvSpPr>
      <xdr:spPr>
        <a:xfrm>
          <a:off x="1816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EBBC7719-3B84-4EDB-A26F-3C4ADDF55D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96A914FA-F841-48A6-A7CD-24A154A3B5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38F15D82-773A-46A6-8CFD-EFB4FC7F91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7759F2AD-04BB-47AF-8E14-30B2076B73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53A6F91-3D28-412F-8C8D-86F14B89CD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4AA0F08B-034D-43A4-9273-45051D1EDD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89413E62-0CEB-499C-9B85-299A6A8F15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C02C02FC-44D8-4A7E-A59B-16FCD38334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8D2589D2-AA49-4FDB-8ABF-18F7FA4151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9A0E2A3E-CC9E-4D68-868B-1D791F35E4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B23F7DD7-0228-4FDB-9548-A2D00F577F3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23E94A68-3B69-4D67-A43E-582D7E1C28B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1EDDAF48-BD27-4240-B2BA-B26EAF69C8D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31690C42-75DE-45C8-8E22-452C1CC504DE}"/>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BF440A24-7CCC-47CB-B6D9-35D35B5F695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90071130-704C-4D7D-87DD-3C09104F272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3DBFB478-7F31-42EA-880A-41B3B7220B8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85583318-AB94-4A48-87B7-E293235EEA6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EB27A56A-4F92-418C-BB5D-132FF1131A7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4585C559-B496-4316-93AF-0247C101DAC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A39E21B0-839D-4F4C-8D70-B2DA82BA553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a:extLst>
            <a:ext uri="{FF2B5EF4-FFF2-40B4-BE49-F238E27FC236}">
              <a16:creationId xmlns:a16="http://schemas.microsoft.com/office/drawing/2014/main" id="{A8425960-3406-42C4-B5FB-6ED0AB44DCD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27AD4B27-C1CA-4A26-B60A-CFED6A54DE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063D15AB-ADA7-4DD4-9D06-BEEF26418D6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A12EABF2-6F17-4646-B111-E32F0407BC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a:extLst>
            <a:ext uri="{FF2B5EF4-FFF2-40B4-BE49-F238E27FC236}">
              <a16:creationId xmlns:a16="http://schemas.microsoft.com/office/drawing/2014/main" id="{05F09DB4-ED8D-49A5-AAA4-629DD2DC33FD}"/>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F112BDF5-89B6-4D46-9ECF-7D0BE875CF42}"/>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a:extLst>
            <a:ext uri="{FF2B5EF4-FFF2-40B4-BE49-F238E27FC236}">
              <a16:creationId xmlns:a16="http://schemas.microsoft.com/office/drawing/2014/main" id="{2C4E030D-FE24-4C30-B72E-C89475A93EAF}"/>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59A27ED8-B91F-450A-8B83-1B49E56A913B}"/>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a:extLst>
            <a:ext uri="{FF2B5EF4-FFF2-40B4-BE49-F238E27FC236}">
              <a16:creationId xmlns:a16="http://schemas.microsoft.com/office/drawing/2014/main" id="{BC63D916-3487-4B54-A57F-6C771B6DB5DF}"/>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A9BFDDBA-933A-4BF1-B328-ED389F586063}"/>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a:extLst>
            <a:ext uri="{FF2B5EF4-FFF2-40B4-BE49-F238E27FC236}">
              <a16:creationId xmlns:a16="http://schemas.microsoft.com/office/drawing/2014/main" id="{6E282B79-D772-4096-ACBF-B1AE6F206522}"/>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a:extLst>
            <a:ext uri="{FF2B5EF4-FFF2-40B4-BE49-F238E27FC236}">
              <a16:creationId xmlns:a16="http://schemas.microsoft.com/office/drawing/2014/main" id="{11C330E0-A85B-45E6-A4E0-CB36C92B210A}"/>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a:extLst>
            <a:ext uri="{FF2B5EF4-FFF2-40B4-BE49-F238E27FC236}">
              <a16:creationId xmlns:a16="http://schemas.microsoft.com/office/drawing/2014/main" id="{5DCFFD55-CB0B-497F-AE45-B04EDD0B8EE2}"/>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a:extLst>
            <a:ext uri="{FF2B5EF4-FFF2-40B4-BE49-F238E27FC236}">
              <a16:creationId xmlns:a16="http://schemas.microsoft.com/office/drawing/2014/main" id="{B506440E-A151-4444-81A1-82621DB0AEE3}"/>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7925</xdr:rowOff>
    </xdr:from>
    <xdr:to>
      <xdr:col>36</xdr:col>
      <xdr:colOff>165100</xdr:colOff>
      <xdr:row>64</xdr:row>
      <xdr:rowOff>109525</xdr:rowOff>
    </xdr:to>
    <xdr:sp macro="" textlink="">
      <xdr:nvSpPr>
        <xdr:cNvPr id="231" name="フローチャート: 判断 230">
          <a:extLst>
            <a:ext uri="{FF2B5EF4-FFF2-40B4-BE49-F238E27FC236}">
              <a16:creationId xmlns:a16="http://schemas.microsoft.com/office/drawing/2014/main" id="{718D085A-DC22-404E-A0B2-9FD8B00236BB}"/>
            </a:ext>
          </a:extLst>
        </xdr:cNvPr>
        <xdr:cNvSpPr/>
      </xdr:nvSpPr>
      <xdr:spPr>
        <a:xfrm>
          <a:off x="6921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EFB6D32-3207-4B2D-9176-555766A5F95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BE721A2-D524-4B8C-9A9F-552EE198BF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5A32490-38F4-4926-BFC2-633924990A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B0F24948-1AF8-41A3-8BCD-36EA1C3554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1F63C13-23A6-4E00-A15B-BAD1D4BCB8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21302</xdr:rowOff>
    </xdr:from>
    <xdr:to>
      <xdr:col>55</xdr:col>
      <xdr:colOff>50800</xdr:colOff>
      <xdr:row>62</xdr:row>
      <xdr:rowOff>122902</xdr:rowOff>
    </xdr:to>
    <xdr:sp macro="" textlink="">
      <xdr:nvSpPr>
        <xdr:cNvPr id="237" name="楕円 236">
          <a:extLst>
            <a:ext uri="{FF2B5EF4-FFF2-40B4-BE49-F238E27FC236}">
              <a16:creationId xmlns:a16="http://schemas.microsoft.com/office/drawing/2014/main" id="{DB58DED9-3079-4F9A-A838-F45D7CDBE1D7}"/>
            </a:ext>
          </a:extLst>
        </xdr:cNvPr>
        <xdr:cNvSpPr/>
      </xdr:nvSpPr>
      <xdr:spPr>
        <a:xfrm>
          <a:off x="10426700" y="106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44179</xdr:rowOff>
    </xdr:from>
    <xdr:ext cx="690189" cy="259045"/>
    <xdr:sp macro="" textlink="">
      <xdr:nvSpPr>
        <xdr:cNvPr id="238" name="【橋りょう・トンネル】&#10;一人当たり有形固定資産（償却資産）額該当値テキスト">
          <a:extLst>
            <a:ext uri="{FF2B5EF4-FFF2-40B4-BE49-F238E27FC236}">
              <a16:creationId xmlns:a16="http://schemas.microsoft.com/office/drawing/2014/main" id="{D7C2ABF9-70B6-4EE0-9C7F-A04096A307FE}"/>
            </a:ext>
          </a:extLst>
        </xdr:cNvPr>
        <xdr:cNvSpPr txBox="1"/>
      </xdr:nvSpPr>
      <xdr:spPr>
        <a:xfrm>
          <a:off x="10515600" y="10502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23253</xdr:rowOff>
    </xdr:from>
    <xdr:to>
      <xdr:col>50</xdr:col>
      <xdr:colOff>165100</xdr:colOff>
      <xdr:row>62</xdr:row>
      <xdr:rowOff>124853</xdr:rowOff>
    </xdr:to>
    <xdr:sp macro="" textlink="">
      <xdr:nvSpPr>
        <xdr:cNvPr id="239" name="楕円 238">
          <a:extLst>
            <a:ext uri="{FF2B5EF4-FFF2-40B4-BE49-F238E27FC236}">
              <a16:creationId xmlns:a16="http://schemas.microsoft.com/office/drawing/2014/main" id="{6E125A38-06D3-48FC-B9BA-AE90FD83117F}"/>
            </a:ext>
          </a:extLst>
        </xdr:cNvPr>
        <xdr:cNvSpPr/>
      </xdr:nvSpPr>
      <xdr:spPr>
        <a:xfrm>
          <a:off x="9588500" y="106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72102</xdr:rowOff>
    </xdr:from>
    <xdr:to>
      <xdr:col>55</xdr:col>
      <xdr:colOff>0</xdr:colOff>
      <xdr:row>62</xdr:row>
      <xdr:rowOff>74053</xdr:rowOff>
    </xdr:to>
    <xdr:cxnSp macro="">
      <xdr:nvCxnSpPr>
        <xdr:cNvPr id="240" name="直線コネクタ 239">
          <a:extLst>
            <a:ext uri="{FF2B5EF4-FFF2-40B4-BE49-F238E27FC236}">
              <a16:creationId xmlns:a16="http://schemas.microsoft.com/office/drawing/2014/main" id="{973E9399-F326-4820-80C5-9BB487C586EA}"/>
            </a:ext>
          </a:extLst>
        </xdr:cNvPr>
        <xdr:cNvCxnSpPr/>
      </xdr:nvCxnSpPr>
      <xdr:spPr>
        <a:xfrm flipV="1">
          <a:off x="9639300" y="10702002"/>
          <a:ext cx="8382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25705</xdr:rowOff>
    </xdr:from>
    <xdr:to>
      <xdr:col>46</xdr:col>
      <xdr:colOff>38100</xdr:colOff>
      <xdr:row>62</xdr:row>
      <xdr:rowOff>127305</xdr:rowOff>
    </xdr:to>
    <xdr:sp macro="" textlink="">
      <xdr:nvSpPr>
        <xdr:cNvPr id="241" name="楕円 240">
          <a:extLst>
            <a:ext uri="{FF2B5EF4-FFF2-40B4-BE49-F238E27FC236}">
              <a16:creationId xmlns:a16="http://schemas.microsoft.com/office/drawing/2014/main" id="{2246599D-22BB-435C-9F76-8116535F8B03}"/>
            </a:ext>
          </a:extLst>
        </xdr:cNvPr>
        <xdr:cNvSpPr/>
      </xdr:nvSpPr>
      <xdr:spPr>
        <a:xfrm>
          <a:off x="8699500" y="106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74053</xdr:rowOff>
    </xdr:from>
    <xdr:to>
      <xdr:col>50</xdr:col>
      <xdr:colOff>114300</xdr:colOff>
      <xdr:row>62</xdr:row>
      <xdr:rowOff>76505</xdr:rowOff>
    </xdr:to>
    <xdr:cxnSp macro="">
      <xdr:nvCxnSpPr>
        <xdr:cNvPr id="242" name="直線コネクタ 241">
          <a:extLst>
            <a:ext uri="{FF2B5EF4-FFF2-40B4-BE49-F238E27FC236}">
              <a16:creationId xmlns:a16="http://schemas.microsoft.com/office/drawing/2014/main" id="{99DE518F-1B6E-4258-9085-01FF9173B65B}"/>
            </a:ext>
          </a:extLst>
        </xdr:cNvPr>
        <xdr:cNvCxnSpPr/>
      </xdr:nvCxnSpPr>
      <xdr:spPr>
        <a:xfrm flipV="1">
          <a:off x="8750300" y="10703953"/>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151272</xdr:rowOff>
    </xdr:from>
    <xdr:to>
      <xdr:col>41</xdr:col>
      <xdr:colOff>101600</xdr:colOff>
      <xdr:row>63</xdr:row>
      <xdr:rowOff>81422</xdr:rowOff>
    </xdr:to>
    <xdr:sp macro="" textlink="">
      <xdr:nvSpPr>
        <xdr:cNvPr id="243" name="楕円 242">
          <a:extLst>
            <a:ext uri="{FF2B5EF4-FFF2-40B4-BE49-F238E27FC236}">
              <a16:creationId xmlns:a16="http://schemas.microsoft.com/office/drawing/2014/main" id="{A16FD2B9-603B-403C-8F11-866ECC466DEB}"/>
            </a:ext>
          </a:extLst>
        </xdr:cNvPr>
        <xdr:cNvSpPr/>
      </xdr:nvSpPr>
      <xdr:spPr>
        <a:xfrm>
          <a:off x="7810500" y="107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76505</xdr:rowOff>
    </xdr:from>
    <xdr:to>
      <xdr:col>45</xdr:col>
      <xdr:colOff>177800</xdr:colOff>
      <xdr:row>63</xdr:row>
      <xdr:rowOff>30622</xdr:rowOff>
    </xdr:to>
    <xdr:cxnSp macro="">
      <xdr:nvCxnSpPr>
        <xdr:cNvPr id="244" name="直線コネクタ 243">
          <a:extLst>
            <a:ext uri="{FF2B5EF4-FFF2-40B4-BE49-F238E27FC236}">
              <a16:creationId xmlns:a16="http://schemas.microsoft.com/office/drawing/2014/main" id="{6429FDF0-08A0-41C5-A84F-351C8D2FB2AA}"/>
            </a:ext>
          </a:extLst>
        </xdr:cNvPr>
        <xdr:cNvCxnSpPr/>
      </xdr:nvCxnSpPr>
      <xdr:spPr>
        <a:xfrm flipV="1">
          <a:off x="7861300" y="10706405"/>
          <a:ext cx="889000" cy="1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81F1C4FA-6220-4EB5-A3B2-32332D6A4979}"/>
            </a:ext>
          </a:extLst>
        </xdr:cNvPr>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304401B0-95CD-4539-8F2B-B0D916DF7771}"/>
            </a:ext>
          </a:extLst>
        </xdr:cNvPr>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4DE30C0B-C4A2-423E-9EA5-8FF1964248D2}"/>
            </a:ext>
          </a:extLst>
        </xdr:cNvPr>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126052</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CC31A7C0-E304-4DB7-AEDD-6D6C8271B440}"/>
            </a:ext>
          </a:extLst>
        </xdr:cNvPr>
        <xdr:cNvSpPr txBox="1"/>
      </xdr:nvSpPr>
      <xdr:spPr>
        <a:xfrm>
          <a:off x="6672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141380</xdr:rowOff>
    </xdr:from>
    <xdr:ext cx="690189" cy="259045"/>
    <xdr:sp macro="" textlink="">
      <xdr:nvSpPr>
        <xdr:cNvPr id="249" name="n_1mainValue【橋りょう・トンネル】&#10;一人当たり有形固定資産（償却資産）額">
          <a:extLst>
            <a:ext uri="{FF2B5EF4-FFF2-40B4-BE49-F238E27FC236}">
              <a16:creationId xmlns:a16="http://schemas.microsoft.com/office/drawing/2014/main" id="{BE533A49-6827-4AE0-BA31-46E848218265}"/>
            </a:ext>
          </a:extLst>
        </xdr:cNvPr>
        <xdr:cNvSpPr txBox="1"/>
      </xdr:nvSpPr>
      <xdr:spPr>
        <a:xfrm>
          <a:off x="9281505" y="10428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143832</xdr:rowOff>
    </xdr:from>
    <xdr:ext cx="690189" cy="259045"/>
    <xdr:sp macro="" textlink="">
      <xdr:nvSpPr>
        <xdr:cNvPr id="250" name="n_2mainValue【橋りょう・トンネル】&#10;一人当たり有形固定資産（償却資産）額">
          <a:extLst>
            <a:ext uri="{FF2B5EF4-FFF2-40B4-BE49-F238E27FC236}">
              <a16:creationId xmlns:a16="http://schemas.microsoft.com/office/drawing/2014/main" id="{5773BA77-80BC-4E30-AC7E-FB3B0B015764}"/>
            </a:ext>
          </a:extLst>
        </xdr:cNvPr>
        <xdr:cNvSpPr txBox="1"/>
      </xdr:nvSpPr>
      <xdr:spPr>
        <a:xfrm>
          <a:off x="8405205" y="104308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97949</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E9F6839C-EC01-47BD-9395-40F0F3AB3D7A}"/>
            </a:ext>
          </a:extLst>
        </xdr:cNvPr>
        <xdr:cNvSpPr txBox="1"/>
      </xdr:nvSpPr>
      <xdr:spPr>
        <a:xfrm>
          <a:off x="7561795" y="105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BA0FCEB7-E579-4802-8582-62E94E51324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E5565D5D-4194-45D8-ADE7-D9AA0191DE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EA11D259-ECFC-47C8-8A72-E233446AAE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95C0B433-75FC-41E1-AE3C-80845AC7B1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5483589E-A87B-46E0-8E7E-828FCE3BB7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B1AC208C-51B8-4A33-9E8C-4BE814DAE8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3C2691CC-10CC-497F-94FA-8712D78D93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93653B51-226C-42B0-BF0F-956B6962821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AE204837-3A31-4D57-A5E6-C90EDA896AE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CE2DAC7A-2006-4EA5-B1AC-16E8E8C084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1EA08582-57A6-4894-B3C4-0541C1FD9EF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E99316D6-5610-4B4E-8139-2AFBDE16AD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43D747B8-5C55-4D72-9339-952E3FA1FAA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C9F614C7-7B0E-49D5-842A-4D01F02DEAF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1AE25200-A281-4A26-A9A7-955BA4D78A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09D70A2F-703B-4779-87AC-1F7FBE6E31E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B07B52DC-C115-48A6-BFA6-31984ADD5BD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00802292-E06E-469C-92EF-C31FF5FD537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864FE35B-150F-4CD8-A08C-1E49CD6CF0B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27A87948-0048-4B26-BC37-BF2EE3E06B6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BBC8DB74-324A-46F9-9C73-1B9408B7E3A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B6C75044-07CA-43E0-B3C8-BC18591A6E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0D516825-D1A7-48C7-BDB9-9718777A2B8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4CF2E3B-99ED-4F3E-A16B-3650A2154FD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3CB77330-E49A-43EC-BF4F-162C7CDD2A5F}"/>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BC68390B-312C-442A-BC37-13132096738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2DC698CF-EA81-45CC-83AD-CB5906D378B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922383AF-08AC-48BF-89A3-4583EFFAE1DC}"/>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a:extLst>
            <a:ext uri="{FF2B5EF4-FFF2-40B4-BE49-F238E27FC236}">
              <a16:creationId xmlns:a16="http://schemas.microsoft.com/office/drawing/2014/main" id="{BFA1F66C-BCBC-4790-91BB-314651024B4D}"/>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B8AA730E-E983-4DB6-91E6-B8F79890278A}"/>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a:extLst>
            <a:ext uri="{FF2B5EF4-FFF2-40B4-BE49-F238E27FC236}">
              <a16:creationId xmlns:a16="http://schemas.microsoft.com/office/drawing/2014/main" id="{E94A95BB-334A-49B5-9197-77EF9542BECF}"/>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a:extLst>
            <a:ext uri="{FF2B5EF4-FFF2-40B4-BE49-F238E27FC236}">
              <a16:creationId xmlns:a16="http://schemas.microsoft.com/office/drawing/2014/main" id="{34D689E3-E4DC-49A7-B888-42E403B2F1F3}"/>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a:extLst>
            <a:ext uri="{FF2B5EF4-FFF2-40B4-BE49-F238E27FC236}">
              <a16:creationId xmlns:a16="http://schemas.microsoft.com/office/drawing/2014/main" id="{FC098C93-74F7-4DA7-AC07-A373E645758E}"/>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a:extLst>
            <a:ext uri="{FF2B5EF4-FFF2-40B4-BE49-F238E27FC236}">
              <a16:creationId xmlns:a16="http://schemas.microsoft.com/office/drawing/2014/main" id="{BEA15281-1010-4385-9FA9-EE765EDC671F}"/>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6" name="フローチャート: 判断 285">
          <a:extLst>
            <a:ext uri="{FF2B5EF4-FFF2-40B4-BE49-F238E27FC236}">
              <a16:creationId xmlns:a16="http://schemas.microsoft.com/office/drawing/2014/main" id="{B57199E5-F740-49F9-B212-A473073E219B}"/>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77181FF-F804-4071-80D7-C0E35F2DF03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DF900BE-8B14-4B4D-8029-02842729AC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BE7349C-7F87-4839-B93D-79A9D302C5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AEFE3D4A-3D72-458D-AAF8-CE530359E0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6571C7C-74E1-476C-88B5-F5AB83A18C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137795</xdr:rowOff>
    </xdr:from>
    <xdr:to>
      <xdr:col>24</xdr:col>
      <xdr:colOff>114300</xdr:colOff>
      <xdr:row>84</xdr:row>
      <xdr:rowOff>67945</xdr:rowOff>
    </xdr:to>
    <xdr:sp macro="" textlink="">
      <xdr:nvSpPr>
        <xdr:cNvPr id="292" name="楕円 291">
          <a:extLst>
            <a:ext uri="{FF2B5EF4-FFF2-40B4-BE49-F238E27FC236}">
              <a16:creationId xmlns:a16="http://schemas.microsoft.com/office/drawing/2014/main" id="{56B4B216-89F5-4B23-87BD-D515DE9DEF8D}"/>
            </a:ext>
          </a:extLst>
        </xdr:cNvPr>
        <xdr:cNvSpPr/>
      </xdr:nvSpPr>
      <xdr:spPr>
        <a:xfrm>
          <a:off x="4584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116222</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5DE7E441-4A08-4700-A54E-34D7A11B7962}"/>
            </a:ext>
          </a:extLst>
        </xdr:cNvPr>
        <xdr:cNvSpPr txBox="1"/>
      </xdr:nvSpPr>
      <xdr:spPr>
        <a:xfrm>
          <a:off x="467360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94" name="楕円 293">
          <a:extLst>
            <a:ext uri="{FF2B5EF4-FFF2-40B4-BE49-F238E27FC236}">
              <a16:creationId xmlns:a16="http://schemas.microsoft.com/office/drawing/2014/main" id="{BCF5CF35-BBC3-40F1-9438-F1AA76F36728}"/>
            </a:ext>
          </a:extLst>
        </xdr:cNvPr>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17145</xdr:rowOff>
    </xdr:to>
    <xdr:cxnSp macro="">
      <xdr:nvCxnSpPr>
        <xdr:cNvPr id="295" name="直線コネクタ 294">
          <a:extLst>
            <a:ext uri="{FF2B5EF4-FFF2-40B4-BE49-F238E27FC236}">
              <a16:creationId xmlns:a16="http://schemas.microsoft.com/office/drawing/2014/main" id="{66F79DCA-DE11-40A6-9D9D-C228F57348DC}"/>
            </a:ext>
          </a:extLst>
        </xdr:cNvPr>
        <xdr:cNvCxnSpPr/>
      </xdr:nvCxnSpPr>
      <xdr:spPr>
        <a:xfrm>
          <a:off x="3797300" y="144018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92075</xdr:rowOff>
    </xdr:from>
    <xdr:to>
      <xdr:col>15</xdr:col>
      <xdr:colOff>101600</xdr:colOff>
      <xdr:row>84</xdr:row>
      <xdr:rowOff>22225</xdr:rowOff>
    </xdr:to>
    <xdr:sp macro="" textlink="">
      <xdr:nvSpPr>
        <xdr:cNvPr id="296" name="楕円 295">
          <a:extLst>
            <a:ext uri="{FF2B5EF4-FFF2-40B4-BE49-F238E27FC236}">
              <a16:creationId xmlns:a16="http://schemas.microsoft.com/office/drawing/2014/main" id="{D2201202-8E15-49D2-A084-1161C51EBC05}"/>
            </a:ext>
          </a:extLst>
        </xdr:cNvPr>
        <xdr:cNvSpPr/>
      </xdr:nvSpPr>
      <xdr:spPr>
        <a:xfrm>
          <a:off x="2857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84</xdr:row>
      <xdr:rowOff>0</xdr:rowOff>
    </xdr:to>
    <xdr:cxnSp macro="">
      <xdr:nvCxnSpPr>
        <xdr:cNvPr id="297" name="直線コネクタ 296">
          <a:extLst>
            <a:ext uri="{FF2B5EF4-FFF2-40B4-BE49-F238E27FC236}">
              <a16:creationId xmlns:a16="http://schemas.microsoft.com/office/drawing/2014/main" id="{E01A63FF-B601-4AE3-9C84-F6131DC97097}"/>
            </a:ext>
          </a:extLst>
        </xdr:cNvPr>
        <xdr:cNvCxnSpPr/>
      </xdr:nvCxnSpPr>
      <xdr:spPr>
        <a:xfrm>
          <a:off x="2908300" y="14373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298" name="楕円 297">
          <a:extLst>
            <a:ext uri="{FF2B5EF4-FFF2-40B4-BE49-F238E27FC236}">
              <a16:creationId xmlns:a16="http://schemas.microsoft.com/office/drawing/2014/main" id="{5B24CA9B-3A84-474B-8A86-E9BAE92E2D73}"/>
            </a:ext>
          </a:extLst>
        </xdr:cNvPr>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125730</xdr:rowOff>
    </xdr:from>
    <xdr:to>
      <xdr:col>15</xdr:col>
      <xdr:colOff>50800</xdr:colOff>
      <xdr:row>83</xdr:row>
      <xdr:rowOff>142875</xdr:rowOff>
    </xdr:to>
    <xdr:cxnSp macro="">
      <xdr:nvCxnSpPr>
        <xdr:cNvPr id="299" name="直線コネクタ 298">
          <a:extLst>
            <a:ext uri="{FF2B5EF4-FFF2-40B4-BE49-F238E27FC236}">
              <a16:creationId xmlns:a16="http://schemas.microsoft.com/office/drawing/2014/main" id="{CD0A1C6F-2893-49B6-A119-FD71DB1200E7}"/>
            </a:ext>
          </a:extLst>
        </xdr:cNvPr>
        <xdr:cNvCxnSpPr/>
      </xdr:nvCxnSpPr>
      <xdr:spPr>
        <a:xfrm>
          <a:off x="2019300" y="143560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00" name="n_1aveValue【公営住宅】&#10;有形固定資産減価償却率">
          <a:extLst>
            <a:ext uri="{FF2B5EF4-FFF2-40B4-BE49-F238E27FC236}">
              <a16:creationId xmlns:a16="http://schemas.microsoft.com/office/drawing/2014/main" id="{589513F9-FBCC-4B67-8A13-29466BE3B0D7}"/>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01" name="n_2aveValue【公営住宅】&#10;有形固定資産減価償却率">
          <a:extLst>
            <a:ext uri="{FF2B5EF4-FFF2-40B4-BE49-F238E27FC236}">
              <a16:creationId xmlns:a16="http://schemas.microsoft.com/office/drawing/2014/main" id="{5B598D5C-D34A-4731-85E6-DC9ABB9EB409}"/>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02" name="n_3aveValue【公営住宅】&#10;有形固定資産減価償却率">
          <a:extLst>
            <a:ext uri="{FF2B5EF4-FFF2-40B4-BE49-F238E27FC236}">
              <a16:creationId xmlns:a16="http://schemas.microsoft.com/office/drawing/2014/main" id="{2C24752E-CB24-4D97-BE9D-AED82448C5A6}"/>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03" name="n_4aveValue【公営住宅】&#10;有形固定資産減価償却率">
          <a:extLst>
            <a:ext uri="{FF2B5EF4-FFF2-40B4-BE49-F238E27FC236}">
              <a16:creationId xmlns:a16="http://schemas.microsoft.com/office/drawing/2014/main" id="{83C49A39-D462-457B-8CE6-910BFB2B5573}"/>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04" name="n_1mainValue【公営住宅】&#10;有形固定資産減価償却率">
          <a:extLst>
            <a:ext uri="{FF2B5EF4-FFF2-40B4-BE49-F238E27FC236}">
              <a16:creationId xmlns:a16="http://schemas.microsoft.com/office/drawing/2014/main" id="{8CE16F24-9853-4EBD-8D66-E204AC055DF7}"/>
            </a:ext>
          </a:extLst>
        </xdr:cNvPr>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13352</xdr:rowOff>
    </xdr:from>
    <xdr:ext cx="405111" cy="259045"/>
    <xdr:sp macro="" textlink="">
      <xdr:nvSpPr>
        <xdr:cNvPr id="305" name="n_2mainValue【公営住宅】&#10;有形固定資産減価償却率">
          <a:extLst>
            <a:ext uri="{FF2B5EF4-FFF2-40B4-BE49-F238E27FC236}">
              <a16:creationId xmlns:a16="http://schemas.microsoft.com/office/drawing/2014/main" id="{7E67A41C-1D76-46D9-B6D7-D2E22EE462B5}"/>
            </a:ext>
          </a:extLst>
        </xdr:cNvPr>
        <xdr:cNvSpPr txBox="1"/>
      </xdr:nvSpPr>
      <xdr:spPr>
        <a:xfrm>
          <a:off x="2705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306" name="n_3mainValue【公営住宅】&#10;有形固定資産減価償却率">
          <a:extLst>
            <a:ext uri="{FF2B5EF4-FFF2-40B4-BE49-F238E27FC236}">
              <a16:creationId xmlns:a16="http://schemas.microsoft.com/office/drawing/2014/main" id="{9CF40DE2-A64B-4F5A-8AF3-5DDF90FBB97A}"/>
            </a:ext>
          </a:extLst>
        </xdr:cNvPr>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36741DBB-3802-42AC-943E-649C59B828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DFB7641C-8057-41F6-9A7D-F0B4878E57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7EC0DAA9-5AA9-4352-AAC5-E620852837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1BB2ED20-AB52-45D7-B4BF-677A955120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18AA0DDC-B402-42BD-8213-EC79E26B67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D8093D-C716-4A01-BDBA-421416A2F5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FF3CEFD7-1E78-4D5A-9B98-87F2841E47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C50D3561-6A01-42AE-BF34-88BBC90EE5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6984DC23-8DCF-41A0-9463-DFE5DAF8EB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1F6F374A-2A52-4C0C-BDAE-1ADA8317A7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B57B0477-F52A-472E-BF0C-268D9F0A451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AAF2AF39-2801-4F04-AE74-39ACAF86279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29E6FF2D-8AA8-4203-91C4-E6A1C082645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3D49CE74-72FD-4C70-A93F-84ADA66617A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307CF349-A0B5-425C-87EF-E589938FE8E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E2BC409B-7014-41E0-946C-5D0AC20E6D0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964FCCCA-B47E-4FE2-B3E4-E26938AE42E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C116F60D-C941-4E0E-8580-642CD829536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CACBE1AF-A9D9-4BE8-9F65-F358B99055B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34C2ED3A-44E7-494A-BC72-BB86FB34793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DBBB560B-E305-4953-9CF5-6963CDE20F4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0E45D05A-FFB6-4B6C-BD69-B3A8BC3802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DD5795BE-738F-4306-B698-699B357F3E4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a:extLst>
            <a:ext uri="{FF2B5EF4-FFF2-40B4-BE49-F238E27FC236}">
              <a16:creationId xmlns:a16="http://schemas.microsoft.com/office/drawing/2014/main" id="{2017C104-DBC1-4248-B1FF-12E2DD806BC0}"/>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a:extLst>
            <a:ext uri="{FF2B5EF4-FFF2-40B4-BE49-F238E27FC236}">
              <a16:creationId xmlns:a16="http://schemas.microsoft.com/office/drawing/2014/main" id="{FC272673-84B8-4E2D-9D17-93727EB107BA}"/>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a:extLst>
            <a:ext uri="{FF2B5EF4-FFF2-40B4-BE49-F238E27FC236}">
              <a16:creationId xmlns:a16="http://schemas.microsoft.com/office/drawing/2014/main" id="{FD40497E-8B72-4297-883D-E1E16CABF03B}"/>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a:extLst>
            <a:ext uri="{FF2B5EF4-FFF2-40B4-BE49-F238E27FC236}">
              <a16:creationId xmlns:a16="http://schemas.microsoft.com/office/drawing/2014/main" id="{7B856DED-994F-41CD-B0CF-4C497E7A483F}"/>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a:extLst>
            <a:ext uri="{FF2B5EF4-FFF2-40B4-BE49-F238E27FC236}">
              <a16:creationId xmlns:a16="http://schemas.microsoft.com/office/drawing/2014/main" id="{C1B604B9-7973-4E66-A8FA-90BB8D2CCE86}"/>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35" name="【公営住宅】&#10;一人当たり面積平均値テキスト">
          <a:extLst>
            <a:ext uri="{FF2B5EF4-FFF2-40B4-BE49-F238E27FC236}">
              <a16:creationId xmlns:a16="http://schemas.microsoft.com/office/drawing/2014/main" id="{9ECA9D05-7373-4ECA-995A-E6713FD1A9B2}"/>
            </a:ext>
          </a:extLst>
        </xdr:cNvPr>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a:extLst>
            <a:ext uri="{FF2B5EF4-FFF2-40B4-BE49-F238E27FC236}">
              <a16:creationId xmlns:a16="http://schemas.microsoft.com/office/drawing/2014/main" id="{E8EDB8F6-C629-43B2-BE29-2C92B5EA93DB}"/>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a:extLst>
            <a:ext uri="{FF2B5EF4-FFF2-40B4-BE49-F238E27FC236}">
              <a16:creationId xmlns:a16="http://schemas.microsoft.com/office/drawing/2014/main" id="{BBB9B4A4-D545-4D45-A4B7-42A65FCFCF98}"/>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a:extLst>
            <a:ext uri="{FF2B5EF4-FFF2-40B4-BE49-F238E27FC236}">
              <a16:creationId xmlns:a16="http://schemas.microsoft.com/office/drawing/2014/main" id="{785270FE-4193-43EA-8FEA-A90298A329A5}"/>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a:extLst>
            <a:ext uri="{FF2B5EF4-FFF2-40B4-BE49-F238E27FC236}">
              <a16:creationId xmlns:a16="http://schemas.microsoft.com/office/drawing/2014/main" id="{D36060AF-7A5F-4B8C-8A14-CA9B65FADE5C}"/>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155702</xdr:rowOff>
    </xdr:from>
    <xdr:to>
      <xdr:col>36</xdr:col>
      <xdr:colOff>165100</xdr:colOff>
      <xdr:row>85</xdr:row>
      <xdr:rowOff>85852</xdr:rowOff>
    </xdr:to>
    <xdr:sp macro="" textlink="">
      <xdr:nvSpPr>
        <xdr:cNvPr id="340" name="フローチャート: 判断 339">
          <a:extLst>
            <a:ext uri="{FF2B5EF4-FFF2-40B4-BE49-F238E27FC236}">
              <a16:creationId xmlns:a16="http://schemas.microsoft.com/office/drawing/2014/main" id="{94D2DF04-16F6-4A12-8A0F-172975D5B7CD}"/>
            </a:ext>
          </a:extLst>
        </xdr:cNvPr>
        <xdr:cNvSpPr/>
      </xdr:nvSpPr>
      <xdr:spPr>
        <a:xfrm>
          <a:off x="6921500" y="145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39761C08-ED07-4E1B-A436-C7E36AA3D2E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0F4C895-9635-4FDC-99F9-CF29110D82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6EF1C631-897D-4771-B3F5-81FD50316EC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E44E7FE-9450-45B1-BDDE-DD7F68911DD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1B4DCFF0-01EF-4580-AA46-7B0A0BFFAF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55880</xdr:rowOff>
    </xdr:from>
    <xdr:to>
      <xdr:col>55</xdr:col>
      <xdr:colOff>50800</xdr:colOff>
      <xdr:row>82</xdr:row>
      <xdr:rowOff>157480</xdr:rowOff>
    </xdr:to>
    <xdr:sp macro="" textlink="">
      <xdr:nvSpPr>
        <xdr:cNvPr id="346" name="楕円 345">
          <a:extLst>
            <a:ext uri="{FF2B5EF4-FFF2-40B4-BE49-F238E27FC236}">
              <a16:creationId xmlns:a16="http://schemas.microsoft.com/office/drawing/2014/main" id="{A6C3141F-1D29-4E29-9BB3-7A980AEA72DF}"/>
            </a:ext>
          </a:extLst>
        </xdr:cNvPr>
        <xdr:cNvSpPr/>
      </xdr:nvSpPr>
      <xdr:spPr>
        <a:xfrm>
          <a:off x="10426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78757</xdr:rowOff>
    </xdr:from>
    <xdr:ext cx="469744" cy="259045"/>
    <xdr:sp macro="" textlink="">
      <xdr:nvSpPr>
        <xdr:cNvPr id="347" name="【公営住宅】&#10;一人当たり面積該当値テキスト">
          <a:extLst>
            <a:ext uri="{FF2B5EF4-FFF2-40B4-BE49-F238E27FC236}">
              <a16:creationId xmlns:a16="http://schemas.microsoft.com/office/drawing/2014/main" id="{89E0A68D-4753-4547-A8CA-A375005BF3AD}"/>
            </a:ext>
          </a:extLst>
        </xdr:cNvPr>
        <xdr:cNvSpPr txBox="1"/>
      </xdr:nvSpPr>
      <xdr:spPr>
        <a:xfrm>
          <a:off x="10515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59310</xdr:rowOff>
    </xdr:from>
    <xdr:to>
      <xdr:col>50</xdr:col>
      <xdr:colOff>165100</xdr:colOff>
      <xdr:row>82</xdr:row>
      <xdr:rowOff>160910</xdr:rowOff>
    </xdr:to>
    <xdr:sp macro="" textlink="">
      <xdr:nvSpPr>
        <xdr:cNvPr id="348" name="楕円 347">
          <a:extLst>
            <a:ext uri="{FF2B5EF4-FFF2-40B4-BE49-F238E27FC236}">
              <a16:creationId xmlns:a16="http://schemas.microsoft.com/office/drawing/2014/main" id="{E3687132-B662-4A26-8767-616EF534ED3C}"/>
            </a:ext>
          </a:extLst>
        </xdr:cNvPr>
        <xdr:cNvSpPr/>
      </xdr:nvSpPr>
      <xdr:spPr>
        <a:xfrm>
          <a:off x="9588500" y="141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106680</xdr:rowOff>
    </xdr:from>
    <xdr:to>
      <xdr:col>55</xdr:col>
      <xdr:colOff>0</xdr:colOff>
      <xdr:row>82</xdr:row>
      <xdr:rowOff>110110</xdr:rowOff>
    </xdr:to>
    <xdr:cxnSp macro="">
      <xdr:nvCxnSpPr>
        <xdr:cNvPr id="349" name="直線コネクタ 348">
          <a:extLst>
            <a:ext uri="{FF2B5EF4-FFF2-40B4-BE49-F238E27FC236}">
              <a16:creationId xmlns:a16="http://schemas.microsoft.com/office/drawing/2014/main" id="{4349FC15-D376-4BA2-9170-7D5A4DE851FD}"/>
            </a:ext>
          </a:extLst>
        </xdr:cNvPr>
        <xdr:cNvCxnSpPr/>
      </xdr:nvCxnSpPr>
      <xdr:spPr>
        <a:xfrm flipV="1">
          <a:off x="9639300" y="14165580"/>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60452</xdr:rowOff>
    </xdr:from>
    <xdr:to>
      <xdr:col>46</xdr:col>
      <xdr:colOff>38100</xdr:colOff>
      <xdr:row>82</xdr:row>
      <xdr:rowOff>162052</xdr:rowOff>
    </xdr:to>
    <xdr:sp macro="" textlink="">
      <xdr:nvSpPr>
        <xdr:cNvPr id="350" name="楕円 349">
          <a:extLst>
            <a:ext uri="{FF2B5EF4-FFF2-40B4-BE49-F238E27FC236}">
              <a16:creationId xmlns:a16="http://schemas.microsoft.com/office/drawing/2014/main" id="{A77A3E2A-8D95-4239-B21B-61E1E540E304}"/>
            </a:ext>
          </a:extLst>
        </xdr:cNvPr>
        <xdr:cNvSpPr/>
      </xdr:nvSpPr>
      <xdr:spPr>
        <a:xfrm>
          <a:off x="8699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110110</xdr:rowOff>
    </xdr:from>
    <xdr:to>
      <xdr:col>50</xdr:col>
      <xdr:colOff>114300</xdr:colOff>
      <xdr:row>82</xdr:row>
      <xdr:rowOff>111252</xdr:rowOff>
    </xdr:to>
    <xdr:cxnSp macro="">
      <xdr:nvCxnSpPr>
        <xdr:cNvPr id="351" name="直線コネクタ 350">
          <a:extLst>
            <a:ext uri="{FF2B5EF4-FFF2-40B4-BE49-F238E27FC236}">
              <a16:creationId xmlns:a16="http://schemas.microsoft.com/office/drawing/2014/main" id="{A0099785-1B55-4481-A5F9-ECB6293BA3E9}"/>
            </a:ext>
          </a:extLst>
        </xdr:cNvPr>
        <xdr:cNvCxnSpPr/>
      </xdr:nvCxnSpPr>
      <xdr:spPr>
        <a:xfrm flipV="1">
          <a:off x="8750300" y="1416901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67690</xdr:rowOff>
    </xdr:from>
    <xdr:to>
      <xdr:col>41</xdr:col>
      <xdr:colOff>101600</xdr:colOff>
      <xdr:row>82</xdr:row>
      <xdr:rowOff>169290</xdr:rowOff>
    </xdr:to>
    <xdr:sp macro="" textlink="">
      <xdr:nvSpPr>
        <xdr:cNvPr id="352" name="楕円 351">
          <a:extLst>
            <a:ext uri="{FF2B5EF4-FFF2-40B4-BE49-F238E27FC236}">
              <a16:creationId xmlns:a16="http://schemas.microsoft.com/office/drawing/2014/main" id="{78F83332-EFFD-4278-9A0B-623EF00E0E37}"/>
            </a:ext>
          </a:extLst>
        </xdr:cNvPr>
        <xdr:cNvSpPr/>
      </xdr:nvSpPr>
      <xdr:spPr>
        <a:xfrm>
          <a:off x="7810500" y="141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111252</xdr:rowOff>
    </xdr:from>
    <xdr:to>
      <xdr:col>45</xdr:col>
      <xdr:colOff>177800</xdr:colOff>
      <xdr:row>82</xdr:row>
      <xdr:rowOff>118490</xdr:rowOff>
    </xdr:to>
    <xdr:cxnSp macro="">
      <xdr:nvCxnSpPr>
        <xdr:cNvPr id="353" name="直線コネクタ 352">
          <a:extLst>
            <a:ext uri="{FF2B5EF4-FFF2-40B4-BE49-F238E27FC236}">
              <a16:creationId xmlns:a16="http://schemas.microsoft.com/office/drawing/2014/main" id="{4680353E-E59C-44A9-A65D-B75062926170}"/>
            </a:ext>
          </a:extLst>
        </xdr:cNvPr>
        <xdr:cNvCxnSpPr/>
      </xdr:nvCxnSpPr>
      <xdr:spPr>
        <a:xfrm flipV="1">
          <a:off x="7861300" y="1417015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54" name="n_1aveValue【公営住宅】&#10;一人当たり面積">
          <a:extLst>
            <a:ext uri="{FF2B5EF4-FFF2-40B4-BE49-F238E27FC236}">
              <a16:creationId xmlns:a16="http://schemas.microsoft.com/office/drawing/2014/main" id="{A9DE7958-8411-478B-B20B-DADB0067F2B3}"/>
            </a:ext>
          </a:extLst>
        </xdr:cNvPr>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55" name="n_2aveValue【公営住宅】&#10;一人当たり面積">
          <a:extLst>
            <a:ext uri="{FF2B5EF4-FFF2-40B4-BE49-F238E27FC236}">
              <a16:creationId xmlns:a16="http://schemas.microsoft.com/office/drawing/2014/main" id="{693B5131-EDC2-4331-BEF1-6310326E08F3}"/>
            </a:ext>
          </a:extLst>
        </xdr:cNvPr>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56" name="n_3aveValue【公営住宅】&#10;一人当たり面積">
          <a:extLst>
            <a:ext uri="{FF2B5EF4-FFF2-40B4-BE49-F238E27FC236}">
              <a16:creationId xmlns:a16="http://schemas.microsoft.com/office/drawing/2014/main" id="{39587035-B90B-48CB-9AAD-73AA62C10E19}"/>
            </a:ext>
          </a:extLst>
        </xdr:cNvPr>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102379</xdr:rowOff>
    </xdr:from>
    <xdr:ext cx="469744" cy="259045"/>
    <xdr:sp macro="" textlink="">
      <xdr:nvSpPr>
        <xdr:cNvPr id="357" name="n_4aveValue【公営住宅】&#10;一人当たり面積">
          <a:extLst>
            <a:ext uri="{FF2B5EF4-FFF2-40B4-BE49-F238E27FC236}">
              <a16:creationId xmlns:a16="http://schemas.microsoft.com/office/drawing/2014/main" id="{A1DA33DF-375E-4CBF-BFBC-B7F4D37DF859}"/>
            </a:ext>
          </a:extLst>
        </xdr:cNvPr>
        <xdr:cNvSpPr txBox="1"/>
      </xdr:nvSpPr>
      <xdr:spPr>
        <a:xfrm>
          <a:off x="6737427" y="1433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5987</xdr:rowOff>
    </xdr:from>
    <xdr:ext cx="469744" cy="259045"/>
    <xdr:sp macro="" textlink="">
      <xdr:nvSpPr>
        <xdr:cNvPr id="358" name="n_1mainValue【公営住宅】&#10;一人当たり面積">
          <a:extLst>
            <a:ext uri="{FF2B5EF4-FFF2-40B4-BE49-F238E27FC236}">
              <a16:creationId xmlns:a16="http://schemas.microsoft.com/office/drawing/2014/main" id="{ADD0D9DC-6E70-4232-9416-B943AEC47432}"/>
            </a:ext>
          </a:extLst>
        </xdr:cNvPr>
        <xdr:cNvSpPr txBox="1"/>
      </xdr:nvSpPr>
      <xdr:spPr>
        <a:xfrm>
          <a:off x="9391727" y="138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7129</xdr:rowOff>
    </xdr:from>
    <xdr:ext cx="469744" cy="259045"/>
    <xdr:sp macro="" textlink="">
      <xdr:nvSpPr>
        <xdr:cNvPr id="359" name="n_2mainValue【公営住宅】&#10;一人当たり面積">
          <a:extLst>
            <a:ext uri="{FF2B5EF4-FFF2-40B4-BE49-F238E27FC236}">
              <a16:creationId xmlns:a16="http://schemas.microsoft.com/office/drawing/2014/main" id="{F8F1A01C-162A-463C-8687-19BD0D7FFF30}"/>
            </a:ext>
          </a:extLst>
        </xdr:cNvPr>
        <xdr:cNvSpPr txBox="1"/>
      </xdr:nvSpPr>
      <xdr:spPr>
        <a:xfrm>
          <a:off x="8515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14367</xdr:rowOff>
    </xdr:from>
    <xdr:ext cx="469744" cy="259045"/>
    <xdr:sp macro="" textlink="">
      <xdr:nvSpPr>
        <xdr:cNvPr id="360" name="n_3mainValue【公営住宅】&#10;一人当たり面積">
          <a:extLst>
            <a:ext uri="{FF2B5EF4-FFF2-40B4-BE49-F238E27FC236}">
              <a16:creationId xmlns:a16="http://schemas.microsoft.com/office/drawing/2014/main" id="{9F9D7E44-913E-4A0C-BF6B-FD80D2AF0E77}"/>
            </a:ext>
          </a:extLst>
        </xdr:cNvPr>
        <xdr:cNvSpPr txBox="1"/>
      </xdr:nvSpPr>
      <xdr:spPr>
        <a:xfrm>
          <a:off x="7626427" y="1390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FBACA6DB-CE0C-4591-BD8D-94DC810469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3189B11C-B362-4EC1-9F7A-F2FE6F2CB06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C265FBC-CC6E-4E49-9B8E-23CE6C0C31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D060E750-6134-4FC5-B8AC-9D14EE86CE9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31D303FF-8A9B-4692-9CB8-B21D6DB1B4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2889E13E-0C5A-43E8-B785-49B5ABCAD1E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CAED74FA-E65A-493A-A576-1A363D8A29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39AE406B-D45F-4982-9B90-19BE5E0509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2C7ACC25-5C18-4CD6-B1FA-23959ADFAF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B4F8F4C7-D381-4791-BE47-B514D8058FF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7F75CEB9-9635-48DA-97FC-850C7BC534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ADE6E5B4-F426-43AE-B801-2D25DDD189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F2221F91-5CF2-4C0B-BA1D-2DA6AC6018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744969E4-879A-4F54-8E22-4977E326139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AF4C2047-A473-4618-9F1B-B968879A8A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9FAF7012-7D61-4F06-86FA-5D8EC2F5D1E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1011CEF9-CF89-46D6-ACF1-259C3F507B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4D94BBC1-DC80-4AC4-8AE2-E2F3B6D5D9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58937994-F5DB-41A1-88E2-92D3B72BCC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3D64C28F-0261-48E5-998E-3476819C640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EDF8103D-89E9-4A43-BCD4-D3C48729F45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CE4ACDE1-FE9E-4DCA-8F02-9191EB0A421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B89007D2-45E9-4F19-8DFF-1F72DDC517E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4C5B0FBE-FF4C-4944-AE9E-76CD1468075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449D311E-D90C-4B40-B706-F8347CAE0E2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23A7ADB2-56BD-46AA-AE1A-94892C228F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BE83A9B3-37A4-49AF-AFB9-1BB69633FAC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0D78CE9B-81EE-4928-BE26-E988050F733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68471B6E-F5BE-4769-81E8-144D08B0D09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9C5C9A26-D34D-49EB-A708-2D168CAE3E1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AF62EEF2-49A8-4ADE-87D6-E5A6AAAB514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A874995E-CDA3-4BE3-9263-457972FF439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78BBE4B1-C74E-4D9C-AB03-9A705FBB6C1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3A2159D3-90BD-4007-B19C-99DB193F5CA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5228D49A-9141-42E8-8252-3935066354F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0EE5A522-345F-478B-BD12-B945009F394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9E97CACC-A400-4338-89CB-268CB80B834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AC63A514-2EF6-40C3-90A7-FAA644DF183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E30AA46B-D5E0-46DF-AB11-F79DB53005F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DE647DCA-4512-4C14-AAF8-A3667AC3F1A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01" name="直線コネクタ 400">
          <a:extLst>
            <a:ext uri="{FF2B5EF4-FFF2-40B4-BE49-F238E27FC236}">
              <a16:creationId xmlns:a16="http://schemas.microsoft.com/office/drawing/2014/main" id="{1970ADD8-59B6-4065-B3A7-CDA1B850D153}"/>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A7E9594E-E487-4D3E-91F4-452DB37230D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a:extLst>
            <a:ext uri="{FF2B5EF4-FFF2-40B4-BE49-F238E27FC236}">
              <a16:creationId xmlns:a16="http://schemas.microsoft.com/office/drawing/2014/main" id="{D1ED8475-F05B-4C1F-B939-57879DE647A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005B90DD-D212-41F0-A2EA-1B2EC1E933F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05" name="直線コネクタ 404">
          <a:extLst>
            <a:ext uri="{FF2B5EF4-FFF2-40B4-BE49-F238E27FC236}">
              <a16:creationId xmlns:a16="http://schemas.microsoft.com/office/drawing/2014/main" id="{0C9115D4-05D7-4422-965F-B4DF221520B8}"/>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A28684BB-476F-4499-B9A8-68B2F2096129}"/>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07" name="フローチャート: 判断 406">
          <a:extLst>
            <a:ext uri="{FF2B5EF4-FFF2-40B4-BE49-F238E27FC236}">
              <a16:creationId xmlns:a16="http://schemas.microsoft.com/office/drawing/2014/main" id="{2D98A98C-3EED-4CC5-87B5-65FC0323EEAD}"/>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08" name="フローチャート: 判断 407">
          <a:extLst>
            <a:ext uri="{FF2B5EF4-FFF2-40B4-BE49-F238E27FC236}">
              <a16:creationId xmlns:a16="http://schemas.microsoft.com/office/drawing/2014/main" id="{114FDA29-C62B-408B-A7FD-C8BD2C10E140}"/>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09" name="フローチャート: 判断 408">
          <a:extLst>
            <a:ext uri="{FF2B5EF4-FFF2-40B4-BE49-F238E27FC236}">
              <a16:creationId xmlns:a16="http://schemas.microsoft.com/office/drawing/2014/main" id="{BE5172FB-67F5-4203-98C8-F03E35D6EBA0}"/>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10" name="フローチャート: 判断 409">
          <a:extLst>
            <a:ext uri="{FF2B5EF4-FFF2-40B4-BE49-F238E27FC236}">
              <a16:creationId xmlns:a16="http://schemas.microsoft.com/office/drawing/2014/main" id="{2219B4BD-8F6B-484A-93BF-2E4C88FB257E}"/>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11" name="フローチャート: 判断 410">
          <a:extLst>
            <a:ext uri="{FF2B5EF4-FFF2-40B4-BE49-F238E27FC236}">
              <a16:creationId xmlns:a16="http://schemas.microsoft.com/office/drawing/2014/main" id="{81166C4A-9396-4C22-B376-7A738D1AC2B4}"/>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67E32AF8-D972-4503-983B-4749EB2ED0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B3893263-44DE-4152-8EC7-BC84E3168D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92219FA-806A-4A04-ABA7-21F06B04FC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E16C2B5-2278-464F-AE05-01BC9E57FB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A4CBCBD8-FAC6-43FB-B164-F57CF19D3AC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101600</xdr:rowOff>
    </xdr:from>
    <xdr:to>
      <xdr:col>72</xdr:col>
      <xdr:colOff>38100</xdr:colOff>
      <xdr:row>42</xdr:row>
      <xdr:rowOff>31750</xdr:rowOff>
    </xdr:to>
    <xdr:sp macro="" textlink="">
      <xdr:nvSpPr>
        <xdr:cNvPr id="417" name="楕円 416">
          <a:extLst>
            <a:ext uri="{FF2B5EF4-FFF2-40B4-BE49-F238E27FC236}">
              <a16:creationId xmlns:a16="http://schemas.microsoft.com/office/drawing/2014/main" id="{D3AD5473-9DFC-44E4-A8FE-142C1855101B}"/>
            </a:ext>
          </a:extLst>
        </xdr:cNvPr>
        <xdr:cNvSpPr/>
      </xdr:nvSpPr>
      <xdr:spPr>
        <a:xfrm>
          <a:off x="13652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25417</xdr:rowOff>
    </xdr:from>
    <xdr:ext cx="405111" cy="259045"/>
    <xdr:sp macro="" textlink="">
      <xdr:nvSpPr>
        <xdr:cNvPr id="418" name="n_1aveValue【認定こども園・幼稚園・保育所】&#10;有形固定資産減価償却率">
          <a:extLst>
            <a:ext uri="{FF2B5EF4-FFF2-40B4-BE49-F238E27FC236}">
              <a16:creationId xmlns:a16="http://schemas.microsoft.com/office/drawing/2014/main" id="{91585610-423F-4B01-9C28-06DFF0D5062E}"/>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19" name="n_2aveValue【認定こども園・幼稚園・保育所】&#10;有形固定資産減価償却率">
          <a:extLst>
            <a:ext uri="{FF2B5EF4-FFF2-40B4-BE49-F238E27FC236}">
              <a16:creationId xmlns:a16="http://schemas.microsoft.com/office/drawing/2014/main" id="{B08F65D4-9809-4BDB-8E72-C4CBFBC7C4E3}"/>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20" name="n_3aveValue【認定こども園・幼稚園・保育所】&#10;有形固定資産減価償却率">
          <a:extLst>
            <a:ext uri="{FF2B5EF4-FFF2-40B4-BE49-F238E27FC236}">
              <a16:creationId xmlns:a16="http://schemas.microsoft.com/office/drawing/2014/main" id="{4F566777-9962-4D32-90ED-5CC87962573B}"/>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21" name="n_4aveValue【認定こども園・幼稚園・保育所】&#10;有形固定資産減価償却率">
          <a:extLst>
            <a:ext uri="{FF2B5EF4-FFF2-40B4-BE49-F238E27FC236}">
              <a16:creationId xmlns:a16="http://schemas.microsoft.com/office/drawing/2014/main" id="{F732F905-4362-4F04-B602-3241B0403A4A}"/>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22877</xdr:rowOff>
    </xdr:from>
    <xdr:ext cx="405111" cy="259045"/>
    <xdr:sp macro="" textlink="">
      <xdr:nvSpPr>
        <xdr:cNvPr id="422" name="n_3mainValue【認定こども園・幼稚園・保育所】&#10;有形固定資産減価償却率">
          <a:extLst>
            <a:ext uri="{FF2B5EF4-FFF2-40B4-BE49-F238E27FC236}">
              <a16:creationId xmlns:a16="http://schemas.microsoft.com/office/drawing/2014/main" id="{54F39481-BBD5-4027-A7AF-2E235F94A999}"/>
            </a:ext>
          </a:extLst>
        </xdr:cNvPr>
        <xdr:cNvSpPr txBox="1"/>
      </xdr:nvSpPr>
      <xdr:spPr>
        <a:xfrm>
          <a:off x="135007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E9BC5634-15FD-497D-874D-1F3DF7EC55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958340CB-6B20-401C-B551-4F6A5C291B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04189418-857F-478A-B94C-BE4D16DB4D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009AA1B4-3FA8-49A5-8DEC-D2376E6200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2B7B9AB8-74D2-48BA-8045-45B3354F57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2AF152ED-F580-4619-896B-F070D836115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5D65B390-21FE-434F-9987-0F650921F4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164187C0-500B-4BBA-A14B-DAFF7A6CA4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id="{75CA02D6-FC14-49D1-8F97-15B2DE40A2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id="{7CD9300C-F917-4654-BF1F-3972BD41DA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3" name="直線コネクタ 432">
          <a:extLst>
            <a:ext uri="{FF2B5EF4-FFF2-40B4-BE49-F238E27FC236}">
              <a16:creationId xmlns:a16="http://schemas.microsoft.com/office/drawing/2014/main" id="{9EF13D7A-12E8-417A-8434-BFD987D0A23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4" name="テキスト ボックス 433">
          <a:extLst>
            <a:ext uri="{FF2B5EF4-FFF2-40B4-BE49-F238E27FC236}">
              <a16:creationId xmlns:a16="http://schemas.microsoft.com/office/drawing/2014/main" id="{5BF701E8-DF21-486A-8AFF-1104E7430D5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5" name="直線コネクタ 434">
          <a:extLst>
            <a:ext uri="{FF2B5EF4-FFF2-40B4-BE49-F238E27FC236}">
              <a16:creationId xmlns:a16="http://schemas.microsoft.com/office/drawing/2014/main" id="{10EE6813-F5A0-491A-95A7-493927D6929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6" name="テキスト ボックス 435">
          <a:extLst>
            <a:ext uri="{FF2B5EF4-FFF2-40B4-BE49-F238E27FC236}">
              <a16:creationId xmlns:a16="http://schemas.microsoft.com/office/drawing/2014/main" id="{112E2E86-C5B3-430E-AC36-60C39EC0A2F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7" name="直線コネクタ 436">
          <a:extLst>
            <a:ext uri="{FF2B5EF4-FFF2-40B4-BE49-F238E27FC236}">
              <a16:creationId xmlns:a16="http://schemas.microsoft.com/office/drawing/2014/main" id="{979E46B0-F4F4-4A97-98CB-19E9B0A252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8" name="テキスト ボックス 437">
          <a:extLst>
            <a:ext uri="{FF2B5EF4-FFF2-40B4-BE49-F238E27FC236}">
              <a16:creationId xmlns:a16="http://schemas.microsoft.com/office/drawing/2014/main" id="{36A2D03E-4DB3-4C54-B523-62396EA0EE7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9" name="直線コネクタ 438">
          <a:extLst>
            <a:ext uri="{FF2B5EF4-FFF2-40B4-BE49-F238E27FC236}">
              <a16:creationId xmlns:a16="http://schemas.microsoft.com/office/drawing/2014/main" id="{6F562CCD-7F67-453B-9C0D-7B4255C5EA2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0" name="テキスト ボックス 439">
          <a:extLst>
            <a:ext uri="{FF2B5EF4-FFF2-40B4-BE49-F238E27FC236}">
              <a16:creationId xmlns:a16="http://schemas.microsoft.com/office/drawing/2014/main" id="{B80CC27C-FB66-4516-93CD-BAC664EC7E9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63C5E7E6-6774-4E4C-A42C-7B8A956B75B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29B6FE38-7F8F-4D41-905E-473C3D9D8A7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A0D2B542-A94B-445C-B381-356F5021067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44" name="直線コネクタ 443">
          <a:extLst>
            <a:ext uri="{FF2B5EF4-FFF2-40B4-BE49-F238E27FC236}">
              <a16:creationId xmlns:a16="http://schemas.microsoft.com/office/drawing/2014/main" id="{15FDABAF-5C2E-4D52-92E8-C869121593DC}"/>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D441453-486C-4BDC-B99A-EA9D0DB57348}"/>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46" name="直線コネクタ 445">
          <a:extLst>
            <a:ext uri="{FF2B5EF4-FFF2-40B4-BE49-F238E27FC236}">
              <a16:creationId xmlns:a16="http://schemas.microsoft.com/office/drawing/2014/main" id="{2CF0529A-7C17-4E79-BA85-A4C7BB0F8566}"/>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8F841CD0-E608-4348-BA2C-AD5CF5F6859D}"/>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48" name="直線コネクタ 447">
          <a:extLst>
            <a:ext uri="{FF2B5EF4-FFF2-40B4-BE49-F238E27FC236}">
              <a16:creationId xmlns:a16="http://schemas.microsoft.com/office/drawing/2014/main" id="{7CB1407E-4AE4-4108-9FE8-61E9C6B98107}"/>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FABAD6D3-EA7F-4A79-8ECB-6E15C95A80AB}"/>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50" name="フローチャート: 判断 449">
          <a:extLst>
            <a:ext uri="{FF2B5EF4-FFF2-40B4-BE49-F238E27FC236}">
              <a16:creationId xmlns:a16="http://schemas.microsoft.com/office/drawing/2014/main" id="{97D65073-DB12-468D-B1D2-C392C9B1C404}"/>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51" name="フローチャート: 判断 450">
          <a:extLst>
            <a:ext uri="{FF2B5EF4-FFF2-40B4-BE49-F238E27FC236}">
              <a16:creationId xmlns:a16="http://schemas.microsoft.com/office/drawing/2014/main" id="{88DA6042-3AFA-4270-B485-F8581C3F2615}"/>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52" name="フローチャート: 判断 451">
          <a:extLst>
            <a:ext uri="{FF2B5EF4-FFF2-40B4-BE49-F238E27FC236}">
              <a16:creationId xmlns:a16="http://schemas.microsoft.com/office/drawing/2014/main" id="{22F86836-2726-4E0E-A007-DB66B97A23BC}"/>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53" name="フローチャート: 判断 452">
          <a:extLst>
            <a:ext uri="{FF2B5EF4-FFF2-40B4-BE49-F238E27FC236}">
              <a16:creationId xmlns:a16="http://schemas.microsoft.com/office/drawing/2014/main" id="{4D6FA644-9E46-41E6-8F3D-0FB6FAE168FD}"/>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54" name="フローチャート: 判断 453">
          <a:extLst>
            <a:ext uri="{FF2B5EF4-FFF2-40B4-BE49-F238E27FC236}">
              <a16:creationId xmlns:a16="http://schemas.microsoft.com/office/drawing/2014/main" id="{F7D6E7B1-4728-4D58-B1A2-A449F89910A9}"/>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D368C16E-8185-4B8C-BED1-50B6C6AF08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3EF2B30D-66AC-4F51-8F78-B3938BA863F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3D25290E-21FE-4548-91DC-B6E734E86A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4682B0F5-8C8E-49CA-B7AC-877ED27FFF7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8C709043-2B2B-4DD1-8E30-D20C208613E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39116</xdr:rowOff>
    </xdr:from>
    <xdr:to>
      <xdr:col>102</xdr:col>
      <xdr:colOff>165100</xdr:colOff>
      <xdr:row>41</xdr:row>
      <xdr:rowOff>140716</xdr:rowOff>
    </xdr:to>
    <xdr:sp macro="" textlink="">
      <xdr:nvSpPr>
        <xdr:cNvPr id="460" name="楕円 459">
          <a:extLst>
            <a:ext uri="{FF2B5EF4-FFF2-40B4-BE49-F238E27FC236}">
              <a16:creationId xmlns:a16="http://schemas.microsoft.com/office/drawing/2014/main" id="{6D0C5C7B-93E7-4EDC-87B1-701F5ED8F072}"/>
            </a:ext>
          </a:extLst>
        </xdr:cNvPr>
        <xdr:cNvSpPr/>
      </xdr:nvSpPr>
      <xdr:spPr>
        <a:xfrm>
          <a:off x="19494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113809</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id="{D368B05B-F343-4BCD-9ED2-8ABE3799C522}"/>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id="{D3009F32-A372-4CC3-8277-A848D026FF0C}"/>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id="{B50CAC40-AFAB-4337-AE80-16590E109DD6}"/>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64" name="n_4aveValue【認定こども園・幼稚園・保育所】&#10;一人当たり面積">
          <a:extLst>
            <a:ext uri="{FF2B5EF4-FFF2-40B4-BE49-F238E27FC236}">
              <a16:creationId xmlns:a16="http://schemas.microsoft.com/office/drawing/2014/main" id="{7C149637-DF58-45B6-A4E8-AE0991EF5C6A}"/>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131843</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D8FFA7AE-BA91-4B7F-BE0C-D98FCDA32E43}"/>
            </a:ext>
          </a:extLst>
        </xdr:cNvPr>
        <xdr:cNvSpPr txBox="1"/>
      </xdr:nvSpPr>
      <xdr:spPr>
        <a:xfrm>
          <a:off x="19310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B7B89EE2-1568-4A1B-811B-03CB67C347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EAC97D31-B022-43FD-8DC0-B82A248C6F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35EA4987-4731-47A7-9AF9-088D58A1767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58DD8FF9-B1A4-41BC-8D63-A070CC4E67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E744E7B8-A64E-42CE-93EF-A35A711984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4A89FFC2-C5FF-4119-87CD-8EC23F7C0A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40BE8D3D-EB65-42AD-B684-BE53AE3E647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B0DFA271-3269-4987-A5E1-33A667D69B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B08B877C-B799-48E6-A0F3-2F430E802A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9FE09767-00DE-4337-A662-A85ADED4B90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C4404836-075C-45F1-B1E6-560267270B0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7" name="直線コネクタ 476">
          <a:extLst>
            <a:ext uri="{FF2B5EF4-FFF2-40B4-BE49-F238E27FC236}">
              <a16:creationId xmlns:a16="http://schemas.microsoft.com/office/drawing/2014/main" id="{D1B074F7-2870-4CAA-8C15-CE55BF15771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D544B580-82FD-470D-87B5-45FC32B99FB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9" name="直線コネクタ 478">
          <a:extLst>
            <a:ext uri="{FF2B5EF4-FFF2-40B4-BE49-F238E27FC236}">
              <a16:creationId xmlns:a16="http://schemas.microsoft.com/office/drawing/2014/main" id="{D12000BC-9516-4B81-9E28-92E599D9412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0" name="テキスト ボックス 479">
          <a:extLst>
            <a:ext uri="{FF2B5EF4-FFF2-40B4-BE49-F238E27FC236}">
              <a16:creationId xmlns:a16="http://schemas.microsoft.com/office/drawing/2014/main" id="{7BAF8743-D67E-4819-BB5E-9F1DEE341CA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1" name="直線コネクタ 480">
          <a:extLst>
            <a:ext uri="{FF2B5EF4-FFF2-40B4-BE49-F238E27FC236}">
              <a16:creationId xmlns:a16="http://schemas.microsoft.com/office/drawing/2014/main" id="{68BE3F37-E607-40B6-B5FF-6AB5F71956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2" name="テキスト ボックス 481">
          <a:extLst>
            <a:ext uri="{FF2B5EF4-FFF2-40B4-BE49-F238E27FC236}">
              <a16:creationId xmlns:a16="http://schemas.microsoft.com/office/drawing/2014/main" id="{D0165C59-A601-4FD5-B01D-E49EEAAB4E8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3" name="直線コネクタ 482">
          <a:extLst>
            <a:ext uri="{FF2B5EF4-FFF2-40B4-BE49-F238E27FC236}">
              <a16:creationId xmlns:a16="http://schemas.microsoft.com/office/drawing/2014/main" id="{7105872A-2CD6-4739-9B4B-61B4E605B17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4" name="テキスト ボックス 483">
          <a:extLst>
            <a:ext uri="{FF2B5EF4-FFF2-40B4-BE49-F238E27FC236}">
              <a16:creationId xmlns:a16="http://schemas.microsoft.com/office/drawing/2014/main" id="{EC17B439-A04F-40AB-BE87-BCC7A233056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5" name="直線コネクタ 484">
          <a:extLst>
            <a:ext uri="{FF2B5EF4-FFF2-40B4-BE49-F238E27FC236}">
              <a16:creationId xmlns:a16="http://schemas.microsoft.com/office/drawing/2014/main" id="{6CE975E5-60BC-45CC-B104-A853BBDF0FC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6" name="テキスト ボックス 485">
          <a:extLst>
            <a:ext uri="{FF2B5EF4-FFF2-40B4-BE49-F238E27FC236}">
              <a16:creationId xmlns:a16="http://schemas.microsoft.com/office/drawing/2014/main" id="{06ACF08B-EC81-4102-87F9-F51FC42A71E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011D4146-3D50-4AAC-906B-40481908B17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8" name="テキスト ボックス 487">
          <a:extLst>
            <a:ext uri="{FF2B5EF4-FFF2-40B4-BE49-F238E27FC236}">
              <a16:creationId xmlns:a16="http://schemas.microsoft.com/office/drawing/2014/main" id="{1DA103C7-CFC6-4F47-8C43-BC7A1DFE56F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6268B371-CC1D-4E29-B4B1-02C687CE55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90" name="直線コネクタ 489">
          <a:extLst>
            <a:ext uri="{FF2B5EF4-FFF2-40B4-BE49-F238E27FC236}">
              <a16:creationId xmlns:a16="http://schemas.microsoft.com/office/drawing/2014/main" id="{2785DB63-B486-4293-AF9C-4CB3F2E38104}"/>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A211D3A6-CA0D-4BD2-B379-3458CD13943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92" name="直線コネクタ 491">
          <a:extLst>
            <a:ext uri="{FF2B5EF4-FFF2-40B4-BE49-F238E27FC236}">
              <a16:creationId xmlns:a16="http://schemas.microsoft.com/office/drawing/2014/main" id="{4F93A29F-78FB-4475-B15D-82020A4074E9}"/>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9C1360B1-C513-4F66-A292-89FE69D5F608}"/>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94" name="直線コネクタ 493">
          <a:extLst>
            <a:ext uri="{FF2B5EF4-FFF2-40B4-BE49-F238E27FC236}">
              <a16:creationId xmlns:a16="http://schemas.microsoft.com/office/drawing/2014/main" id="{4E23C601-072A-43A8-9C5E-AD5548D49CF2}"/>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91BCF922-5829-4D4B-B90C-B9095C86727B}"/>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96" name="フローチャート: 判断 495">
          <a:extLst>
            <a:ext uri="{FF2B5EF4-FFF2-40B4-BE49-F238E27FC236}">
              <a16:creationId xmlns:a16="http://schemas.microsoft.com/office/drawing/2014/main" id="{A5DB3BC1-2C59-422A-A680-48B617EAB12A}"/>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97" name="フローチャート: 判断 496">
          <a:extLst>
            <a:ext uri="{FF2B5EF4-FFF2-40B4-BE49-F238E27FC236}">
              <a16:creationId xmlns:a16="http://schemas.microsoft.com/office/drawing/2014/main" id="{5261B101-BA0E-4CDF-814B-CFC0560F7336}"/>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98" name="フローチャート: 判断 497">
          <a:extLst>
            <a:ext uri="{FF2B5EF4-FFF2-40B4-BE49-F238E27FC236}">
              <a16:creationId xmlns:a16="http://schemas.microsoft.com/office/drawing/2014/main" id="{F6EB4061-9860-49D0-9528-A42479C86899}"/>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99" name="フローチャート: 判断 498">
          <a:extLst>
            <a:ext uri="{FF2B5EF4-FFF2-40B4-BE49-F238E27FC236}">
              <a16:creationId xmlns:a16="http://schemas.microsoft.com/office/drawing/2014/main" id="{2915FFE6-CBD8-4C25-9FE9-3EBDC213D847}"/>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xdr:rowOff>
    </xdr:from>
    <xdr:to>
      <xdr:col>67</xdr:col>
      <xdr:colOff>101600</xdr:colOff>
      <xdr:row>60</xdr:row>
      <xdr:rowOff>104140</xdr:rowOff>
    </xdr:to>
    <xdr:sp macro="" textlink="">
      <xdr:nvSpPr>
        <xdr:cNvPr id="500" name="フローチャート: 判断 499">
          <a:extLst>
            <a:ext uri="{FF2B5EF4-FFF2-40B4-BE49-F238E27FC236}">
              <a16:creationId xmlns:a16="http://schemas.microsoft.com/office/drawing/2014/main" id="{0A2D87D6-5B83-4A9C-B0F1-4CEBB5233FEA}"/>
            </a:ext>
          </a:extLst>
        </xdr:cNvPr>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AF808370-FB77-4F81-A03E-706C2FB45CA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19591BB1-CC40-4531-8A53-4FD8F60F7D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866D0E4-95D2-4A09-A7B3-6C78315A29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A09E9A4A-8A8A-4239-8959-CFAA040855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6296B15-4201-48A4-92E9-E75356F6C6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6" name="楕円 505">
          <a:extLst>
            <a:ext uri="{FF2B5EF4-FFF2-40B4-BE49-F238E27FC236}">
              <a16:creationId xmlns:a16="http://schemas.microsoft.com/office/drawing/2014/main" id="{1081AF81-5978-4B50-8128-CE59B2A18480}"/>
            </a:ext>
          </a:extLst>
        </xdr:cNvPr>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7DD9041F-7616-43B0-957B-804C5DCF89FA}"/>
            </a:ext>
          </a:extLst>
        </xdr:cNvPr>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19685</xdr:rowOff>
    </xdr:from>
    <xdr:to>
      <xdr:col>81</xdr:col>
      <xdr:colOff>101600</xdr:colOff>
      <xdr:row>59</xdr:row>
      <xdr:rowOff>121285</xdr:rowOff>
    </xdr:to>
    <xdr:sp macro="" textlink="">
      <xdr:nvSpPr>
        <xdr:cNvPr id="508" name="楕円 507">
          <a:extLst>
            <a:ext uri="{FF2B5EF4-FFF2-40B4-BE49-F238E27FC236}">
              <a16:creationId xmlns:a16="http://schemas.microsoft.com/office/drawing/2014/main" id="{FD572549-13EB-4310-AB9E-D976A0B48994}"/>
            </a:ext>
          </a:extLst>
        </xdr:cNvPr>
        <xdr:cNvSpPr/>
      </xdr:nvSpPr>
      <xdr:spPr>
        <a:xfrm>
          <a:off x="15430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70485</xdr:rowOff>
    </xdr:from>
    <xdr:to>
      <xdr:col>85</xdr:col>
      <xdr:colOff>127000</xdr:colOff>
      <xdr:row>59</xdr:row>
      <xdr:rowOff>102870</xdr:rowOff>
    </xdr:to>
    <xdr:cxnSp macro="">
      <xdr:nvCxnSpPr>
        <xdr:cNvPr id="509" name="直線コネクタ 508">
          <a:extLst>
            <a:ext uri="{FF2B5EF4-FFF2-40B4-BE49-F238E27FC236}">
              <a16:creationId xmlns:a16="http://schemas.microsoft.com/office/drawing/2014/main" id="{8D7FA230-ABA4-42AF-833A-0EF483E35194}"/>
            </a:ext>
          </a:extLst>
        </xdr:cNvPr>
        <xdr:cNvCxnSpPr/>
      </xdr:nvCxnSpPr>
      <xdr:spPr>
        <a:xfrm>
          <a:off x="15481300" y="101860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158750</xdr:rowOff>
    </xdr:from>
    <xdr:to>
      <xdr:col>76</xdr:col>
      <xdr:colOff>165100</xdr:colOff>
      <xdr:row>59</xdr:row>
      <xdr:rowOff>88900</xdr:rowOff>
    </xdr:to>
    <xdr:sp macro="" textlink="">
      <xdr:nvSpPr>
        <xdr:cNvPr id="510" name="楕円 509">
          <a:extLst>
            <a:ext uri="{FF2B5EF4-FFF2-40B4-BE49-F238E27FC236}">
              <a16:creationId xmlns:a16="http://schemas.microsoft.com/office/drawing/2014/main" id="{B404EB05-BBC7-4A5A-9351-C72C824213C4}"/>
            </a:ext>
          </a:extLst>
        </xdr:cNvPr>
        <xdr:cNvSpPr/>
      </xdr:nvSpPr>
      <xdr:spPr>
        <a:xfrm>
          <a:off x="14541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38100</xdr:rowOff>
    </xdr:from>
    <xdr:to>
      <xdr:col>81</xdr:col>
      <xdr:colOff>50800</xdr:colOff>
      <xdr:row>59</xdr:row>
      <xdr:rowOff>70485</xdr:rowOff>
    </xdr:to>
    <xdr:cxnSp macro="">
      <xdr:nvCxnSpPr>
        <xdr:cNvPr id="511" name="直線コネクタ 510">
          <a:extLst>
            <a:ext uri="{FF2B5EF4-FFF2-40B4-BE49-F238E27FC236}">
              <a16:creationId xmlns:a16="http://schemas.microsoft.com/office/drawing/2014/main" id="{2585E5E4-6D9E-42B8-BF15-84ABBCFA7859}"/>
            </a:ext>
          </a:extLst>
        </xdr:cNvPr>
        <xdr:cNvCxnSpPr/>
      </xdr:nvCxnSpPr>
      <xdr:spPr>
        <a:xfrm>
          <a:off x="14592300" y="101536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126365</xdr:rowOff>
    </xdr:from>
    <xdr:to>
      <xdr:col>72</xdr:col>
      <xdr:colOff>38100</xdr:colOff>
      <xdr:row>60</xdr:row>
      <xdr:rowOff>56515</xdr:rowOff>
    </xdr:to>
    <xdr:sp macro="" textlink="">
      <xdr:nvSpPr>
        <xdr:cNvPr id="512" name="楕円 511">
          <a:extLst>
            <a:ext uri="{FF2B5EF4-FFF2-40B4-BE49-F238E27FC236}">
              <a16:creationId xmlns:a16="http://schemas.microsoft.com/office/drawing/2014/main" id="{EA1D82C6-18F8-4D0D-BEDE-575D4799780E}"/>
            </a:ext>
          </a:extLst>
        </xdr:cNvPr>
        <xdr:cNvSpPr/>
      </xdr:nvSpPr>
      <xdr:spPr>
        <a:xfrm>
          <a:off x="13652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60</xdr:row>
      <xdr:rowOff>5715</xdr:rowOff>
    </xdr:to>
    <xdr:cxnSp macro="">
      <xdr:nvCxnSpPr>
        <xdr:cNvPr id="513" name="直線コネクタ 512">
          <a:extLst>
            <a:ext uri="{FF2B5EF4-FFF2-40B4-BE49-F238E27FC236}">
              <a16:creationId xmlns:a16="http://schemas.microsoft.com/office/drawing/2014/main" id="{194FA0BF-4CBA-4951-BFEC-2B4A490E0AE9}"/>
            </a:ext>
          </a:extLst>
        </xdr:cNvPr>
        <xdr:cNvCxnSpPr/>
      </xdr:nvCxnSpPr>
      <xdr:spPr>
        <a:xfrm flipV="1">
          <a:off x="13703300" y="1015365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4" name="n_1aveValue【学校施設】&#10;有形固定資産減価償却率">
          <a:extLst>
            <a:ext uri="{FF2B5EF4-FFF2-40B4-BE49-F238E27FC236}">
              <a16:creationId xmlns:a16="http://schemas.microsoft.com/office/drawing/2014/main" id="{7CB347DA-0842-45F1-8284-6C728EFD6EED}"/>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15" name="n_2aveValue【学校施設】&#10;有形固定資産減価償却率">
          <a:extLst>
            <a:ext uri="{FF2B5EF4-FFF2-40B4-BE49-F238E27FC236}">
              <a16:creationId xmlns:a16="http://schemas.microsoft.com/office/drawing/2014/main" id="{07ACE816-5B48-4DE6-B1A2-5A666775C01A}"/>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16" name="n_3aveValue【学校施設】&#10;有形固定資産減価償却率">
          <a:extLst>
            <a:ext uri="{FF2B5EF4-FFF2-40B4-BE49-F238E27FC236}">
              <a16:creationId xmlns:a16="http://schemas.microsoft.com/office/drawing/2014/main" id="{6B05B0D7-A782-454A-BDA2-626C692FB424}"/>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120667</xdr:rowOff>
    </xdr:from>
    <xdr:ext cx="405111" cy="259045"/>
    <xdr:sp macro="" textlink="">
      <xdr:nvSpPr>
        <xdr:cNvPr id="517" name="n_4aveValue【学校施設】&#10;有形固定資産減価償却率">
          <a:extLst>
            <a:ext uri="{FF2B5EF4-FFF2-40B4-BE49-F238E27FC236}">
              <a16:creationId xmlns:a16="http://schemas.microsoft.com/office/drawing/2014/main" id="{15F95AEC-28CC-4413-AB4E-93D48611228C}"/>
            </a:ext>
          </a:extLst>
        </xdr:cNvPr>
        <xdr:cNvSpPr txBox="1"/>
      </xdr:nvSpPr>
      <xdr:spPr>
        <a:xfrm>
          <a:off x="12611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137812</xdr:rowOff>
    </xdr:from>
    <xdr:ext cx="405111" cy="259045"/>
    <xdr:sp macro="" textlink="">
      <xdr:nvSpPr>
        <xdr:cNvPr id="518" name="n_1mainValue【学校施設】&#10;有形固定資産減価償却率">
          <a:extLst>
            <a:ext uri="{FF2B5EF4-FFF2-40B4-BE49-F238E27FC236}">
              <a16:creationId xmlns:a16="http://schemas.microsoft.com/office/drawing/2014/main" id="{7A2ED0B4-EABC-4D2E-9CF8-F9556D43847F}"/>
            </a:ext>
          </a:extLst>
        </xdr:cNvPr>
        <xdr:cNvSpPr txBox="1"/>
      </xdr:nvSpPr>
      <xdr:spPr>
        <a:xfrm>
          <a:off x="15266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105427</xdr:rowOff>
    </xdr:from>
    <xdr:ext cx="405111" cy="259045"/>
    <xdr:sp macro="" textlink="">
      <xdr:nvSpPr>
        <xdr:cNvPr id="519" name="n_2mainValue【学校施設】&#10;有形固定資産減価償却率">
          <a:extLst>
            <a:ext uri="{FF2B5EF4-FFF2-40B4-BE49-F238E27FC236}">
              <a16:creationId xmlns:a16="http://schemas.microsoft.com/office/drawing/2014/main" id="{2A9DBD96-F0EE-4DD7-876A-323E314DA40E}"/>
            </a:ext>
          </a:extLst>
        </xdr:cNvPr>
        <xdr:cNvSpPr txBox="1"/>
      </xdr:nvSpPr>
      <xdr:spPr>
        <a:xfrm>
          <a:off x="14389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73042</xdr:rowOff>
    </xdr:from>
    <xdr:ext cx="405111" cy="259045"/>
    <xdr:sp macro="" textlink="">
      <xdr:nvSpPr>
        <xdr:cNvPr id="520" name="n_3mainValue【学校施設】&#10;有形固定資産減価償却率">
          <a:extLst>
            <a:ext uri="{FF2B5EF4-FFF2-40B4-BE49-F238E27FC236}">
              <a16:creationId xmlns:a16="http://schemas.microsoft.com/office/drawing/2014/main" id="{D271A3BE-ACDC-4215-85CD-6F8CCA0E5739}"/>
            </a:ext>
          </a:extLst>
        </xdr:cNvPr>
        <xdr:cNvSpPr txBox="1"/>
      </xdr:nvSpPr>
      <xdr:spPr>
        <a:xfrm>
          <a:off x="13500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4721549F-31FE-4402-909E-F9A13CCEC2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2674E962-22AB-4108-981B-F0B479D66F4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377CF934-9B2B-4A6B-8137-4B572422B47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B72CE0BD-3C47-4A5D-A952-396A40F0BC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80099DD5-0D48-4E26-9555-8FDEC7E1C4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26280901-AFB6-4E28-967F-B76B076FB8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5AB34679-5295-4501-9FAA-3A7DE8AA50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A016EF8A-AE2A-4311-8D6C-F982A08BBD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E7B4012F-A240-42C6-8986-4EE20F9E2B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5E2A6036-E586-440A-A754-B0393DA2F85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a:extLst>
            <a:ext uri="{FF2B5EF4-FFF2-40B4-BE49-F238E27FC236}">
              <a16:creationId xmlns:a16="http://schemas.microsoft.com/office/drawing/2014/main" id="{437A10F1-06C5-4A72-AF1C-C348A543D6D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E6084B70-74BA-4137-8AEE-BDEAF46E88E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6E5FDF2A-C87C-4E60-8AC2-488C52967AA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9E353961-5DF7-4272-B01D-587E877DFC9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a:extLst>
            <a:ext uri="{FF2B5EF4-FFF2-40B4-BE49-F238E27FC236}">
              <a16:creationId xmlns:a16="http://schemas.microsoft.com/office/drawing/2014/main" id="{5F8AAD3E-9078-433C-A7D2-0D191ADBE71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D87368A9-48EF-4F05-9762-F4F8F6F605B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a:extLst>
            <a:ext uri="{FF2B5EF4-FFF2-40B4-BE49-F238E27FC236}">
              <a16:creationId xmlns:a16="http://schemas.microsoft.com/office/drawing/2014/main" id="{F17732CC-640A-4173-A8F8-3F3E8FFBE57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1241BB07-AEB6-4233-B0FD-0A2B6781EA8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a:extLst>
            <a:ext uri="{FF2B5EF4-FFF2-40B4-BE49-F238E27FC236}">
              <a16:creationId xmlns:a16="http://schemas.microsoft.com/office/drawing/2014/main" id="{428406BE-19FA-4261-A575-1CF12340E2A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65DA3C5D-1B77-48E2-A2E3-13C46EEB8F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08F582AE-7A14-4275-86E7-BF1704A387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60FC540B-14DA-44AA-AEB7-893DF73BAF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43" name="直線コネクタ 542">
          <a:extLst>
            <a:ext uri="{FF2B5EF4-FFF2-40B4-BE49-F238E27FC236}">
              <a16:creationId xmlns:a16="http://schemas.microsoft.com/office/drawing/2014/main" id="{C96D29CE-680D-4800-9966-F20F98AD0650}"/>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44" name="【学校施設】&#10;一人当たり面積最小値テキスト">
          <a:extLst>
            <a:ext uri="{FF2B5EF4-FFF2-40B4-BE49-F238E27FC236}">
              <a16:creationId xmlns:a16="http://schemas.microsoft.com/office/drawing/2014/main" id="{E896E0FF-EFF0-434D-A915-098655A0A598}"/>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45" name="直線コネクタ 544">
          <a:extLst>
            <a:ext uri="{FF2B5EF4-FFF2-40B4-BE49-F238E27FC236}">
              <a16:creationId xmlns:a16="http://schemas.microsoft.com/office/drawing/2014/main" id="{A02C6AD6-17D6-4F3D-B085-DF7D3BA46A47}"/>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46" name="【学校施設】&#10;一人当たり面積最大値テキスト">
          <a:extLst>
            <a:ext uri="{FF2B5EF4-FFF2-40B4-BE49-F238E27FC236}">
              <a16:creationId xmlns:a16="http://schemas.microsoft.com/office/drawing/2014/main" id="{62189A4E-8E2E-457F-B81D-3E6ED3CF685F}"/>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47" name="直線コネクタ 546">
          <a:extLst>
            <a:ext uri="{FF2B5EF4-FFF2-40B4-BE49-F238E27FC236}">
              <a16:creationId xmlns:a16="http://schemas.microsoft.com/office/drawing/2014/main" id="{0CF36869-092C-40C6-B35E-C21BCEBB8654}"/>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48" name="【学校施設】&#10;一人当たり面積平均値テキスト">
          <a:extLst>
            <a:ext uri="{FF2B5EF4-FFF2-40B4-BE49-F238E27FC236}">
              <a16:creationId xmlns:a16="http://schemas.microsoft.com/office/drawing/2014/main" id="{18303E84-1A9F-4EF6-AFBC-A747F13BD59A}"/>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49" name="フローチャート: 判断 548">
          <a:extLst>
            <a:ext uri="{FF2B5EF4-FFF2-40B4-BE49-F238E27FC236}">
              <a16:creationId xmlns:a16="http://schemas.microsoft.com/office/drawing/2014/main" id="{F33AA0F7-A08C-42E3-AC12-CD273743150E}"/>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50" name="フローチャート: 判断 549">
          <a:extLst>
            <a:ext uri="{FF2B5EF4-FFF2-40B4-BE49-F238E27FC236}">
              <a16:creationId xmlns:a16="http://schemas.microsoft.com/office/drawing/2014/main" id="{E1990343-ED7E-4822-B6C5-BD8DAAB546D4}"/>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51" name="フローチャート: 判断 550">
          <a:extLst>
            <a:ext uri="{FF2B5EF4-FFF2-40B4-BE49-F238E27FC236}">
              <a16:creationId xmlns:a16="http://schemas.microsoft.com/office/drawing/2014/main" id="{E4C8EF3E-D709-4AFC-BD2A-02DF8EFDD47D}"/>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52" name="フローチャート: 判断 551">
          <a:extLst>
            <a:ext uri="{FF2B5EF4-FFF2-40B4-BE49-F238E27FC236}">
              <a16:creationId xmlns:a16="http://schemas.microsoft.com/office/drawing/2014/main" id="{ADF15958-26D9-441B-8A57-9652A269613C}"/>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114706</xdr:rowOff>
    </xdr:from>
    <xdr:to>
      <xdr:col>98</xdr:col>
      <xdr:colOff>38100</xdr:colOff>
      <xdr:row>62</xdr:row>
      <xdr:rowOff>44856</xdr:rowOff>
    </xdr:to>
    <xdr:sp macro="" textlink="">
      <xdr:nvSpPr>
        <xdr:cNvPr id="553" name="フローチャート: 判断 552">
          <a:extLst>
            <a:ext uri="{FF2B5EF4-FFF2-40B4-BE49-F238E27FC236}">
              <a16:creationId xmlns:a16="http://schemas.microsoft.com/office/drawing/2014/main" id="{7F31DD94-097C-4F03-9D2D-4DCCC993334C}"/>
            </a:ext>
          </a:extLst>
        </xdr:cNvPr>
        <xdr:cNvSpPr/>
      </xdr:nvSpPr>
      <xdr:spPr>
        <a:xfrm>
          <a:off x="18605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77234D5-28C6-4924-9BD5-082248478E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8856DFC4-DF6D-4DF5-BDEB-092AE4AD95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20644AE-15F6-4F19-9E19-6142506EE2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B396A5E-ABDB-48E9-A067-3BA8767A92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25718884-797D-4EBC-AF43-0A4E270CCC2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25553</xdr:rowOff>
    </xdr:from>
    <xdr:to>
      <xdr:col>116</xdr:col>
      <xdr:colOff>114300</xdr:colOff>
      <xdr:row>61</xdr:row>
      <xdr:rowOff>127153</xdr:rowOff>
    </xdr:to>
    <xdr:sp macro="" textlink="">
      <xdr:nvSpPr>
        <xdr:cNvPr id="559" name="楕円 558">
          <a:extLst>
            <a:ext uri="{FF2B5EF4-FFF2-40B4-BE49-F238E27FC236}">
              <a16:creationId xmlns:a16="http://schemas.microsoft.com/office/drawing/2014/main" id="{0342404D-3D98-4794-A266-E70899921FD1}"/>
            </a:ext>
          </a:extLst>
        </xdr:cNvPr>
        <xdr:cNvSpPr/>
      </xdr:nvSpPr>
      <xdr:spPr>
        <a:xfrm>
          <a:off x="22110700" y="104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48430</xdr:rowOff>
    </xdr:from>
    <xdr:ext cx="469744" cy="259045"/>
    <xdr:sp macro="" textlink="">
      <xdr:nvSpPr>
        <xdr:cNvPr id="560" name="【学校施設】&#10;一人当たり面積該当値テキスト">
          <a:extLst>
            <a:ext uri="{FF2B5EF4-FFF2-40B4-BE49-F238E27FC236}">
              <a16:creationId xmlns:a16="http://schemas.microsoft.com/office/drawing/2014/main" id="{4E33AB14-C266-45FB-9EEA-DD30640F8238}"/>
            </a:ext>
          </a:extLst>
        </xdr:cNvPr>
        <xdr:cNvSpPr txBox="1"/>
      </xdr:nvSpPr>
      <xdr:spPr>
        <a:xfrm>
          <a:off x="22199600" y="1033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30125</xdr:rowOff>
    </xdr:from>
    <xdr:to>
      <xdr:col>112</xdr:col>
      <xdr:colOff>38100</xdr:colOff>
      <xdr:row>61</xdr:row>
      <xdr:rowOff>131725</xdr:rowOff>
    </xdr:to>
    <xdr:sp macro="" textlink="">
      <xdr:nvSpPr>
        <xdr:cNvPr id="561" name="楕円 560">
          <a:extLst>
            <a:ext uri="{FF2B5EF4-FFF2-40B4-BE49-F238E27FC236}">
              <a16:creationId xmlns:a16="http://schemas.microsoft.com/office/drawing/2014/main" id="{D4E3B8C5-312B-4720-8D47-C38E7AC901FE}"/>
            </a:ext>
          </a:extLst>
        </xdr:cNvPr>
        <xdr:cNvSpPr/>
      </xdr:nvSpPr>
      <xdr:spPr>
        <a:xfrm>
          <a:off x="21272500" y="10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76353</xdr:rowOff>
    </xdr:from>
    <xdr:to>
      <xdr:col>116</xdr:col>
      <xdr:colOff>63500</xdr:colOff>
      <xdr:row>61</xdr:row>
      <xdr:rowOff>80925</xdr:rowOff>
    </xdr:to>
    <xdr:cxnSp macro="">
      <xdr:nvCxnSpPr>
        <xdr:cNvPr id="562" name="直線コネクタ 561">
          <a:extLst>
            <a:ext uri="{FF2B5EF4-FFF2-40B4-BE49-F238E27FC236}">
              <a16:creationId xmlns:a16="http://schemas.microsoft.com/office/drawing/2014/main" id="{13D41C68-3396-4EC2-937C-45E248E9E282}"/>
            </a:ext>
          </a:extLst>
        </xdr:cNvPr>
        <xdr:cNvCxnSpPr/>
      </xdr:nvCxnSpPr>
      <xdr:spPr>
        <a:xfrm flipV="1">
          <a:off x="21323300" y="1053480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35611</xdr:rowOff>
    </xdr:from>
    <xdr:to>
      <xdr:col>107</xdr:col>
      <xdr:colOff>101600</xdr:colOff>
      <xdr:row>61</xdr:row>
      <xdr:rowOff>137211</xdr:rowOff>
    </xdr:to>
    <xdr:sp macro="" textlink="">
      <xdr:nvSpPr>
        <xdr:cNvPr id="563" name="楕円 562">
          <a:extLst>
            <a:ext uri="{FF2B5EF4-FFF2-40B4-BE49-F238E27FC236}">
              <a16:creationId xmlns:a16="http://schemas.microsoft.com/office/drawing/2014/main" id="{630586F1-0D71-465F-B97D-B1FDD94387A9}"/>
            </a:ext>
          </a:extLst>
        </xdr:cNvPr>
        <xdr:cNvSpPr/>
      </xdr:nvSpPr>
      <xdr:spPr>
        <a:xfrm>
          <a:off x="20383500" y="1049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80925</xdr:rowOff>
    </xdr:from>
    <xdr:to>
      <xdr:col>111</xdr:col>
      <xdr:colOff>177800</xdr:colOff>
      <xdr:row>61</xdr:row>
      <xdr:rowOff>86411</xdr:rowOff>
    </xdr:to>
    <xdr:cxnSp macro="">
      <xdr:nvCxnSpPr>
        <xdr:cNvPr id="564" name="直線コネクタ 563">
          <a:extLst>
            <a:ext uri="{FF2B5EF4-FFF2-40B4-BE49-F238E27FC236}">
              <a16:creationId xmlns:a16="http://schemas.microsoft.com/office/drawing/2014/main" id="{73C64992-F46B-4C7D-AEB8-DCFC8BACFA01}"/>
            </a:ext>
          </a:extLst>
        </xdr:cNvPr>
        <xdr:cNvCxnSpPr/>
      </xdr:nvCxnSpPr>
      <xdr:spPr>
        <a:xfrm flipV="1">
          <a:off x="20434300" y="1053937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113792</xdr:rowOff>
    </xdr:from>
    <xdr:to>
      <xdr:col>102</xdr:col>
      <xdr:colOff>165100</xdr:colOff>
      <xdr:row>62</xdr:row>
      <xdr:rowOff>43942</xdr:rowOff>
    </xdr:to>
    <xdr:sp macro="" textlink="">
      <xdr:nvSpPr>
        <xdr:cNvPr id="565" name="楕円 564">
          <a:extLst>
            <a:ext uri="{FF2B5EF4-FFF2-40B4-BE49-F238E27FC236}">
              <a16:creationId xmlns:a16="http://schemas.microsoft.com/office/drawing/2014/main" id="{74F69291-4122-40FE-986B-9E9BD2B51E6C}"/>
            </a:ext>
          </a:extLst>
        </xdr:cNvPr>
        <xdr:cNvSpPr/>
      </xdr:nvSpPr>
      <xdr:spPr>
        <a:xfrm>
          <a:off x="19494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86411</xdr:rowOff>
    </xdr:from>
    <xdr:to>
      <xdr:col>107</xdr:col>
      <xdr:colOff>50800</xdr:colOff>
      <xdr:row>61</xdr:row>
      <xdr:rowOff>164592</xdr:rowOff>
    </xdr:to>
    <xdr:cxnSp macro="">
      <xdr:nvCxnSpPr>
        <xdr:cNvPr id="566" name="直線コネクタ 565">
          <a:extLst>
            <a:ext uri="{FF2B5EF4-FFF2-40B4-BE49-F238E27FC236}">
              <a16:creationId xmlns:a16="http://schemas.microsoft.com/office/drawing/2014/main" id="{3F911FF6-F9E7-4C2C-89A7-FAE26F3C18AF}"/>
            </a:ext>
          </a:extLst>
        </xdr:cNvPr>
        <xdr:cNvCxnSpPr/>
      </xdr:nvCxnSpPr>
      <xdr:spPr>
        <a:xfrm flipV="1">
          <a:off x="19545300" y="10544861"/>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567" name="n_1aveValue【学校施設】&#10;一人当たり面積">
          <a:extLst>
            <a:ext uri="{FF2B5EF4-FFF2-40B4-BE49-F238E27FC236}">
              <a16:creationId xmlns:a16="http://schemas.microsoft.com/office/drawing/2014/main" id="{F492E4A6-8C6E-4332-BEF1-D2DC4EEFCD4D}"/>
            </a:ext>
          </a:extLst>
        </xdr:cNvPr>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68" name="n_2aveValue【学校施設】&#10;一人当たり面積">
          <a:extLst>
            <a:ext uri="{FF2B5EF4-FFF2-40B4-BE49-F238E27FC236}">
              <a16:creationId xmlns:a16="http://schemas.microsoft.com/office/drawing/2014/main" id="{F706E5C6-858E-4685-8AFA-B3BDAC05E90E}"/>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69" name="n_3aveValue【学校施設】&#10;一人当たり面積">
          <a:extLst>
            <a:ext uri="{FF2B5EF4-FFF2-40B4-BE49-F238E27FC236}">
              <a16:creationId xmlns:a16="http://schemas.microsoft.com/office/drawing/2014/main" id="{C0D00C1C-48B1-418C-8D4A-9A84D8C3A235}"/>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61383</xdr:rowOff>
    </xdr:from>
    <xdr:ext cx="469744" cy="259045"/>
    <xdr:sp macro="" textlink="">
      <xdr:nvSpPr>
        <xdr:cNvPr id="570" name="n_4aveValue【学校施設】&#10;一人当たり面積">
          <a:extLst>
            <a:ext uri="{FF2B5EF4-FFF2-40B4-BE49-F238E27FC236}">
              <a16:creationId xmlns:a16="http://schemas.microsoft.com/office/drawing/2014/main" id="{FFD45B5D-7B31-466F-B313-1948E9655842}"/>
            </a:ext>
          </a:extLst>
        </xdr:cNvPr>
        <xdr:cNvSpPr txBox="1"/>
      </xdr:nvSpPr>
      <xdr:spPr>
        <a:xfrm>
          <a:off x="18421427" y="103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148252</xdr:rowOff>
    </xdr:from>
    <xdr:ext cx="469744" cy="259045"/>
    <xdr:sp macro="" textlink="">
      <xdr:nvSpPr>
        <xdr:cNvPr id="571" name="n_1mainValue【学校施設】&#10;一人当たり面積">
          <a:extLst>
            <a:ext uri="{FF2B5EF4-FFF2-40B4-BE49-F238E27FC236}">
              <a16:creationId xmlns:a16="http://schemas.microsoft.com/office/drawing/2014/main" id="{25CF7904-7744-4D9C-A000-B007679C29C7}"/>
            </a:ext>
          </a:extLst>
        </xdr:cNvPr>
        <xdr:cNvSpPr txBox="1"/>
      </xdr:nvSpPr>
      <xdr:spPr>
        <a:xfrm>
          <a:off x="210757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128338</xdr:rowOff>
    </xdr:from>
    <xdr:ext cx="469744" cy="259045"/>
    <xdr:sp macro="" textlink="">
      <xdr:nvSpPr>
        <xdr:cNvPr id="572" name="n_2mainValue【学校施設】&#10;一人当たり面積">
          <a:extLst>
            <a:ext uri="{FF2B5EF4-FFF2-40B4-BE49-F238E27FC236}">
              <a16:creationId xmlns:a16="http://schemas.microsoft.com/office/drawing/2014/main" id="{0F5F6B0D-3050-4464-ADB1-3057FB8279E5}"/>
            </a:ext>
          </a:extLst>
        </xdr:cNvPr>
        <xdr:cNvSpPr txBox="1"/>
      </xdr:nvSpPr>
      <xdr:spPr>
        <a:xfrm>
          <a:off x="20199427" y="1058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35069</xdr:rowOff>
    </xdr:from>
    <xdr:ext cx="469744" cy="259045"/>
    <xdr:sp macro="" textlink="">
      <xdr:nvSpPr>
        <xdr:cNvPr id="573" name="n_3mainValue【学校施設】&#10;一人当たり面積">
          <a:extLst>
            <a:ext uri="{FF2B5EF4-FFF2-40B4-BE49-F238E27FC236}">
              <a16:creationId xmlns:a16="http://schemas.microsoft.com/office/drawing/2014/main" id="{B41864A3-6891-4616-ABE4-652FB43A7B7A}"/>
            </a:ext>
          </a:extLst>
        </xdr:cNvPr>
        <xdr:cNvSpPr txBox="1"/>
      </xdr:nvSpPr>
      <xdr:spPr>
        <a:xfrm>
          <a:off x="193104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FB6172ED-BF2F-42B5-BF4C-0CD294E2968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481F25C4-B782-4DAF-8775-D53B722288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66BE1C06-3AF0-4515-AC52-85D996860B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EA80E25E-FB69-4496-99C0-8F193C3632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97B1BF02-637C-412F-8BF7-910522BE45C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6ACF7ACA-383C-468F-BAD0-B78EF394A91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66D47936-4721-4FFC-B878-C6642B28771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2BAEAEF3-D5EA-4FFB-AB35-2D192976BFF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20BCBA5D-6F2F-4ECB-9CA2-5C23932785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5545213D-5F5D-4049-AC46-72CB0643D1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EE5BC6C4-73B9-402A-8ACF-C8AB3E1D0A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6316FBAD-92D3-432C-8117-F39254F48D5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9813882D-DF31-4E30-BE2D-BA88DE6CED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3E5C92AA-6D77-4400-A090-266CEC863F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44C8D6F4-9FB5-4074-99B5-2BE117D617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A2E0BEE2-59D7-4670-8FD6-AA1BC832692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a:extLst>
            <a:ext uri="{FF2B5EF4-FFF2-40B4-BE49-F238E27FC236}">
              <a16:creationId xmlns:a16="http://schemas.microsoft.com/office/drawing/2014/main" id="{7DCB60CD-588D-4EFD-859A-33F155874F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a:extLst>
            <a:ext uri="{FF2B5EF4-FFF2-40B4-BE49-F238E27FC236}">
              <a16:creationId xmlns:a16="http://schemas.microsoft.com/office/drawing/2014/main" id="{B3057F0D-3815-49D0-9CBD-8C8E51615E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a:extLst>
            <a:ext uri="{FF2B5EF4-FFF2-40B4-BE49-F238E27FC236}">
              <a16:creationId xmlns:a16="http://schemas.microsoft.com/office/drawing/2014/main" id="{EB587A9A-D3EB-42FD-A160-89670B5850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a:extLst>
            <a:ext uri="{FF2B5EF4-FFF2-40B4-BE49-F238E27FC236}">
              <a16:creationId xmlns:a16="http://schemas.microsoft.com/office/drawing/2014/main" id="{CCBB9E24-08F8-482F-B34F-42A7FB0425B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a:extLst>
            <a:ext uri="{FF2B5EF4-FFF2-40B4-BE49-F238E27FC236}">
              <a16:creationId xmlns:a16="http://schemas.microsoft.com/office/drawing/2014/main" id="{D9F6E503-507A-4D03-BC6B-AAC90DB1ADF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a:extLst>
            <a:ext uri="{FF2B5EF4-FFF2-40B4-BE49-F238E27FC236}">
              <a16:creationId xmlns:a16="http://schemas.microsoft.com/office/drawing/2014/main" id="{C07CCCBC-D393-4065-82A5-BE1E85C6F8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a:extLst>
            <a:ext uri="{FF2B5EF4-FFF2-40B4-BE49-F238E27FC236}">
              <a16:creationId xmlns:a16="http://schemas.microsoft.com/office/drawing/2014/main" id="{A1AA3900-0EEB-43EB-9F63-6604B21292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a:extLst>
            <a:ext uri="{FF2B5EF4-FFF2-40B4-BE49-F238E27FC236}">
              <a16:creationId xmlns:a16="http://schemas.microsoft.com/office/drawing/2014/main" id="{B42F72C9-D7DF-4945-8FD1-14F85966C0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a:extLst>
            <a:ext uri="{FF2B5EF4-FFF2-40B4-BE49-F238E27FC236}">
              <a16:creationId xmlns:a16="http://schemas.microsoft.com/office/drawing/2014/main" id="{7C44F7DB-868C-45C8-A0AE-9B4D7392BD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a:extLst>
            <a:ext uri="{FF2B5EF4-FFF2-40B4-BE49-F238E27FC236}">
              <a16:creationId xmlns:a16="http://schemas.microsoft.com/office/drawing/2014/main" id="{2984B3FB-87B6-4FA5-82EE-FDDAE4C3AA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0" name="テキスト ボックス 599">
          <a:extLst>
            <a:ext uri="{FF2B5EF4-FFF2-40B4-BE49-F238E27FC236}">
              <a16:creationId xmlns:a16="http://schemas.microsoft.com/office/drawing/2014/main" id="{C6D132D7-A103-4AEB-AF60-9EBDD46704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BD99886B-151C-43B5-AF31-79F5C863B83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2" name="テキスト ボックス 601">
          <a:extLst>
            <a:ext uri="{FF2B5EF4-FFF2-40B4-BE49-F238E27FC236}">
              <a16:creationId xmlns:a16="http://schemas.microsoft.com/office/drawing/2014/main" id="{D6C189CC-85B4-40B3-848A-9C4C02AC043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38EAE829-036A-42A9-AB65-8C8CF33803A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9C82F375-6B11-43D3-BB92-37A43E0A757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A7EAB576-7AFE-44F4-B129-A8849296281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B3C149D5-B7AE-4B0A-80A8-E1B201C6475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1C6F0525-63DE-49AB-8526-07247876D0E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83ED830E-4EA0-44E3-938E-9C21C86A29F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BEAE9848-AEED-4389-8846-6CAF7D44CC5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78B581E4-2241-4835-9DDA-C1303B5E76B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91AF5BDF-D327-4B2D-B69C-A870BE4D95D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2" name="テキスト ボックス 611">
          <a:extLst>
            <a:ext uri="{FF2B5EF4-FFF2-40B4-BE49-F238E27FC236}">
              <a16:creationId xmlns:a16="http://schemas.microsoft.com/office/drawing/2014/main" id="{27E9898E-43F5-4A65-B1A0-D0F178720A5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D6D5E42C-2316-4FB6-A9F5-0CA101C1E29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a:extLst>
            <a:ext uri="{FF2B5EF4-FFF2-40B4-BE49-F238E27FC236}">
              <a16:creationId xmlns:a16="http://schemas.microsoft.com/office/drawing/2014/main" id="{CE4435E0-8ACE-4BE9-96CD-2C27D657F9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15" name="直線コネクタ 614">
          <a:extLst>
            <a:ext uri="{FF2B5EF4-FFF2-40B4-BE49-F238E27FC236}">
              <a16:creationId xmlns:a16="http://schemas.microsoft.com/office/drawing/2014/main" id="{2AAB34FB-96A4-4B68-9C18-9FB2AE44534F}"/>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6" name="【公民館】&#10;有形固定資産減価償却率最小値テキスト">
          <a:extLst>
            <a:ext uri="{FF2B5EF4-FFF2-40B4-BE49-F238E27FC236}">
              <a16:creationId xmlns:a16="http://schemas.microsoft.com/office/drawing/2014/main" id="{C1FBB09F-C04B-4852-ACF4-899A47AFB90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7" name="直線コネクタ 616">
          <a:extLst>
            <a:ext uri="{FF2B5EF4-FFF2-40B4-BE49-F238E27FC236}">
              <a16:creationId xmlns:a16="http://schemas.microsoft.com/office/drawing/2014/main" id="{108FCAE3-7CE9-46B1-98C9-DA9A6A4AF11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18" name="【公民館】&#10;有形固定資産減価償却率最大値テキスト">
          <a:extLst>
            <a:ext uri="{FF2B5EF4-FFF2-40B4-BE49-F238E27FC236}">
              <a16:creationId xmlns:a16="http://schemas.microsoft.com/office/drawing/2014/main" id="{728C9C0F-0D7E-4D6A-8C38-13C8AD829577}"/>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19" name="直線コネクタ 618">
          <a:extLst>
            <a:ext uri="{FF2B5EF4-FFF2-40B4-BE49-F238E27FC236}">
              <a16:creationId xmlns:a16="http://schemas.microsoft.com/office/drawing/2014/main" id="{5B56842B-99E4-4E02-BF8D-08089AFBCFF4}"/>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620" name="【公民館】&#10;有形固定資産減価償却率平均値テキスト">
          <a:extLst>
            <a:ext uri="{FF2B5EF4-FFF2-40B4-BE49-F238E27FC236}">
              <a16:creationId xmlns:a16="http://schemas.microsoft.com/office/drawing/2014/main" id="{6ACAB5AF-8E5C-4D8D-95DE-F7AE73CA3EA9}"/>
            </a:ext>
          </a:extLst>
        </xdr:cNvPr>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21" name="フローチャート: 判断 620">
          <a:extLst>
            <a:ext uri="{FF2B5EF4-FFF2-40B4-BE49-F238E27FC236}">
              <a16:creationId xmlns:a16="http://schemas.microsoft.com/office/drawing/2014/main" id="{B6AE423F-2B4D-41CD-BC0B-DAC5EA8A5320}"/>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22" name="フローチャート: 判断 621">
          <a:extLst>
            <a:ext uri="{FF2B5EF4-FFF2-40B4-BE49-F238E27FC236}">
              <a16:creationId xmlns:a16="http://schemas.microsoft.com/office/drawing/2014/main" id="{E66B2349-6C9C-4EC4-B15F-D6534E941DD1}"/>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23" name="フローチャート: 判断 622">
          <a:extLst>
            <a:ext uri="{FF2B5EF4-FFF2-40B4-BE49-F238E27FC236}">
              <a16:creationId xmlns:a16="http://schemas.microsoft.com/office/drawing/2014/main" id="{4FE8991E-B615-4A55-A7F6-494411513F0B}"/>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24" name="フローチャート: 判断 623">
          <a:extLst>
            <a:ext uri="{FF2B5EF4-FFF2-40B4-BE49-F238E27FC236}">
              <a16:creationId xmlns:a16="http://schemas.microsoft.com/office/drawing/2014/main" id="{55095FD4-D2ED-4CE7-9E0C-90E471A228DD}"/>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110308</xdr:rowOff>
    </xdr:from>
    <xdr:to>
      <xdr:col>67</xdr:col>
      <xdr:colOff>101600</xdr:colOff>
      <xdr:row>106</xdr:row>
      <xdr:rowOff>40458</xdr:rowOff>
    </xdr:to>
    <xdr:sp macro="" textlink="">
      <xdr:nvSpPr>
        <xdr:cNvPr id="625" name="フローチャート: 判断 624">
          <a:extLst>
            <a:ext uri="{FF2B5EF4-FFF2-40B4-BE49-F238E27FC236}">
              <a16:creationId xmlns:a16="http://schemas.microsoft.com/office/drawing/2014/main" id="{A7AE099F-3A59-4698-B91F-206E7A12000A}"/>
            </a:ext>
          </a:extLst>
        </xdr:cNvPr>
        <xdr:cNvSpPr/>
      </xdr:nvSpPr>
      <xdr:spPr>
        <a:xfrm>
          <a:off x="1276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14784B7F-ABF9-4A28-9797-438EB2AE0F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4C1B5AB8-9270-4A54-9E71-B1C517313A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24177B8D-9790-4EC9-9DBC-88D428180BD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CCA215FB-A00D-4434-9A45-91556FDF8FA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7C58C2BE-6707-4EC9-8957-072BCA9935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22134</xdr:rowOff>
    </xdr:from>
    <xdr:to>
      <xdr:col>85</xdr:col>
      <xdr:colOff>177800</xdr:colOff>
      <xdr:row>108</xdr:row>
      <xdr:rowOff>123734</xdr:rowOff>
    </xdr:to>
    <xdr:sp macro="" textlink="">
      <xdr:nvSpPr>
        <xdr:cNvPr id="631" name="楕円 630">
          <a:extLst>
            <a:ext uri="{FF2B5EF4-FFF2-40B4-BE49-F238E27FC236}">
              <a16:creationId xmlns:a16="http://schemas.microsoft.com/office/drawing/2014/main" id="{2708AE72-A43E-4416-AB85-C32D9DA21704}"/>
            </a:ext>
          </a:extLst>
        </xdr:cNvPr>
        <xdr:cNvSpPr/>
      </xdr:nvSpPr>
      <xdr:spPr>
        <a:xfrm>
          <a:off x="16268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561</xdr:rowOff>
    </xdr:from>
    <xdr:ext cx="405111" cy="259045"/>
    <xdr:sp macro="" textlink="">
      <xdr:nvSpPr>
        <xdr:cNvPr id="632" name="【公民館】&#10;有形固定資産減価償却率該当値テキスト">
          <a:extLst>
            <a:ext uri="{FF2B5EF4-FFF2-40B4-BE49-F238E27FC236}">
              <a16:creationId xmlns:a16="http://schemas.microsoft.com/office/drawing/2014/main" id="{A54846A9-F233-4A14-A678-637931A1271C}"/>
            </a:ext>
          </a:extLst>
        </xdr:cNvPr>
        <xdr:cNvSpPr txBox="1"/>
      </xdr:nvSpPr>
      <xdr:spPr>
        <a:xfrm>
          <a:off x="1635760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160927</xdr:rowOff>
    </xdr:from>
    <xdr:to>
      <xdr:col>81</xdr:col>
      <xdr:colOff>101600</xdr:colOff>
      <xdr:row>108</xdr:row>
      <xdr:rowOff>91077</xdr:rowOff>
    </xdr:to>
    <xdr:sp macro="" textlink="">
      <xdr:nvSpPr>
        <xdr:cNvPr id="633" name="楕円 632">
          <a:extLst>
            <a:ext uri="{FF2B5EF4-FFF2-40B4-BE49-F238E27FC236}">
              <a16:creationId xmlns:a16="http://schemas.microsoft.com/office/drawing/2014/main" id="{42F173EA-4B27-4EBD-9CB0-88A3000EA10D}"/>
            </a:ext>
          </a:extLst>
        </xdr:cNvPr>
        <xdr:cNvSpPr/>
      </xdr:nvSpPr>
      <xdr:spPr>
        <a:xfrm>
          <a:off x="1543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40277</xdr:rowOff>
    </xdr:from>
    <xdr:to>
      <xdr:col>85</xdr:col>
      <xdr:colOff>127000</xdr:colOff>
      <xdr:row>108</xdr:row>
      <xdr:rowOff>72934</xdr:rowOff>
    </xdr:to>
    <xdr:cxnSp macro="">
      <xdr:nvCxnSpPr>
        <xdr:cNvPr id="634" name="直線コネクタ 633">
          <a:extLst>
            <a:ext uri="{FF2B5EF4-FFF2-40B4-BE49-F238E27FC236}">
              <a16:creationId xmlns:a16="http://schemas.microsoft.com/office/drawing/2014/main" id="{B1896432-8EA6-418E-AF19-3B58C1822601}"/>
            </a:ext>
          </a:extLst>
        </xdr:cNvPr>
        <xdr:cNvCxnSpPr/>
      </xdr:nvCxnSpPr>
      <xdr:spPr>
        <a:xfrm>
          <a:off x="15481300" y="185568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128270</xdr:rowOff>
    </xdr:from>
    <xdr:to>
      <xdr:col>76</xdr:col>
      <xdr:colOff>165100</xdr:colOff>
      <xdr:row>108</xdr:row>
      <xdr:rowOff>58420</xdr:rowOff>
    </xdr:to>
    <xdr:sp macro="" textlink="">
      <xdr:nvSpPr>
        <xdr:cNvPr id="635" name="楕円 634">
          <a:extLst>
            <a:ext uri="{FF2B5EF4-FFF2-40B4-BE49-F238E27FC236}">
              <a16:creationId xmlns:a16="http://schemas.microsoft.com/office/drawing/2014/main" id="{AAD457E2-099D-4FE4-A3A7-BC835D19471F}"/>
            </a:ext>
          </a:extLst>
        </xdr:cNvPr>
        <xdr:cNvSpPr/>
      </xdr:nvSpPr>
      <xdr:spPr>
        <a:xfrm>
          <a:off x="14541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xdr:rowOff>
    </xdr:from>
    <xdr:to>
      <xdr:col>81</xdr:col>
      <xdr:colOff>50800</xdr:colOff>
      <xdr:row>108</xdr:row>
      <xdr:rowOff>40277</xdr:rowOff>
    </xdr:to>
    <xdr:cxnSp macro="">
      <xdr:nvCxnSpPr>
        <xdr:cNvPr id="636" name="直線コネクタ 635">
          <a:extLst>
            <a:ext uri="{FF2B5EF4-FFF2-40B4-BE49-F238E27FC236}">
              <a16:creationId xmlns:a16="http://schemas.microsoft.com/office/drawing/2014/main" id="{D77E9FD9-15F3-4BD3-9BED-CDE60C450608}"/>
            </a:ext>
          </a:extLst>
        </xdr:cNvPr>
        <xdr:cNvCxnSpPr/>
      </xdr:nvCxnSpPr>
      <xdr:spPr>
        <a:xfrm>
          <a:off x="14592300" y="185242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637" name="楕円 636">
          <a:extLst>
            <a:ext uri="{FF2B5EF4-FFF2-40B4-BE49-F238E27FC236}">
              <a16:creationId xmlns:a16="http://schemas.microsoft.com/office/drawing/2014/main" id="{00F350AD-689A-4B52-888C-8ADCE71D53F3}"/>
            </a:ext>
          </a:extLst>
        </xdr:cNvPr>
        <xdr:cNvSpPr/>
      </xdr:nvSpPr>
      <xdr:spPr>
        <a:xfrm>
          <a:off x="1365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146413</xdr:rowOff>
    </xdr:from>
    <xdr:to>
      <xdr:col>76</xdr:col>
      <xdr:colOff>114300</xdr:colOff>
      <xdr:row>108</xdr:row>
      <xdr:rowOff>7620</xdr:rowOff>
    </xdr:to>
    <xdr:cxnSp macro="">
      <xdr:nvCxnSpPr>
        <xdr:cNvPr id="638" name="直線コネクタ 637">
          <a:extLst>
            <a:ext uri="{FF2B5EF4-FFF2-40B4-BE49-F238E27FC236}">
              <a16:creationId xmlns:a16="http://schemas.microsoft.com/office/drawing/2014/main" id="{267DE213-8CEC-49B2-AA5A-852157750BFD}"/>
            </a:ext>
          </a:extLst>
        </xdr:cNvPr>
        <xdr:cNvCxnSpPr/>
      </xdr:nvCxnSpPr>
      <xdr:spPr>
        <a:xfrm>
          <a:off x="13703300" y="18491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639" name="n_1aveValue【公民館】&#10;有形固定資産減価償却率">
          <a:extLst>
            <a:ext uri="{FF2B5EF4-FFF2-40B4-BE49-F238E27FC236}">
              <a16:creationId xmlns:a16="http://schemas.microsoft.com/office/drawing/2014/main" id="{975176A8-3365-49F6-8274-D1018FBF96F0}"/>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640" name="n_2aveValue【公民館】&#10;有形固定資産減価償却率">
          <a:extLst>
            <a:ext uri="{FF2B5EF4-FFF2-40B4-BE49-F238E27FC236}">
              <a16:creationId xmlns:a16="http://schemas.microsoft.com/office/drawing/2014/main" id="{C9391AF8-23F3-450E-B9EE-2AF454A573D4}"/>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641" name="n_3aveValue【公民館】&#10;有形固定資産減価償却率">
          <a:extLst>
            <a:ext uri="{FF2B5EF4-FFF2-40B4-BE49-F238E27FC236}">
              <a16:creationId xmlns:a16="http://schemas.microsoft.com/office/drawing/2014/main" id="{72215AC5-1A09-4CC5-B6B3-EFB757F1921F}"/>
            </a:ext>
          </a:extLst>
        </xdr:cNvPr>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56985</xdr:rowOff>
    </xdr:from>
    <xdr:ext cx="405111" cy="259045"/>
    <xdr:sp macro="" textlink="">
      <xdr:nvSpPr>
        <xdr:cNvPr id="642" name="n_4aveValue【公民館】&#10;有形固定資産減価償却率">
          <a:extLst>
            <a:ext uri="{FF2B5EF4-FFF2-40B4-BE49-F238E27FC236}">
              <a16:creationId xmlns:a16="http://schemas.microsoft.com/office/drawing/2014/main" id="{578EEB5F-1B4C-44D7-B31D-F7620935DEC7}"/>
            </a:ext>
          </a:extLst>
        </xdr:cNvPr>
        <xdr:cNvSpPr txBox="1"/>
      </xdr:nvSpPr>
      <xdr:spPr>
        <a:xfrm>
          <a:off x="12611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82204</xdr:rowOff>
    </xdr:from>
    <xdr:ext cx="405111" cy="259045"/>
    <xdr:sp macro="" textlink="">
      <xdr:nvSpPr>
        <xdr:cNvPr id="643" name="n_1mainValue【公民館】&#10;有形固定資産減価償却率">
          <a:extLst>
            <a:ext uri="{FF2B5EF4-FFF2-40B4-BE49-F238E27FC236}">
              <a16:creationId xmlns:a16="http://schemas.microsoft.com/office/drawing/2014/main" id="{0F3D2EFF-EF9E-4512-81D9-E654865951A6}"/>
            </a:ext>
          </a:extLst>
        </xdr:cNvPr>
        <xdr:cNvSpPr txBox="1"/>
      </xdr:nvSpPr>
      <xdr:spPr>
        <a:xfrm>
          <a:off x="152660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49547</xdr:rowOff>
    </xdr:from>
    <xdr:ext cx="405111" cy="259045"/>
    <xdr:sp macro="" textlink="">
      <xdr:nvSpPr>
        <xdr:cNvPr id="644" name="n_2mainValue【公民館】&#10;有形固定資産減価償却率">
          <a:extLst>
            <a:ext uri="{FF2B5EF4-FFF2-40B4-BE49-F238E27FC236}">
              <a16:creationId xmlns:a16="http://schemas.microsoft.com/office/drawing/2014/main" id="{6D9711E8-338B-4172-8CDB-6DDC7328EAD1}"/>
            </a:ext>
          </a:extLst>
        </xdr:cNvPr>
        <xdr:cNvSpPr txBox="1"/>
      </xdr:nvSpPr>
      <xdr:spPr>
        <a:xfrm>
          <a:off x="14389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645" name="n_3mainValue【公民館】&#10;有形固定資産減価償却率">
          <a:extLst>
            <a:ext uri="{FF2B5EF4-FFF2-40B4-BE49-F238E27FC236}">
              <a16:creationId xmlns:a16="http://schemas.microsoft.com/office/drawing/2014/main" id="{246C0A0E-7552-4EB0-9229-F1D7F54B75FB}"/>
            </a:ext>
          </a:extLst>
        </xdr:cNvPr>
        <xdr:cNvSpPr txBox="1"/>
      </xdr:nvSpPr>
      <xdr:spPr>
        <a:xfrm>
          <a:off x="13500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7CDEB158-A361-4A68-94F7-C5116FB4EA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9AAF40BB-D9D5-4E63-BDAB-0D04DAA421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A4749F17-4C4B-4C46-8C96-1B5826F6B17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246FC082-FA1A-4A17-A0AD-A8B0CFECF5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2470493E-29A9-438B-BD41-F7658EC2A5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C1353308-3E2E-4DFC-A5E6-AFACD54E1D6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A8C0B800-6FCE-4E5F-A593-799AF7195BA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CCFF33F8-C4C7-474F-9A7D-506731E76FF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E2132DA0-2414-40C4-9864-6A68670A4C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52432BA3-5BB4-4E09-ACF8-A19A518498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a:extLst>
            <a:ext uri="{FF2B5EF4-FFF2-40B4-BE49-F238E27FC236}">
              <a16:creationId xmlns:a16="http://schemas.microsoft.com/office/drawing/2014/main" id="{0E82E904-C9FF-4D1A-9B7C-36561093FA6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a:extLst>
            <a:ext uri="{FF2B5EF4-FFF2-40B4-BE49-F238E27FC236}">
              <a16:creationId xmlns:a16="http://schemas.microsoft.com/office/drawing/2014/main" id="{CAEA4183-A71D-45C5-8403-6630096304E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a:extLst>
            <a:ext uri="{FF2B5EF4-FFF2-40B4-BE49-F238E27FC236}">
              <a16:creationId xmlns:a16="http://schemas.microsoft.com/office/drawing/2014/main" id="{D43D7F07-B9FA-4543-9599-FB61735C5B5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a:extLst>
            <a:ext uri="{FF2B5EF4-FFF2-40B4-BE49-F238E27FC236}">
              <a16:creationId xmlns:a16="http://schemas.microsoft.com/office/drawing/2014/main" id="{639825F3-6F91-45AD-833E-EE8158F770F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a:extLst>
            <a:ext uri="{FF2B5EF4-FFF2-40B4-BE49-F238E27FC236}">
              <a16:creationId xmlns:a16="http://schemas.microsoft.com/office/drawing/2014/main" id="{0CD82EB8-C3E6-45C9-947F-BEA510AE1D9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a:extLst>
            <a:ext uri="{FF2B5EF4-FFF2-40B4-BE49-F238E27FC236}">
              <a16:creationId xmlns:a16="http://schemas.microsoft.com/office/drawing/2014/main" id="{4CF0566F-67C4-45E1-BB26-BDCFD00B003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a:extLst>
            <a:ext uri="{FF2B5EF4-FFF2-40B4-BE49-F238E27FC236}">
              <a16:creationId xmlns:a16="http://schemas.microsoft.com/office/drawing/2014/main" id="{D1FED0C8-A097-493C-9810-0C46EE3EF70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a:extLst>
            <a:ext uri="{FF2B5EF4-FFF2-40B4-BE49-F238E27FC236}">
              <a16:creationId xmlns:a16="http://schemas.microsoft.com/office/drawing/2014/main" id="{BDE9229E-E6D1-4FD6-B1EC-88D365F2675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a:extLst>
            <a:ext uri="{FF2B5EF4-FFF2-40B4-BE49-F238E27FC236}">
              <a16:creationId xmlns:a16="http://schemas.microsoft.com/office/drawing/2014/main" id="{8E762664-78E8-4CDF-B34D-E86564F33E9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a:extLst>
            <a:ext uri="{FF2B5EF4-FFF2-40B4-BE49-F238E27FC236}">
              <a16:creationId xmlns:a16="http://schemas.microsoft.com/office/drawing/2014/main" id="{6178DD73-EF52-41D4-9571-64075FA6630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a:extLst>
            <a:ext uri="{FF2B5EF4-FFF2-40B4-BE49-F238E27FC236}">
              <a16:creationId xmlns:a16="http://schemas.microsoft.com/office/drawing/2014/main" id="{8501FB5E-2BF4-4E12-9F74-979ED4711AE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a:extLst>
            <a:ext uri="{FF2B5EF4-FFF2-40B4-BE49-F238E27FC236}">
              <a16:creationId xmlns:a16="http://schemas.microsoft.com/office/drawing/2014/main" id="{60385616-D8AD-4AE6-BCB3-DA2087BC8AE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a:extLst>
            <a:ext uri="{FF2B5EF4-FFF2-40B4-BE49-F238E27FC236}">
              <a16:creationId xmlns:a16="http://schemas.microsoft.com/office/drawing/2014/main" id="{0CACF55A-40CD-41A4-860C-9C7D42DB26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a:extLst>
            <a:ext uri="{FF2B5EF4-FFF2-40B4-BE49-F238E27FC236}">
              <a16:creationId xmlns:a16="http://schemas.microsoft.com/office/drawing/2014/main" id="{042435B6-626C-4FC6-AAD6-370957C0A4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a:extLst>
            <a:ext uri="{FF2B5EF4-FFF2-40B4-BE49-F238E27FC236}">
              <a16:creationId xmlns:a16="http://schemas.microsoft.com/office/drawing/2014/main" id="{25E29ACF-9039-417B-B33A-9B612C78F8C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671" name="直線コネクタ 670">
          <a:extLst>
            <a:ext uri="{FF2B5EF4-FFF2-40B4-BE49-F238E27FC236}">
              <a16:creationId xmlns:a16="http://schemas.microsoft.com/office/drawing/2014/main" id="{E084657D-14B0-417B-BFC9-64996E02F71E}"/>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72" name="【公民館】&#10;一人当たり面積最小値テキスト">
          <a:extLst>
            <a:ext uri="{FF2B5EF4-FFF2-40B4-BE49-F238E27FC236}">
              <a16:creationId xmlns:a16="http://schemas.microsoft.com/office/drawing/2014/main" id="{1C1E62D3-9A4E-467C-A59C-60DD4ABC34D8}"/>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73" name="直線コネクタ 672">
          <a:extLst>
            <a:ext uri="{FF2B5EF4-FFF2-40B4-BE49-F238E27FC236}">
              <a16:creationId xmlns:a16="http://schemas.microsoft.com/office/drawing/2014/main" id="{7B1CFB15-0C9B-48C7-B2E4-D300A32E0071}"/>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674" name="【公民館】&#10;一人当たり面積最大値テキスト">
          <a:extLst>
            <a:ext uri="{FF2B5EF4-FFF2-40B4-BE49-F238E27FC236}">
              <a16:creationId xmlns:a16="http://schemas.microsoft.com/office/drawing/2014/main" id="{BD5ACA3D-EC02-438F-9D95-7D46A7D867EC}"/>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675" name="直線コネクタ 674">
          <a:extLst>
            <a:ext uri="{FF2B5EF4-FFF2-40B4-BE49-F238E27FC236}">
              <a16:creationId xmlns:a16="http://schemas.microsoft.com/office/drawing/2014/main" id="{45EC2A70-EB5D-4644-935C-F4FDA667E13E}"/>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676" name="【公民館】&#10;一人当たり面積平均値テキスト">
          <a:extLst>
            <a:ext uri="{FF2B5EF4-FFF2-40B4-BE49-F238E27FC236}">
              <a16:creationId xmlns:a16="http://schemas.microsoft.com/office/drawing/2014/main" id="{D75F7C5C-6F04-4F5A-AA44-73F7B2F41332}"/>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77" name="フローチャート: 判断 676">
          <a:extLst>
            <a:ext uri="{FF2B5EF4-FFF2-40B4-BE49-F238E27FC236}">
              <a16:creationId xmlns:a16="http://schemas.microsoft.com/office/drawing/2014/main" id="{F3B90D55-F42F-4F1B-A490-35EF5FFCACEA}"/>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78" name="フローチャート: 判断 677">
          <a:extLst>
            <a:ext uri="{FF2B5EF4-FFF2-40B4-BE49-F238E27FC236}">
              <a16:creationId xmlns:a16="http://schemas.microsoft.com/office/drawing/2014/main" id="{F07551F4-DB9E-4937-8777-C4114CA915BF}"/>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679" name="フローチャート: 判断 678">
          <a:extLst>
            <a:ext uri="{FF2B5EF4-FFF2-40B4-BE49-F238E27FC236}">
              <a16:creationId xmlns:a16="http://schemas.microsoft.com/office/drawing/2014/main" id="{5C4D2D1D-427C-409D-9604-0D654DCDDDB7}"/>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680" name="フローチャート: 判断 679">
          <a:extLst>
            <a:ext uri="{FF2B5EF4-FFF2-40B4-BE49-F238E27FC236}">
              <a16:creationId xmlns:a16="http://schemas.microsoft.com/office/drawing/2014/main" id="{AA52DA57-4B74-4658-B345-8A882A170413}"/>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681" name="フローチャート: 判断 680">
          <a:extLst>
            <a:ext uri="{FF2B5EF4-FFF2-40B4-BE49-F238E27FC236}">
              <a16:creationId xmlns:a16="http://schemas.microsoft.com/office/drawing/2014/main" id="{EEDA23DA-F09F-424E-B9A5-DE84EF9017F0}"/>
            </a:ext>
          </a:extLst>
        </xdr:cNvPr>
        <xdr:cNvSpPr/>
      </xdr:nvSpPr>
      <xdr:spPr>
        <a:xfrm>
          <a:off x="18605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CFC8C21-2C86-4C38-BD4D-F15E233979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F0D431F0-8EFD-417C-B38E-7E9CCDFB40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F1CD8BAB-2451-4E8E-B993-26BE46B73DB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BB591B4-BAFE-4D1C-9BFE-23D1EB2ABD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D799382B-D4D3-42ED-933E-A3B788AF94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66221</xdr:rowOff>
    </xdr:from>
    <xdr:to>
      <xdr:col>116</xdr:col>
      <xdr:colOff>114300</xdr:colOff>
      <xdr:row>108</xdr:row>
      <xdr:rowOff>167821</xdr:rowOff>
    </xdr:to>
    <xdr:sp macro="" textlink="">
      <xdr:nvSpPr>
        <xdr:cNvPr id="687" name="楕円 686">
          <a:extLst>
            <a:ext uri="{FF2B5EF4-FFF2-40B4-BE49-F238E27FC236}">
              <a16:creationId xmlns:a16="http://schemas.microsoft.com/office/drawing/2014/main" id="{24D66DCD-4329-45A8-A496-F9CAA1F08CF9}"/>
            </a:ext>
          </a:extLst>
        </xdr:cNvPr>
        <xdr:cNvSpPr/>
      </xdr:nvSpPr>
      <xdr:spPr>
        <a:xfrm>
          <a:off x="221107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152598</xdr:rowOff>
    </xdr:from>
    <xdr:ext cx="469744" cy="259045"/>
    <xdr:sp macro="" textlink="">
      <xdr:nvSpPr>
        <xdr:cNvPr id="688" name="【公民館】&#10;一人当たり面積該当値テキスト">
          <a:extLst>
            <a:ext uri="{FF2B5EF4-FFF2-40B4-BE49-F238E27FC236}">
              <a16:creationId xmlns:a16="http://schemas.microsoft.com/office/drawing/2014/main" id="{DE4CE804-0DC8-4123-92EB-184E1ACEDEF4}"/>
            </a:ext>
          </a:extLst>
        </xdr:cNvPr>
        <xdr:cNvSpPr txBox="1"/>
      </xdr:nvSpPr>
      <xdr:spPr>
        <a:xfrm>
          <a:off x="22199600" y="184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66221</xdr:rowOff>
    </xdr:from>
    <xdr:to>
      <xdr:col>112</xdr:col>
      <xdr:colOff>38100</xdr:colOff>
      <xdr:row>108</xdr:row>
      <xdr:rowOff>167821</xdr:rowOff>
    </xdr:to>
    <xdr:sp macro="" textlink="">
      <xdr:nvSpPr>
        <xdr:cNvPr id="689" name="楕円 688">
          <a:extLst>
            <a:ext uri="{FF2B5EF4-FFF2-40B4-BE49-F238E27FC236}">
              <a16:creationId xmlns:a16="http://schemas.microsoft.com/office/drawing/2014/main" id="{79B361BA-5955-49B1-AB5B-57A69C2B6453}"/>
            </a:ext>
          </a:extLst>
        </xdr:cNvPr>
        <xdr:cNvSpPr/>
      </xdr:nvSpPr>
      <xdr:spPr>
        <a:xfrm>
          <a:off x="21272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117021</xdr:rowOff>
    </xdr:from>
    <xdr:to>
      <xdr:col>116</xdr:col>
      <xdr:colOff>63500</xdr:colOff>
      <xdr:row>108</xdr:row>
      <xdr:rowOff>117021</xdr:rowOff>
    </xdr:to>
    <xdr:cxnSp macro="">
      <xdr:nvCxnSpPr>
        <xdr:cNvPr id="690" name="直線コネクタ 689">
          <a:extLst>
            <a:ext uri="{FF2B5EF4-FFF2-40B4-BE49-F238E27FC236}">
              <a16:creationId xmlns:a16="http://schemas.microsoft.com/office/drawing/2014/main" id="{42AFC7C8-97E3-4122-953A-653B49B8FD8E}"/>
            </a:ext>
          </a:extLst>
        </xdr:cNvPr>
        <xdr:cNvCxnSpPr/>
      </xdr:nvCxnSpPr>
      <xdr:spPr>
        <a:xfrm>
          <a:off x="21323300" y="186336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67855</xdr:rowOff>
    </xdr:from>
    <xdr:to>
      <xdr:col>107</xdr:col>
      <xdr:colOff>101600</xdr:colOff>
      <xdr:row>108</xdr:row>
      <xdr:rowOff>169455</xdr:rowOff>
    </xdr:to>
    <xdr:sp macro="" textlink="">
      <xdr:nvSpPr>
        <xdr:cNvPr id="691" name="楕円 690">
          <a:extLst>
            <a:ext uri="{FF2B5EF4-FFF2-40B4-BE49-F238E27FC236}">
              <a16:creationId xmlns:a16="http://schemas.microsoft.com/office/drawing/2014/main" id="{2BE23C50-D10E-4BA5-ADD1-64C95A8B1D3A}"/>
            </a:ext>
          </a:extLst>
        </xdr:cNvPr>
        <xdr:cNvSpPr/>
      </xdr:nvSpPr>
      <xdr:spPr>
        <a:xfrm>
          <a:off x="2038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117021</xdr:rowOff>
    </xdr:from>
    <xdr:to>
      <xdr:col>111</xdr:col>
      <xdr:colOff>177800</xdr:colOff>
      <xdr:row>108</xdr:row>
      <xdr:rowOff>118655</xdr:rowOff>
    </xdr:to>
    <xdr:cxnSp macro="">
      <xdr:nvCxnSpPr>
        <xdr:cNvPr id="692" name="直線コネクタ 691">
          <a:extLst>
            <a:ext uri="{FF2B5EF4-FFF2-40B4-BE49-F238E27FC236}">
              <a16:creationId xmlns:a16="http://schemas.microsoft.com/office/drawing/2014/main" id="{450EF281-6DAA-4821-8DE8-4865DA4144BF}"/>
            </a:ext>
          </a:extLst>
        </xdr:cNvPr>
        <xdr:cNvCxnSpPr/>
      </xdr:nvCxnSpPr>
      <xdr:spPr>
        <a:xfrm flipV="1">
          <a:off x="20434300" y="1863362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67855</xdr:rowOff>
    </xdr:from>
    <xdr:to>
      <xdr:col>102</xdr:col>
      <xdr:colOff>165100</xdr:colOff>
      <xdr:row>108</xdr:row>
      <xdr:rowOff>169455</xdr:rowOff>
    </xdr:to>
    <xdr:sp macro="" textlink="">
      <xdr:nvSpPr>
        <xdr:cNvPr id="693" name="楕円 692">
          <a:extLst>
            <a:ext uri="{FF2B5EF4-FFF2-40B4-BE49-F238E27FC236}">
              <a16:creationId xmlns:a16="http://schemas.microsoft.com/office/drawing/2014/main" id="{371A188C-F312-4E76-9887-F53220DDD783}"/>
            </a:ext>
          </a:extLst>
        </xdr:cNvPr>
        <xdr:cNvSpPr/>
      </xdr:nvSpPr>
      <xdr:spPr>
        <a:xfrm>
          <a:off x="19494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118655</xdr:rowOff>
    </xdr:from>
    <xdr:to>
      <xdr:col>107</xdr:col>
      <xdr:colOff>50800</xdr:colOff>
      <xdr:row>108</xdr:row>
      <xdr:rowOff>118655</xdr:rowOff>
    </xdr:to>
    <xdr:cxnSp macro="">
      <xdr:nvCxnSpPr>
        <xdr:cNvPr id="694" name="直線コネクタ 693">
          <a:extLst>
            <a:ext uri="{FF2B5EF4-FFF2-40B4-BE49-F238E27FC236}">
              <a16:creationId xmlns:a16="http://schemas.microsoft.com/office/drawing/2014/main" id="{9B6B8D00-798B-4911-8B7C-2E5E5F127585}"/>
            </a:ext>
          </a:extLst>
        </xdr:cNvPr>
        <xdr:cNvCxnSpPr/>
      </xdr:nvCxnSpPr>
      <xdr:spPr>
        <a:xfrm>
          <a:off x="19545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95" name="n_1aveValue【公民館】&#10;一人当たり面積">
          <a:extLst>
            <a:ext uri="{FF2B5EF4-FFF2-40B4-BE49-F238E27FC236}">
              <a16:creationId xmlns:a16="http://schemas.microsoft.com/office/drawing/2014/main" id="{72127E92-4DB8-45E8-85C7-733D61C1DA4D}"/>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696" name="n_2aveValue【公民館】&#10;一人当たり面積">
          <a:extLst>
            <a:ext uri="{FF2B5EF4-FFF2-40B4-BE49-F238E27FC236}">
              <a16:creationId xmlns:a16="http://schemas.microsoft.com/office/drawing/2014/main" id="{2B30F9BE-D949-4FB6-888B-FAD8C93801B0}"/>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697" name="n_3aveValue【公民館】&#10;一人当たり面積">
          <a:extLst>
            <a:ext uri="{FF2B5EF4-FFF2-40B4-BE49-F238E27FC236}">
              <a16:creationId xmlns:a16="http://schemas.microsoft.com/office/drawing/2014/main" id="{CFB90DC9-7801-42B0-8E3D-2AA259D849F7}"/>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35758</xdr:rowOff>
    </xdr:from>
    <xdr:ext cx="469744" cy="259045"/>
    <xdr:sp macro="" textlink="">
      <xdr:nvSpPr>
        <xdr:cNvPr id="698" name="n_4aveValue【公民館】&#10;一人当たり面積">
          <a:extLst>
            <a:ext uri="{FF2B5EF4-FFF2-40B4-BE49-F238E27FC236}">
              <a16:creationId xmlns:a16="http://schemas.microsoft.com/office/drawing/2014/main" id="{29FA5F14-A7EB-4F39-B271-59918D1667F6}"/>
            </a:ext>
          </a:extLst>
        </xdr:cNvPr>
        <xdr:cNvSpPr txBox="1"/>
      </xdr:nvSpPr>
      <xdr:spPr>
        <a:xfrm>
          <a:off x="18421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158948</xdr:rowOff>
    </xdr:from>
    <xdr:ext cx="469744" cy="259045"/>
    <xdr:sp macro="" textlink="">
      <xdr:nvSpPr>
        <xdr:cNvPr id="699" name="n_1mainValue【公民館】&#10;一人当たり面積">
          <a:extLst>
            <a:ext uri="{FF2B5EF4-FFF2-40B4-BE49-F238E27FC236}">
              <a16:creationId xmlns:a16="http://schemas.microsoft.com/office/drawing/2014/main" id="{CC035252-F7AA-4E0C-AF77-CC0567238516}"/>
            </a:ext>
          </a:extLst>
        </xdr:cNvPr>
        <xdr:cNvSpPr txBox="1"/>
      </xdr:nvSpPr>
      <xdr:spPr>
        <a:xfrm>
          <a:off x="210757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160582</xdr:rowOff>
    </xdr:from>
    <xdr:ext cx="469744" cy="259045"/>
    <xdr:sp macro="" textlink="">
      <xdr:nvSpPr>
        <xdr:cNvPr id="700" name="n_2mainValue【公民館】&#10;一人当たり面積">
          <a:extLst>
            <a:ext uri="{FF2B5EF4-FFF2-40B4-BE49-F238E27FC236}">
              <a16:creationId xmlns:a16="http://schemas.microsoft.com/office/drawing/2014/main" id="{6A9468B9-8561-4C10-96DD-122BB7D85EF3}"/>
            </a:ext>
          </a:extLst>
        </xdr:cNvPr>
        <xdr:cNvSpPr txBox="1"/>
      </xdr:nvSpPr>
      <xdr:spPr>
        <a:xfrm>
          <a:off x="20199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160582</xdr:rowOff>
    </xdr:from>
    <xdr:ext cx="469744" cy="259045"/>
    <xdr:sp macro="" textlink="">
      <xdr:nvSpPr>
        <xdr:cNvPr id="701" name="n_3mainValue【公民館】&#10;一人当たり面積">
          <a:extLst>
            <a:ext uri="{FF2B5EF4-FFF2-40B4-BE49-F238E27FC236}">
              <a16:creationId xmlns:a16="http://schemas.microsoft.com/office/drawing/2014/main" id="{24034908-57C5-4138-8959-EDAA6BEAA78F}"/>
            </a:ext>
          </a:extLst>
        </xdr:cNvPr>
        <xdr:cNvSpPr txBox="1"/>
      </xdr:nvSpPr>
      <xdr:spPr>
        <a:xfrm>
          <a:off x="19310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a:extLst>
            <a:ext uri="{FF2B5EF4-FFF2-40B4-BE49-F238E27FC236}">
              <a16:creationId xmlns:a16="http://schemas.microsoft.com/office/drawing/2014/main" id="{5BE56A9E-6E01-4A37-B1B1-9B8A59FC3E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a:extLst>
            <a:ext uri="{FF2B5EF4-FFF2-40B4-BE49-F238E27FC236}">
              <a16:creationId xmlns:a16="http://schemas.microsoft.com/office/drawing/2014/main" id="{C9C9C8F2-D3E0-4904-8B55-A0E9FD5277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a:extLst>
            <a:ext uri="{FF2B5EF4-FFF2-40B4-BE49-F238E27FC236}">
              <a16:creationId xmlns:a16="http://schemas.microsoft.com/office/drawing/2014/main" id="{69A5451E-22C6-462D-89E0-2DB5BC6428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前年度と比較すると上回っている。公民館については前年度に引き続き上昇傾向にあり、類似団体と比べても高い水準にあるが、今後一部更新する予定であり、有形固定資産減価償却率は下がると考えられる。また、公営住宅が次に高い水準であり、老朽化対策を進めていかなければならない。その他の施設についても計画に基づき、老朽化に留意しつつ適切に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9E33D3-96DE-4F59-96D3-477F52DEA0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7693D3-9ACD-4D47-8467-B600009802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AA6643-A1FC-4226-90D6-63909CDDE8D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99303F-3358-41BA-97C2-08AF6CBC97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5D3D89-90F0-4D63-8304-871384CD90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B55ACD-8297-4E4C-AB32-9DD93AF51C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6508A4-1CE4-4B2C-A510-40699F3CFC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D76F2B-B8C8-4B8E-B3C0-F70C8BDBCB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8AF1B6-C76A-40ED-9072-B85714B617F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5962EE-86EA-47AF-BE29-B70F3DDBC2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17,402
17,263
61.53
11,291,571
10,962,034
258,849
3,946,100
5,870,740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B09DFD-42A7-4634-B2AB-AD8CD876E1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52AA17-97E1-4DD6-93BA-65D8F641EA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1C4FF0-F0CB-4526-9073-17AE09C431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1B12C3-AD6C-41B7-95CE-68FE7D3D4A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B90BF6-7497-4B6B-BD86-610156946D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F0BB031-D5A1-4FBF-8174-16953EC5F63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E0BDF3-B307-479C-A40C-B970B1BD01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B5D853-F0D2-4B59-AF34-93C1D745AB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5EC693-5F6C-4A1A-8D2C-B1964FDE71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0FD2BD-E542-45E3-94D9-7482E9E788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9FAE32-99BD-44AA-8AE5-F9A77574B7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7072A8-871D-4EE7-A209-0E0F4CFAC4F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D5965D-1518-4F5B-A1F1-8B1EA511A7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0EF6C9-1CF7-4EEB-9430-9ABA02D5303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B8646B-D017-4BB7-BAFE-731A594FEDC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2DED93-2FEB-4A99-83A4-10BD75A92B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083A8F-FB71-4111-AA90-BF684972DC6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CD23738-FA53-4022-A34B-3439FD5CE4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1EBD7A-AD6B-4390-9352-822D7A51A20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B1E5502-32BF-4CD0-AC79-494E44AAC3C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552F0BF-D000-482E-BC89-F48E0827CC9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B5BC849-DA6C-41DE-A810-C0D573AA3C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E08EB2-9BD0-4E59-8AE2-6FDBA1A009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A026413-4011-4BB8-BB2F-E6C45ED316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8183BF3-AF90-4C5B-B1D6-483C7838FB3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BC6061-5A78-41EE-81FB-B56BCF85E0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EB8CE85-EF8A-4E93-9937-C4E052C9371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12ED1BD-3B9B-4D69-9975-6F92D8DC68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2B2F4D-131E-402B-AF76-7C15B1058CC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9A9ABA7-58EC-493A-8708-8372DF6B4E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AFE8474-9AE5-4109-B27C-BC357E4630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F25B6B7-F9B0-48C5-8B63-3BB9F6287B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D82E26E-B715-435F-842F-4B3082C456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387EE7C-DBB2-48FF-95A4-ADFC2708AB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7B9EEDE-32FC-44DC-94E1-CBE63420F1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E8BCE3C-1D3D-4B0B-B2A3-0C3C4BDD4E1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8EB611F-F5A7-46D8-81A5-57AB8C6AE90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9AE82EE-0FA2-4863-A4A8-730A8FBD78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7705E94-3176-426F-A478-461AA5CA67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0604915-1FA5-4364-865D-3B3CE0A045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F5A52EA-D824-46FF-831B-0A7676B8AE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8C2A633-56D0-4F90-9C2C-9D7BDBBC02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322E9EE-52AB-49E7-888D-41FF5D3FDA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84044C3-1023-4792-BEA7-CDA662FE5D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2727194-0DA3-439A-87E8-3FA06C2506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EDB75CB-70EC-40E0-96D7-94B963D447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1BBB34F-10BE-4F55-B066-2E445E3D1C2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B854F33-1304-4AB7-8256-D708573FE8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094A18A-889C-4EFD-8A63-CB35B08DDC1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FC7E67F-5962-4ADD-9355-844FF12AE6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5E7D4A8-59EB-4330-9173-D54ED2ECC95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00F13C9-6C6E-405C-A334-7DF6FC37C85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8CCFFBD-F1A2-4BD5-85F2-A4A79602B70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EC7E8CA-4B66-436B-937F-891CC16607C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EC5C978-3796-4497-A40B-53B242D2A3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C0A5583-D91D-4AAC-9CFB-73FFB7D7077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3C2ABA4-F4A7-450E-874E-2A84D1A398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BE6FC57-38F9-416C-8AE0-3D916EED8A3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C1357BA-E34D-45DD-9D6B-03A23559BE8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CC3FE5A-7177-467D-A2BA-6ADFF173C75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CBB279B-945A-4EA4-A4F2-6EF8F75C14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B0AB9F2-49C1-4B03-B333-0B4059E2676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3D8F4F0-09CB-4079-BDB6-9C40913D5A0E}"/>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4F01C688-B87A-488A-B225-57234E5E4DD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C5B2918-23C5-4217-9AF5-184481D174D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99EF56F2-D5B4-4D16-BB3E-520EF0EA4189}"/>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a:extLst>
            <a:ext uri="{FF2B5EF4-FFF2-40B4-BE49-F238E27FC236}">
              <a16:creationId xmlns:a16="http://schemas.microsoft.com/office/drawing/2014/main" id="{EF7303FB-7678-4B0A-82E6-F8A53D982851}"/>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3FF392F-A7C3-4464-AF49-BE0D015C58FD}"/>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a:extLst>
            <a:ext uri="{FF2B5EF4-FFF2-40B4-BE49-F238E27FC236}">
              <a16:creationId xmlns:a16="http://schemas.microsoft.com/office/drawing/2014/main" id="{D7C67DEE-91AB-4E23-AEBE-1DA19A0434B2}"/>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a:extLst>
            <a:ext uri="{FF2B5EF4-FFF2-40B4-BE49-F238E27FC236}">
              <a16:creationId xmlns:a16="http://schemas.microsoft.com/office/drawing/2014/main" id="{F3079055-ADDB-4945-BBEA-92FD42199922}"/>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a:extLst>
            <a:ext uri="{FF2B5EF4-FFF2-40B4-BE49-F238E27FC236}">
              <a16:creationId xmlns:a16="http://schemas.microsoft.com/office/drawing/2014/main" id="{5D40BDD7-0AED-4737-BB3B-40482076F5C1}"/>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AC2AA885-E426-4217-8026-C88473B7C12B}"/>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43906</xdr:rowOff>
    </xdr:from>
    <xdr:to>
      <xdr:col>6</xdr:col>
      <xdr:colOff>38100</xdr:colOff>
      <xdr:row>62</xdr:row>
      <xdr:rowOff>145506</xdr:rowOff>
    </xdr:to>
    <xdr:sp macro="" textlink="">
      <xdr:nvSpPr>
        <xdr:cNvPr id="84" name="フローチャート: 判断 83">
          <a:extLst>
            <a:ext uri="{FF2B5EF4-FFF2-40B4-BE49-F238E27FC236}">
              <a16:creationId xmlns:a16="http://schemas.microsoft.com/office/drawing/2014/main" id="{CE9BE225-3A6C-4D79-9E89-8E2F59AC2583}"/>
            </a:ext>
          </a:extLst>
        </xdr:cNvPr>
        <xdr:cNvSpPr/>
      </xdr:nvSpPr>
      <xdr:spPr>
        <a:xfrm>
          <a:off x="1079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9B44B35-5D4E-4C54-9904-D10A8B6F86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6B867D4-CA7F-41DE-9255-BACC09A47B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EB1F087-5865-44B9-94A9-17A06076B0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47ECB2F-CCD2-44A9-84BF-081E44194A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C0A26EC-3E40-4005-8212-B579D0993A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56969</xdr:rowOff>
    </xdr:from>
    <xdr:to>
      <xdr:col>24</xdr:col>
      <xdr:colOff>114300</xdr:colOff>
      <xdr:row>63</xdr:row>
      <xdr:rowOff>158569</xdr:rowOff>
    </xdr:to>
    <xdr:sp macro="" textlink="">
      <xdr:nvSpPr>
        <xdr:cNvPr id="90" name="楕円 89">
          <a:extLst>
            <a:ext uri="{FF2B5EF4-FFF2-40B4-BE49-F238E27FC236}">
              <a16:creationId xmlns:a16="http://schemas.microsoft.com/office/drawing/2014/main" id="{D5690597-4C4E-46C7-AB18-C3645740588F}"/>
            </a:ext>
          </a:extLst>
        </xdr:cNvPr>
        <xdr:cNvSpPr/>
      </xdr:nvSpPr>
      <xdr:spPr>
        <a:xfrm>
          <a:off x="45847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35396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4134882-7969-44EA-A57B-A64488E96E47}"/>
            </a:ext>
          </a:extLst>
        </xdr:cNvPr>
        <xdr:cNvSpPr txBox="1"/>
      </xdr:nvSpPr>
      <xdr:spPr>
        <a:xfrm>
          <a:off x="4673600"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30843</xdr:rowOff>
    </xdr:from>
    <xdr:to>
      <xdr:col>20</xdr:col>
      <xdr:colOff>38100</xdr:colOff>
      <xdr:row>63</xdr:row>
      <xdr:rowOff>132443</xdr:rowOff>
    </xdr:to>
    <xdr:sp macro="" textlink="">
      <xdr:nvSpPr>
        <xdr:cNvPr id="92" name="楕円 91">
          <a:extLst>
            <a:ext uri="{FF2B5EF4-FFF2-40B4-BE49-F238E27FC236}">
              <a16:creationId xmlns:a16="http://schemas.microsoft.com/office/drawing/2014/main" id="{E9F20C6F-ACCE-4011-853D-3A339F6F01A3}"/>
            </a:ext>
          </a:extLst>
        </xdr:cNvPr>
        <xdr:cNvSpPr/>
      </xdr:nvSpPr>
      <xdr:spPr>
        <a:xfrm>
          <a:off x="3746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81643</xdr:rowOff>
    </xdr:from>
    <xdr:to>
      <xdr:col>24</xdr:col>
      <xdr:colOff>63500</xdr:colOff>
      <xdr:row>63</xdr:row>
      <xdr:rowOff>107769</xdr:rowOff>
    </xdr:to>
    <xdr:cxnSp macro="">
      <xdr:nvCxnSpPr>
        <xdr:cNvPr id="93" name="直線コネクタ 92">
          <a:extLst>
            <a:ext uri="{FF2B5EF4-FFF2-40B4-BE49-F238E27FC236}">
              <a16:creationId xmlns:a16="http://schemas.microsoft.com/office/drawing/2014/main" id="{C43DBA1B-C7D5-4C2E-9A74-3646F7684D03}"/>
            </a:ext>
          </a:extLst>
        </xdr:cNvPr>
        <xdr:cNvCxnSpPr/>
      </xdr:nvCxnSpPr>
      <xdr:spPr>
        <a:xfrm>
          <a:off x="3797300" y="108829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166370</xdr:rowOff>
    </xdr:from>
    <xdr:to>
      <xdr:col>15</xdr:col>
      <xdr:colOff>101600</xdr:colOff>
      <xdr:row>63</xdr:row>
      <xdr:rowOff>96520</xdr:rowOff>
    </xdr:to>
    <xdr:sp macro="" textlink="">
      <xdr:nvSpPr>
        <xdr:cNvPr id="94" name="楕円 93">
          <a:extLst>
            <a:ext uri="{FF2B5EF4-FFF2-40B4-BE49-F238E27FC236}">
              <a16:creationId xmlns:a16="http://schemas.microsoft.com/office/drawing/2014/main" id="{F95B45FC-A2B6-4D62-8BEA-4EB19E3F10B2}"/>
            </a:ext>
          </a:extLst>
        </xdr:cNvPr>
        <xdr:cNvSpPr/>
      </xdr:nvSpPr>
      <xdr:spPr>
        <a:xfrm>
          <a:off x="2857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45720</xdr:rowOff>
    </xdr:from>
    <xdr:to>
      <xdr:col>19</xdr:col>
      <xdr:colOff>177800</xdr:colOff>
      <xdr:row>63</xdr:row>
      <xdr:rowOff>81643</xdr:rowOff>
    </xdr:to>
    <xdr:cxnSp macro="">
      <xdr:nvCxnSpPr>
        <xdr:cNvPr id="95" name="直線コネクタ 94">
          <a:extLst>
            <a:ext uri="{FF2B5EF4-FFF2-40B4-BE49-F238E27FC236}">
              <a16:creationId xmlns:a16="http://schemas.microsoft.com/office/drawing/2014/main" id="{C232D56E-9298-486B-9445-A84C80F09147}"/>
            </a:ext>
          </a:extLst>
        </xdr:cNvPr>
        <xdr:cNvCxnSpPr/>
      </xdr:nvCxnSpPr>
      <xdr:spPr>
        <a:xfrm>
          <a:off x="2908300" y="108470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130447</xdr:rowOff>
    </xdr:from>
    <xdr:to>
      <xdr:col>10</xdr:col>
      <xdr:colOff>165100</xdr:colOff>
      <xdr:row>63</xdr:row>
      <xdr:rowOff>60597</xdr:rowOff>
    </xdr:to>
    <xdr:sp macro="" textlink="">
      <xdr:nvSpPr>
        <xdr:cNvPr id="96" name="楕円 95">
          <a:extLst>
            <a:ext uri="{FF2B5EF4-FFF2-40B4-BE49-F238E27FC236}">
              <a16:creationId xmlns:a16="http://schemas.microsoft.com/office/drawing/2014/main" id="{D6286B64-B996-4AF9-A48A-21C35E5A4BB0}"/>
            </a:ext>
          </a:extLst>
        </xdr:cNvPr>
        <xdr:cNvSpPr/>
      </xdr:nvSpPr>
      <xdr:spPr>
        <a:xfrm>
          <a:off x="1968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9797</xdr:rowOff>
    </xdr:from>
    <xdr:to>
      <xdr:col>15</xdr:col>
      <xdr:colOff>50800</xdr:colOff>
      <xdr:row>63</xdr:row>
      <xdr:rowOff>45720</xdr:rowOff>
    </xdr:to>
    <xdr:cxnSp macro="">
      <xdr:nvCxnSpPr>
        <xdr:cNvPr id="97" name="直線コネクタ 96">
          <a:extLst>
            <a:ext uri="{FF2B5EF4-FFF2-40B4-BE49-F238E27FC236}">
              <a16:creationId xmlns:a16="http://schemas.microsoft.com/office/drawing/2014/main" id="{C14AD333-0CDE-4E9D-AE6D-5DB0DA72AF6D}"/>
            </a:ext>
          </a:extLst>
        </xdr:cNvPr>
        <xdr:cNvCxnSpPr/>
      </xdr:nvCxnSpPr>
      <xdr:spPr>
        <a:xfrm>
          <a:off x="2019300" y="108111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98" name="n_1aveValue【体育館・プール】&#10;有形固定資産減価償却率">
          <a:extLst>
            <a:ext uri="{FF2B5EF4-FFF2-40B4-BE49-F238E27FC236}">
              <a16:creationId xmlns:a16="http://schemas.microsoft.com/office/drawing/2014/main" id="{09A50428-22EF-4752-8FD1-D80C084E49B1}"/>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99" name="n_2aveValue【体育館・プール】&#10;有形固定資産減価償却率">
          <a:extLst>
            <a:ext uri="{FF2B5EF4-FFF2-40B4-BE49-F238E27FC236}">
              <a16:creationId xmlns:a16="http://schemas.microsoft.com/office/drawing/2014/main" id="{B6605488-FB59-46D5-82FC-82765FE3C4D5}"/>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0" name="n_3aveValue【体育館・プール】&#10;有形固定資産減価償却率">
          <a:extLst>
            <a:ext uri="{FF2B5EF4-FFF2-40B4-BE49-F238E27FC236}">
              <a16:creationId xmlns:a16="http://schemas.microsoft.com/office/drawing/2014/main" id="{6C4F73D0-196E-4DC4-886B-F7138EB2C79F}"/>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162033</xdr:rowOff>
    </xdr:from>
    <xdr:ext cx="405111" cy="259045"/>
    <xdr:sp macro="" textlink="">
      <xdr:nvSpPr>
        <xdr:cNvPr id="101" name="n_4aveValue【体育館・プール】&#10;有形固定資産減価償却率">
          <a:extLst>
            <a:ext uri="{FF2B5EF4-FFF2-40B4-BE49-F238E27FC236}">
              <a16:creationId xmlns:a16="http://schemas.microsoft.com/office/drawing/2014/main" id="{2B266BE1-A5F3-4C48-A132-4949EFE725B7}"/>
            </a:ext>
          </a:extLst>
        </xdr:cNvPr>
        <xdr:cNvSpPr txBox="1"/>
      </xdr:nvSpPr>
      <xdr:spPr>
        <a:xfrm>
          <a:off x="927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123570</xdr:rowOff>
    </xdr:from>
    <xdr:ext cx="405111" cy="259045"/>
    <xdr:sp macro="" textlink="">
      <xdr:nvSpPr>
        <xdr:cNvPr id="102" name="n_1mainValue【体育館・プール】&#10;有形固定資産減価償却率">
          <a:extLst>
            <a:ext uri="{FF2B5EF4-FFF2-40B4-BE49-F238E27FC236}">
              <a16:creationId xmlns:a16="http://schemas.microsoft.com/office/drawing/2014/main" id="{7B290D65-04BE-4782-9452-750FE927B6AE}"/>
            </a:ext>
          </a:extLst>
        </xdr:cNvPr>
        <xdr:cNvSpPr txBox="1"/>
      </xdr:nvSpPr>
      <xdr:spPr>
        <a:xfrm>
          <a:off x="35820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87647</xdr:rowOff>
    </xdr:from>
    <xdr:ext cx="405111" cy="259045"/>
    <xdr:sp macro="" textlink="">
      <xdr:nvSpPr>
        <xdr:cNvPr id="103" name="n_2mainValue【体育館・プール】&#10;有形固定資産減価償却率">
          <a:extLst>
            <a:ext uri="{FF2B5EF4-FFF2-40B4-BE49-F238E27FC236}">
              <a16:creationId xmlns:a16="http://schemas.microsoft.com/office/drawing/2014/main" id="{798B50B7-AC1F-4BE8-A36B-6997DFFD6E80}"/>
            </a:ext>
          </a:extLst>
        </xdr:cNvPr>
        <xdr:cNvSpPr txBox="1"/>
      </xdr:nvSpPr>
      <xdr:spPr>
        <a:xfrm>
          <a:off x="2705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51724</xdr:rowOff>
    </xdr:from>
    <xdr:ext cx="405111" cy="259045"/>
    <xdr:sp macro="" textlink="">
      <xdr:nvSpPr>
        <xdr:cNvPr id="104" name="n_3mainValue【体育館・プール】&#10;有形固定資産減価償却率">
          <a:extLst>
            <a:ext uri="{FF2B5EF4-FFF2-40B4-BE49-F238E27FC236}">
              <a16:creationId xmlns:a16="http://schemas.microsoft.com/office/drawing/2014/main" id="{3640C789-A3F2-4C4A-95DE-4840B5F7FAA9}"/>
            </a:ext>
          </a:extLst>
        </xdr:cNvPr>
        <xdr:cNvSpPr txBox="1"/>
      </xdr:nvSpPr>
      <xdr:spPr>
        <a:xfrm>
          <a:off x="1816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908E2BE3-3DE6-4849-AE55-6364BE8B48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3A75FFF0-BE0D-4F20-A8B2-749FCEFDA7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5B2DDCA0-A874-4469-BE7E-49C6D22F61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72BEEBB6-1E1E-4DE4-B0D3-657335CF3E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8DED4610-04E5-4030-9798-BAFA320C672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ED822C2B-CB18-414B-9684-9000D3141D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DE91C752-E86A-495E-BA37-F1C33F3D7F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BDA01289-B1BB-4EEE-A56B-306EB5286C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35A96E53-FFFA-4D28-8269-AA956EFD21C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ADA0606A-422E-42E1-A88D-78FA9743628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D8873AEC-A973-4992-9A49-70C450FDC5E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F98A5668-24E4-42DD-9D14-1C7CD7D1C26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697C2A7B-D126-4070-AE84-5FABA4AFC99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8362ABD8-C844-4DD6-A0CE-26F903C1A4E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65E7C7AF-D69B-4D83-860E-698A0854E3E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74C02245-1320-4013-9D9C-D7807AC283A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B606769B-F8D6-4DFF-B846-7B083D1E0E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86B8148F-70EE-49B8-B493-971DBE18D0D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A3A610F6-5AE1-4C7B-B9A2-E71E0F78543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AEC635D-AE67-43A0-AE2F-CA579D80284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8FCC6252-E7E5-47FE-BB0C-BFFBCD5218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B80BC8C-7FB2-486B-B1E1-4B19CABB01A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5690657C-0694-46CA-B505-F04559F41B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28" name="直線コネクタ 127">
          <a:extLst>
            <a:ext uri="{FF2B5EF4-FFF2-40B4-BE49-F238E27FC236}">
              <a16:creationId xmlns:a16="http://schemas.microsoft.com/office/drawing/2014/main" id="{C6BB87A4-9D4A-4D0C-9110-4CB16EEFFBA4}"/>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29" name="【体育館・プール】&#10;一人当たり面積最小値テキスト">
          <a:extLst>
            <a:ext uri="{FF2B5EF4-FFF2-40B4-BE49-F238E27FC236}">
              <a16:creationId xmlns:a16="http://schemas.microsoft.com/office/drawing/2014/main" id="{7B0A8453-3789-4BF0-98DB-46C7B291FEBD}"/>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0" name="直線コネクタ 129">
          <a:extLst>
            <a:ext uri="{FF2B5EF4-FFF2-40B4-BE49-F238E27FC236}">
              <a16:creationId xmlns:a16="http://schemas.microsoft.com/office/drawing/2014/main" id="{49704AD9-35CC-458B-A15A-3FFE84BF3E1E}"/>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1" name="【体育館・プール】&#10;一人当たり面積最大値テキスト">
          <a:extLst>
            <a:ext uri="{FF2B5EF4-FFF2-40B4-BE49-F238E27FC236}">
              <a16:creationId xmlns:a16="http://schemas.microsoft.com/office/drawing/2014/main" id="{87AE77B7-F101-4CD1-9AC2-BD93AB9D2663}"/>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2" name="直線コネクタ 131">
          <a:extLst>
            <a:ext uri="{FF2B5EF4-FFF2-40B4-BE49-F238E27FC236}">
              <a16:creationId xmlns:a16="http://schemas.microsoft.com/office/drawing/2014/main" id="{1B018BAA-1F9D-4EB4-923F-5438789DEDFD}"/>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33" name="【体育館・プール】&#10;一人当たり面積平均値テキスト">
          <a:extLst>
            <a:ext uri="{FF2B5EF4-FFF2-40B4-BE49-F238E27FC236}">
              <a16:creationId xmlns:a16="http://schemas.microsoft.com/office/drawing/2014/main" id="{97A596DF-B61A-4403-BD31-80279E045216}"/>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4" name="フローチャート: 判断 133">
          <a:extLst>
            <a:ext uri="{FF2B5EF4-FFF2-40B4-BE49-F238E27FC236}">
              <a16:creationId xmlns:a16="http://schemas.microsoft.com/office/drawing/2014/main" id="{736A8791-5811-4E1A-BAD0-D22418021C4E}"/>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5" name="フローチャート: 判断 134">
          <a:extLst>
            <a:ext uri="{FF2B5EF4-FFF2-40B4-BE49-F238E27FC236}">
              <a16:creationId xmlns:a16="http://schemas.microsoft.com/office/drawing/2014/main" id="{27333083-E39C-4CF2-908E-F25253E27F6C}"/>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6" name="フローチャート: 判断 135">
          <a:extLst>
            <a:ext uri="{FF2B5EF4-FFF2-40B4-BE49-F238E27FC236}">
              <a16:creationId xmlns:a16="http://schemas.microsoft.com/office/drawing/2014/main" id="{E9BA9492-343F-4180-BD9F-48F1F4F9279D}"/>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37" name="フローチャート: 判断 136">
          <a:extLst>
            <a:ext uri="{FF2B5EF4-FFF2-40B4-BE49-F238E27FC236}">
              <a16:creationId xmlns:a16="http://schemas.microsoft.com/office/drawing/2014/main" id="{19E600C3-D2A1-4AB4-B668-99EBDAA98458}"/>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43180</xdr:rowOff>
    </xdr:from>
    <xdr:to>
      <xdr:col>36</xdr:col>
      <xdr:colOff>165100</xdr:colOff>
      <xdr:row>61</xdr:row>
      <xdr:rowOff>144780</xdr:rowOff>
    </xdr:to>
    <xdr:sp macro="" textlink="">
      <xdr:nvSpPr>
        <xdr:cNvPr id="138" name="フローチャート: 判断 137">
          <a:extLst>
            <a:ext uri="{FF2B5EF4-FFF2-40B4-BE49-F238E27FC236}">
              <a16:creationId xmlns:a16="http://schemas.microsoft.com/office/drawing/2014/main" id="{BD0332CB-564C-4072-BADA-9A01E78374A1}"/>
            </a:ext>
          </a:extLst>
        </xdr:cNvPr>
        <xdr:cNvSpPr/>
      </xdr:nvSpPr>
      <xdr:spPr>
        <a:xfrm>
          <a:off x="6921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9FC97E8E-A7C7-4284-9F58-374263CA8B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303A9D9-D2F2-4C44-88D9-3BA3634935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732FF63-D535-47F9-820F-7E50BC046FB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F6EC3E8-D21F-4D91-A1DE-148E0BB17E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890BCF6-47FA-4D88-B3E4-B9DF680FAB8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58420</xdr:rowOff>
    </xdr:from>
    <xdr:to>
      <xdr:col>55</xdr:col>
      <xdr:colOff>50800</xdr:colOff>
      <xdr:row>61</xdr:row>
      <xdr:rowOff>160020</xdr:rowOff>
    </xdr:to>
    <xdr:sp macro="" textlink="">
      <xdr:nvSpPr>
        <xdr:cNvPr id="144" name="楕円 143">
          <a:extLst>
            <a:ext uri="{FF2B5EF4-FFF2-40B4-BE49-F238E27FC236}">
              <a16:creationId xmlns:a16="http://schemas.microsoft.com/office/drawing/2014/main" id="{6FFDE2AC-9305-4F5D-B11F-EC3E9CDCAF59}"/>
            </a:ext>
          </a:extLst>
        </xdr:cNvPr>
        <xdr:cNvSpPr/>
      </xdr:nvSpPr>
      <xdr:spPr>
        <a:xfrm>
          <a:off x="104267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36847</xdr:rowOff>
    </xdr:from>
    <xdr:ext cx="469744" cy="259045"/>
    <xdr:sp macro="" textlink="">
      <xdr:nvSpPr>
        <xdr:cNvPr id="145" name="【体育館・プール】&#10;一人当たり面積該当値テキスト">
          <a:extLst>
            <a:ext uri="{FF2B5EF4-FFF2-40B4-BE49-F238E27FC236}">
              <a16:creationId xmlns:a16="http://schemas.microsoft.com/office/drawing/2014/main" id="{96593606-0C2B-43FF-97AF-F48805A17773}"/>
            </a:ext>
          </a:extLst>
        </xdr:cNvPr>
        <xdr:cNvSpPr txBox="1"/>
      </xdr:nvSpPr>
      <xdr:spPr>
        <a:xfrm>
          <a:off x="10515600"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59690</xdr:rowOff>
    </xdr:from>
    <xdr:to>
      <xdr:col>50</xdr:col>
      <xdr:colOff>165100</xdr:colOff>
      <xdr:row>61</xdr:row>
      <xdr:rowOff>161290</xdr:rowOff>
    </xdr:to>
    <xdr:sp macro="" textlink="">
      <xdr:nvSpPr>
        <xdr:cNvPr id="146" name="楕円 145">
          <a:extLst>
            <a:ext uri="{FF2B5EF4-FFF2-40B4-BE49-F238E27FC236}">
              <a16:creationId xmlns:a16="http://schemas.microsoft.com/office/drawing/2014/main" id="{C9C25421-65C1-498F-80AF-F50AA96B7814}"/>
            </a:ext>
          </a:extLst>
        </xdr:cNvPr>
        <xdr:cNvSpPr/>
      </xdr:nvSpPr>
      <xdr:spPr>
        <a:xfrm>
          <a:off x="958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109220</xdr:rowOff>
    </xdr:from>
    <xdr:to>
      <xdr:col>55</xdr:col>
      <xdr:colOff>0</xdr:colOff>
      <xdr:row>61</xdr:row>
      <xdr:rowOff>110490</xdr:rowOff>
    </xdr:to>
    <xdr:cxnSp macro="">
      <xdr:nvCxnSpPr>
        <xdr:cNvPr id="147" name="直線コネクタ 146">
          <a:extLst>
            <a:ext uri="{FF2B5EF4-FFF2-40B4-BE49-F238E27FC236}">
              <a16:creationId xmlns:a16="http://schemas.microsoft.com/office/drawing/2014/main" id="{CC65ECC4-0F32-47F2-BD44-DECFD86AABF0}"/>
            </a:ext>
          </a:extLst>
        </xdr:cNvPr>
        <xdr:cNvCxnSpPr/>
      </xdr:nvCxnSpPr>
      <xdr:spPr>
        <a:xfrm flipV="1">
          <a:off x="9639300" y="105676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63500</xdr:rowOff>
    </xdr:from>
    <xdr:to>
      <xdr:col>46</xdr:col>
      <xdr:colOff>38100</xdr:colOff>
      <xdr:row>61</xdr:row>
      <xdr:rowOff>165100</xdr:rowOff>
    </xdr:to>
    <xdr:sp macro="" textlink="">
      <xdr:nvSpPr>
        <xdr:cNvPr id="148" name="楕円 147">
          <a:extLst>
            <a:ext uri="{FF2B5EF4-FFF2-40B4-BE49-F238E27FC236}">
              <a16:creationId xmlns:a16="http://schemas.microsoft.com/office/drawing/2014/main" id="{DDB51EE3-95BC-43B5-BF70-93E9C9D2F855}"/>
            </a:ext>
          </a:extLst>
        </xdr:cNvPr>
        <xdr:cNvSpPr/>
      </xdr:nvSpPr>
      <xdr:spPr>
        <a:xfrm>
          <a:off x="869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110490</xdr:rowOff>
    </xdr:from>
    <xdr:to>
      <xdr:col>50</xdr:col>
      <xdr:colOff>114300</xdr:colOff>
      <xdr:row>61</xdr:row>
      <xdr:rowOff>114300</xdr:rowOff>
    </xdr:to>
    <xdr:cxnSp macro="">
      <xdr:nvCxnSpPr>
        <xdr:cNvPr id="149" name="直線コネクタ 148">
          <a:extLst>
            <a:ext uri="{FF2B5EF4-FFF2-40B4-BE49-F238E27FC236}">
              <a16:creationId xmlns:a16="http://schemas.microsoft.com/office/drawing/2014/main" id="{30675D5B-72B5-4430-A32E-F2B4D855DF5A}"/>
            </a:ext>
          </a:extLst>
        </xdr:cNvPr>
        <xdr:cNvCxnSpPr/>
      </xdr:nvCxnSpPr>
      <xdr:spPr>
        <a:xfrm flipV="1">
          <a:off x="8750300" y="10568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68580</xdr:rowOff>
    </xdr:from>
    <xdr:to>
      <xdr:col>41</xdr:col>
      <xdr:colOff>101600</xdr:colOff>
      <xdr:row>61</xdr:row>
      <xdr:rowOff>170180</xdr:rowOff>
    </xdr:to>
    <xdr:sp macro="" textlink="">
      <xdr:nvSpPr>
        <xdr:cNvPr id="150" name="楕円 149">
          <a:extLst>
            <a:ext uri="{FF2B5EF4-FFF2-40B4-BE49-F238E27FC236}">
              <a16:creationId xmlns:a16="http://schemas.microsoft.com/office/drawing/2014/main" id="{7C9CF403-B180-443E-993D-6D5277FFD11D}"/>
            </a:ext>
          </a:extLst>
        </xdr:cNvPr>
        <xdr:cNvSpPr/>
      </xdr:nvSpPr>
      <xdr:spPr>
        <a:xfrm>
          <a:off x="7810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114300</xdr:rowOff>
    </xdr:from>
    <xdr:to>
      <xdr:col>45</xdr:col>
      <xdr:colOff>177800</xdr:colOff>
      <xdr:row>61</xdr:row>
      <xdr:rowOff>119380</xdr:rowOff>
    </xdr:to>
    <xdr:cxnSp macro="">
      <xdr:nvCxnSpPr>
        <xdr:cNvPr id="151" name="直線コネクタ 150">
          <a:extLst>
            <a:ext uri="{FF2B5EF4-FFF2-40B4-BE49-F238E27FC236}">
              <a16:creationId xmlns:a16="http://schemas.microsoft.com/office/drawing/2014/main" id="{C5CD3A66-6B95-4E9B-85F2-548CA6740BFE}"/>
            </a:ext>
          </a:extLst>
        </xdr:cNvPr>
        <xdr:cNvCxnSpPr/>
      </xdr:nvCxnSpPr>
      <xdr:spPr>
        <a:xfrm flipV="1">
          <a:off x="7861300" y="105727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152" name="n_1aveValue【体育館・プール】&#10;一人当たり面積">
          <a:extLst>
            <a:ext uri="{FF2B5EF4-FFF2-40B4-BE49-F238E27FC236}">
              <a16:creationId xmlns:a16="http://schemas.microsoft.com/office/drawing/2014/main" id="{7BE807F2-839F-493B-87C6-ECA45F62E929}"/>
            </a:ext>
          </a:extLst>
        </xdr:cNvPr>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53" name="n_2aveValue【体育館・プール】&#10;一人当たり面積">
          <a:extLst>
            <a:ext uri="{FF2B5EF4-FFF2-40B4-BE49-F238E27FC236}">
              <a16:creationId xmlns:a16="http://schemas.microsoft.com/office/drawing/2014/main" id="{EBEFD94A-E7D2-440F-8023-3FABD8E3072E}"/>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154" name="n_3aveValue【体育館・プール】&#10;一人当たり面積">
          <a:extLst>
            <a:ext uri="{FF2B5EF4-FFF2-40B4-BE49-F238E27FC236}">
              <a16:creationId xmlns:a16="http://schemas.microsoft.com/office/drawing/2014/main" id="{EE49BE9B-F3E4-459E-AC1C-171900532BA3}"/>
            </a:ext>
          </a:extLst>
        </xdr:cNvPr>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161307</xdr:rowOff>
    </xdr:from>
    <xdr:ext cx="469744" cy="259045"/>
    <xdr:sp macro="" textlink="">
      <xdr:nvSpPr>
        <xdr:cNvPr id="155" name="n_4aveValue【体育館・プール】&#10;一人当たり面積">
          <a:extLst>
            <a:ext uri="{FF2B5EF4-FFF2-40B4-BE49-F238E27FC236}">
              <a16:creationId xmlns:a16="http://schemas.microsoft.com/office/drawing/2014/main" id="{B19A42A7-AF86-458E-BF65-7EB45A26486F}"/>
            </a:ext>
          </a:extLst>
        </xdr:cNvPr>
        <xdr:cNvSpPr txBox="1"/>
      </xdr:nvSpPr>
      <xdr:spPr>
        <a:xfrm>
          <a:off x="6737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6367</xdr:rowOff>
    </xdr:from>
    <xdr:ext cx="469744" cy="259045"/>
    <xdr:sp macro="" textlink="">
      <xdr:nvSpPr>
        <xdr:cNvPr id="156" name="n_1mainValue【体育館・プール】&#10;一人当たり面積">
          <a:extLst>
            <a:ext uri="{FF2B5EF4-FFF2-40B4-BE49-F238E27FC236}">
              <a16:creationId xmlns:a16="http://schemas.microsoft.com/office/drawing/2014/main" id="{0903FD18-E9EB-497C-AB6B-DE209238B29F}"/>
            </a:ext>
          </a:extLst>
        </xdr:cNvPr>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156227</xdr:rowOff>
    </xdr:from>
    <xdr:ext cx="469744" cy="259045"/>
    <xdr:sp macro="" textlink="">
      <xdr:nvSpPr>
        <xdr:cNvPr id="157" name="n_2mainValue【体育館・プール】&#10;一人当たり面積">
          <a:extLst>
            <a:ext uri="{FF2B5EF4-FFF2-40B4-BE49-F238E27FC236}">
              <a16:creationId xmlns:a16="http://schemas.microsoft.com/office/drawing/2014/main" id="{493342FA-4BCB-4C8E-80CC-421FDAF2E50A}"/>
            </a:ext>
          </a:extLst>
        </xdr:cNvPr>
        <xdr:cNvSpPr txBox="1"/>
      </xdr:nvSpPr>
      <xdr:spPr>
        <a:xfrm>
          <a:off x="8515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15257</xdr:rowOff>
    </xdr:from>
    <xdr:ext cx="469744" cy="259045"/>
    <xdr:sp macro="" textlink="">
      <xdr:nvSpPr>
        <xdr:cNvPr id="158" name="n_3mainValue【体育館・プール】&#10;一人当たり面積">
          <a:extLst>
            <a:ext uri="{FF2B5EF4-FFF2-40B4-BE49-F238E27FC236}">
              <a16:creationId xmlns:a16="http://schemas.microsoft.com/office/drawing/2014/main" id="{D91F176C-2A42-4D25-9917-C8F26022F537}"/>
            </a:ext>
          </a:extLst>
        </xdr:cNvPr>
        <xdr:cNvSpPr txBox="1"/>
      </xdr:nvSpPr>
      <xdr:spPr>
        <a:xfrm>
          <a:off x="76264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a:extLst>
            <a:ext uri="{FF2B5EF4-FFF2-40B4-BE49-F238E27FC236}">
              <a16:creationId xmlns:a16="http://schemas.microsoft.com/office/drawing/2014/main" id="{4DB350D4-278E-4ECC-B067-E73C91859F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a:extLst>
            <a:ext uri="{FF2B5EF4-FFF2-40B4-BE49-F238E27FC236}">
              <a16:creationId xmlns:a16="http://schemas.microsoft.com/office/drawing/2014/main" id="{3BE62363-DC29-4347-A406-0F58B555CB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a:extLst>
            <a:ext uri="{FF2B5EF4-FFF2-40B4-BE49-F238E27FC236}">
              <a16:creationId xmlns:a16="http://schemas.microsoft.com/office/drawing/2014/main" id="{63FDF82A-59DE-401D-A61D-22A6C8B6EE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a:extLst>
            <a:ext uri="{FF2B5EF4-FFF2-40B4-BE49-F238E27FC236}">
              <a16:creationId xmlns:a16="http://schemas.microsoft.com/office/drawing/2014/main" id="{293619D1-806C-433F-90EF-AEB1EE637F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a:extLst>
            <a:ext uri="{FF2B5EF4-FFF2-40B4-BE49-F238E27FC236}">
              <a16:creationId xmlns:a16="http://schemas.microsoft.com/office/drawing/2014/main" id="{C50ACAC1-15B2-4D69-8A06-D60C142A2D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a:extLst>
            <a:ext uri="{FF2B5EF4-FFF2-40B4-BE49-F238E27FC236}">
              <a16:creationId xmlns:a16="http://schemas.microsoft.com/office/drawing/2014/main" id="{9F9DCDD0-118C-4AA0-AC16-8385B74574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a:extLst>
            <a:ext uri="{FF2B5EF4-FFF2-40B4-BE49-F238E27FC236}">
              <a16:creationId xmlns:a16="http://schemas.microsoft.com/office/drawing/2014/main" id="{4DB427FC-B00E-4459-BD37-9E0F278085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a:extLst>
            <a:ext uri="{FF2B5EF4-FFF2-40B4-BE49-F238E27FC236}">
              <a16:creationId xmlns:a16="http://schemas.microsoft.com/office/drawing/2014/main" id="{17EB17A0-69C7-4B7C-B479-1277FA6B936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a:extLst>
            <a:ext uri="{FF2B5EF4-FFF2-40B4-BE49-F238E27FC236}">
              <a16:creationId xmlns:a16="http://schemas.microsoft.com/office/drawing/2014/main" id="{BB24FA40-F3D0-44EF-8A0B-15B6F7F6D1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a:extLst>
            <a:ext uri="{FF2B5EF4-FFF2-40B4-BE49-F238E27FC236}">
              <a16:creationId xmlns:a16="http://schemas.microsoft.com/office/drawing/2014/main" id="{04EE0AAC-7425-46D6-A6C2-446335941F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a:extLst>
            <a:ext uri="{FF2B5EF4-FFF2-40B4-BE49-F238E27FC236}">
              <a16:creationId xmlns:a16="http://schemas.microsoft.com/office/drawing/2014/main" id="{70A5F897-5A1D-4026-9BE6-0E2B03B24A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a:extLst>
            <a:ext uri="{FF2B5EF4-FFF2-40B4-BE49-F238E27FC236}">
              <a16:creationId xmlns:a16="http://schemas.microsoft.com/office/drawing/2014/main" id="{7EF2BFF7-D33A-4E2C-A467-F6EAFDD3EF9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1" name="テキスト ボックス 170">
          <a:extLst>
            <a:ext uri="{FF2B5EF4-FFF2-40B4-BE49-F238E27FC236}">
              <a16:creationId xmlns:a16="http://schemas.microsoft.com/office/drawing/2014/main" id="{D07EE514-D290-4F2A-8099-A348AEBB654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a:extLst>
            <a:ext uri="{FF2B5EF4-FFF2-40B4-BE49-F238E27FC236}">
              <a16:creationId xmlns:a16="http://schemas.microsoft.com/office/drawing/2014/main" id="{1426F270-1C8E-4D5A-AAFF-F0726E4140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a:extLst>
            <a:ext uri="{FF2B5EF4-FFF2-40B4-BE49-F238E27FC236}">
              <a16:creationId xmlns:a16="http://schemas.microsoft.com/office/drawing/2014/main" id="{09C63E97-C4F2-4021-BCCD-83774C84FA3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a:extLst>
            <a:ext uri="{FF2B5EF4-FFF2-40B4-BE49-F238E27FC236}">
              <a16:creationId xmlns:a16="http://schemas.microsoft.com/office/drawing/2014/main" id="{CF41D405-C4DF-4909-8365-72FA9A7E532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a:extLst>
            <a:ext uri="{FF2B5EF4-FFF2-40B4-BE49-F238E27FC236}">
              <a16:creationId xmlns:a16="http://schemas.microsoft.com/office/drawing/2014/main" id="{53EA2CB5-E6CA-44B9-BBE5-127AF66EDC6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a:extLst>
            <a:ext uri="{FF2B5EF4-FFF2-40B4-BE49-F238E27FC236}">
              <a16:creationId xmlns:a16="http://schemas.microsoft.com/office/drawing/2014/main" id="{131887BD-9FC7-46CC-A95B-8A586B19E2A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a:extLst>
            <a:ext uri="{FF2B5EF4-FFF2-40B4-BE49-F238E27FC236}">
              <a16:creationId xmlns:a16="http://schemas.microsoft.com/office/drawing/2014/main" id="{400867B1-8BDF-4E75-AC1F-029093087DC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a:extLst>
            <a:ext uri="{FF2B5EF4-FFF2-40B4-BE49-F238E27FC236}">
              <a16:creationId xmlns:a16="http://schemas.microsoft.com/office/drawing/2014/main" id="{9E638354-B5B0-4C6F-B36C-12274ECD266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a:extLst>
            <a:ext uri="{FF2B5EF4-FFF2-40B4-BE49-F238E27FC236}">
              <a16:creationId xmlns:a16="http://schemas.microsoft.com/office/drawing/2014/main" id="{88773D46-B0CD-41EE-96DF-641670BE505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972AC0EE-4876-4B79-9A9F-D6813BF643A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1" name="テキスト ボックス 180">
          <a:extLst>
            <a:ext uri="{FF2B5EF4-FFF2-40B4-BE49-F238E27FC236}">
              <a16:creationId xmlns:a16="http://schemas.microsoft.com/office/drawing/2014/main" id="{6C4D9232-28D6-4430-B9CE-626AA44528E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a:extLst>
            <a:ext uri="{FF2B5EF4-FFF2-40B4-BE49-F238E27FC236}">
              <a16:creationId xmlns:a16="http://schemas.microsoft.com/office/drawing/2014/main" id="{FEDE50A4-750D-4E80-A069-67FAD2755D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3" name="直線コネクタ 182">
          <a:extLst>
            <a:ext uri="{FF2B5EF4-FFF2-40B4-BE49-F238E27FC236}">
              <a16:creationId xmlns:a16="http://schemas.microsoft.com/office/drawing/2014/main" id="{E73AE7AA-997C-44D7-87FE-55E391A442A5}"/>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4" name="【福祉施設】&#10;有形固定資産減価償却率最小値テキスト">
          <a:extLst>
            <a:ext uri="{FF2B5EF4-FFF2-40B4-BE49-F238E27FC236}">
              <a16:creationId xmlns:a16="http://schemas.microsoft.com/office/drawing/2014/main" id="{F670E8EE-CC84-431F-9362-B14FDC97158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5" name="直線コネクタ 184">
          <a:extLst>
            <a:ext uri="{FF2B5EF4-FFF2-40B4-BE49-F238E27FC236}">
              <a16:creationId xmlns:a16="http://schemas.microsoft.com/office/drawing/2014/main" id="{8EF00A70-EDE1-400A-9899-7EEF1DD92A9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86" name="【福祉施設】&#10;有形固定資産減価償却率最大値テキスト">
          <a:extLst>
            <a:ext uri="{FF2B5EF4-FFF2-40B4-BE49-F238E27FC236}">
              <a16:creationId xmlns:a16="http://schemas.microsoft.com/office/drawing/2014/main" id="{9E67A50A-2625-4496-9AF2-2A5CC7276D21}"/>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87" name="直線コネクタ 186">
          <a:extLst>
            <a:ext uri="{FF2B5EF4-FFF2-40B4-BE49-F238E27FC236}">
              <a16:creationId xmlns:a16="http://schemas.microsoft.com/office/drawing/2014/main" id="{81EAD985-6C2F-436F-9CBD-3A3A9FA847FB}"/>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88" name="【福祉施設】&#10;有形固定資産減価償却率平均値テキスト">
          <a:extLst>
            <a:ext uri="{FF2B5EF4-FFF2-40B4-BE49-F238E27FC236}">
              <a16:creationId xmlns:a16="http://schemas.microsoft.com/office/drawing/2014/main" id="{167CB4F7-2053-4849-9DFB-8FB9C42CA299}"/>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89" name="フローチャート: 判断 188">
          <a:extLst>
            <a:ext uri="{FF2B5EF4-FFF2-40B4-BE49-F238E27FC236}">
              <a16:creationId xmlns:a16="http://schemas.microsoft.com/office/drawing/2014/main" id="{ED7A88B0-356D-4FC4-9A76-35118D39C6BE}"/>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0" name="フローチャート: 判断 189">
          <a:extLst>
            <a:ext uri="{FF2B5EF4-FFF2-40B4-BE49-F238E27FC236}">
              <a16:creationId xmlns:a16="http://schemas.microsoft.com/office/drawing/2014/main" id="{3DD87666-F1E5-4BC9-9BC4-0BEB878D4457}"/>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1" name="フローチャート: 判断 190">
          <a:extLst>
            <a:ext uri="{FF2B5EF4-FFF2-40B4-BE49-F238E27FC236}">
              <a16:creationId xmlns:a16="http://schemas.microsoft.com/office/drawing/2014/main" id="{49EA0D13-F251-451D-8756-02E1E67D9E22}"/>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2" name="フローチャート: 判断 191">
          <a:extLst>
            <a:ext uri="{FF2B5EF4-FFF2-40B4-BE49-F238E27FC236}">
              <a16:creationId xmlns:a16="http://schemas.microsoft.com/office/drawing/2014/main" id="{AA113AA4-57DE-4D1C-8EDF-DF49DD179593}"/>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193" name="フローチャート: 判断 192">
          <a:extLst>
            <a:ext uri="{FF2B5EF4-FFF2-40B4-BE49-F238E27FC236}">
              <a16:creationId xmlns:a16="http://schemas.microsoft.com/office/drawing/2014/main" id="{5B5A7368-B5F3-4735-BA89-7AB99459DF93}"/>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32101F34-FC85-4AEF-B64C-6AAE9BD764B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EEF54FC-5FEB-4B22-9DF3-75D4E831AA2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6AF071E4-DFD4-4F7E-AD71-3D6018DA3CE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BEC706E6-2793-4B3D-B966-CFBFD956EB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DF237181-A2F4-4D83-A4CD-D54683F7A2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31114</xdr:rowOff>
    </xdr:from>
    <xdr:to>
      <xdr:col>24</xdr:col>
      <xdr:colOff>114300</xdr:colOff>
      <xdr:row>85</xdr:row>
      <xdr:rowOff>132714</xdr:rowOff>
    </xdr:to>
    <xdr:sp macro="" textlink="">
      <xdr:nvSpPr>
        <xdr:cNvPr id="199" name="楕円 198">
          <a:extLst>
            <a:ext uri="{FF2B5EF4-FFF2-40B4-BE49-F238E27FC236}">
              <a16:creationId xmlns:a16="http://schemas.microsoft.com/office/drawing/2014/main" id="{705A77BB-0801-4003-ABDF-C0AC8D176FAD}"/>
            </a:ext>
          </a:extLst>
        </xdr:cNvPr>
        <xdr:cNvSpPr/>
      </xdr:nvSpPr>
      <xdr:spPr>
        <a:xfrm>
          <a:off x="4584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9541</xdr:rowOff>
    </xdr:from>
    <xdr:ext cx="405111" cy="259045"/>
    <xdr:sp macro="" textlink="">
      <xdr:nvSpPr>
        <xdr:cNvPr id="200" name="【福祉施設】&#10;有形固定資産減価償却率該当値テキスト">
          <a:extLst>
            <a:ext uri="{FF2B5EF4-FFF2-40B4-BE49-F238E27FC236}">
              <a16:creationId xmlns:a16="http://schemas.microsoft.com/office/drawing/2014/main" id="{0EB1459E-C782-4AE7-891E-B6BAAEE6C87B}"/>
            </a:ext>
          </a:extLst>
        </xdr:cNvPr>
        <xdr:cNvSpPr txBox="1"/>
      </xdr:nvSpPr>
      <xdr:spPr>
        <a:xfrm>
          <a:off x="4673600"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168275</xdr:rowOff>
    </xdr:from>
    <xdr:to>
      <xdr:col>20</xdr:col>
      <xdr:colOff>38100</xdr:colOff>
      <xdr:row>85</xdr:row>
      <xdr:rowOff>98425</xdr:rowOff>
    </xdr:to>
    <xdr:sp macro="" textlink="">
      <xdr:nvSpPr>
        <xdr:cNvPr id="201" name="楕円 200">
          <a:extLst>
            <a:ext uri="{FF2B5EF4-FFF2-40B4-BE49-F238E27FC236}">
              <a16:creationId xmlns:a16="http://schemas.microsoft.com/office/drawing/2014/main" id="{43CA13ED-A3C6-4DCB-8ACB-BBF6F2C91DBD}"/>
            </a:ext>
          </a:extLst>
        </xdr:cNvPr>
        <xdr:cNvSpPr/>
      </xdr:nvSpPr>
      <xdr:spPr>
        <a:xfrm>
          <a:off x="3746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47625</xdr:rowOff>
    </xdr:from>
    <xdr:to>
      <xdr:col>24</xdr:col>
      <xdr:colOff>63500</xdr:colOff>
      <xdr:row>85</xdr:row>
      <xdr:rowOff>81914</xdr:rowOff>
    </xdr:to>
    <xdr:cxnSp macro="">
      <xdr:nvCxnSpPr>
        <xdr:cNvPr id="202" name="直線コネクタ 201">
          <a:extLst>
            <a:ext uri="{FF2B5EF4-FFF2-40B4-BE49-F238E27FC236}">
              <a16:creationId xmlns:a16="http://schemas.microsoft.com/office/drawing/2014/main" id="{A7CEE731-148B-470B-A5D1-E8FD5128CCE8}"/>
            </a:ext>
          </a:extLst>
        </xdr:cNvPr>
        <xdr:cNvCxnSpPr/>
      </xdr:nvCxnSpPr>
      <xdr:spPr>
        <a:xfrm>
          <a:off x="3797300" y="146208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133986</xdr:rowOff>
    </xdr:from>
    <xdr:to>
      <xdr:col>15</xdr:col>
      <xdr:colOff>101600</xdr:colOff>
      <xdr:row>85</xdr:row>
      <xdr:rowOff>64136</xdr:rowOff>
    </xdr:to>
    <xdr:sp macro="" textlink="">
      <xdr:nvSpPr>
        <xdr:cNvPr id="203" name="楕円 202">
          <a:extLst>
            <a:ext uri="{FF2B5EF4-FFF2-40B4-BE49-F238E27FC236}">
              <a16:creationId xmlns:a16="http://schemas.microsoft.com/office/drawing/2014/main" id="{4B64B8AE-EE06-433A-B0FC-18709290F7C5}"/>
            </a:ext>
          </a:extLst>
        </xdr:cNvPr>
        <xdr:cNvSpPr/>
      </xdr:nvSpPr>
      <xdr:spPr>
        <a:xfrm>
          <a:off x="2857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13336</xdr:rowOff>
    </xdr:from>
    <xdr:to>
      <xdr:col>19</xdr:col>
      <xdr:colOff>177800</xdr:colOff>
      <xdr:row>85</xdr:row>
      <xdr:rowOff>47625</xdr:rowOff>
    </xdr:to>
    <xdr:cxnSp macro="">
      <xdr:nvCxnSpPr>
        <xdr:cNvPr id="204" name="直線コネクタ 203">
          <a:extLst>
            <a:ext uri="{FF2B5EF4-FFF2-40B4-BE49-F238E27FC236}">
              <a16:creationId xmlns:a16="http://schemas.microsoft.com/office/drawing/2014/main" id="{7012AE07-3D8B-40C7-9056-7AB06E8F993E}"/>
            </a:ext>
          </a:extLst>
        </xdr:cNvPr>
        <xdr:cNvCxnSpPr/>
      </xdr:nvCxnSpPr>
      <xdr:spPr>
        <a:xfrm>
          <a:off x="2908300" y="145865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92075</xdr:rowOff>
    </xdr:from>
    <xdr:to>
      <xdr:col>10</xdr:col>
      <xdr:colOff>165100</xdr:colOff>
      <xdr:row>85</xdr:row>
      <xdr:rowOff>22225</xdr:rowOff>
    </xdr:to>
    <xdr:sp macro="" textlink="">
      <xdr:nvSpPr>
        <xdr:cNvPr id="205" name="楕円 204">
          <a:extLst>
            <a:ext uri="{FF2B5EF4-FFF2-40B4-BE49-F238E27FC236}">
              <a16:creationId xmlns:a16="http://schemas.microsoft.com/office/drawing/2014/main" id="{93D9F888-D732-402E-9A4A-78E69A7C2ABD}"/>
            </a:ext>
          </a:extLst>
        </xdr:cNvPr>
        <xdr:cNvSpPr/>
      </xdr:nvSpPr>
      <xdr:spPr>
        <a:xfrm>
          <a:off x="1968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142875</xdr:rowOff>
    </xdr:from>
    <xdr:to>
      <xdr:col>15</xdr:col>
      <xdr:colOff>50800</xdr:colOff>
      <xdr:row>85</xdr:row>
      <xdr:rowOff>13336</xdr:rowOff>
    </xdr:to>
    <xdr:cxnSp macro="">
      <xdr:nvCxnSpPr>
        <xdr:cNvPr id="206" name="直線コネクタ 205">
          <a:extLst>
            <a:ext uri="{FF2B5EF4-FFF2-40B4-BE49-F238E27FC236}">
              <a16:creationId xmlns:a16="http://schemas.microsoft.com/office/drawing/2014/main" id="{5E7AD50F-FEEE-416D-A3E5-EC409307FE09}"/>
            </a:ext>
          </a:extLst>
        </xdr:cNvPr>
        <xdr:cNvCxnSpPr/>
      </xdr:nvCxnSpPr>
      <xdr:spPr>
        <a:xfrm>
          <a:off x="2019300" y="145446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07" name="n_1aveValue【福祉施設】&#10;有形固定資産減価償却率">
          <a:extLst>
            <a:ext uri="{FF2B5EF4-FFF2-40B4-BE49-F238E27FC236}">
              <a16:creationId xmlns:a16="http://schemas.microsoft.com/office/drawing/2014/main" id="{6ED330F0-345A-45A4-8B72-16CE1EE080D3}"/>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08" name="n_2aveValue【福祉施設】&#10;有形固定資産減価償却率">
          <a:extLst>
            <a:ext uri="{FF2B5EF4-FFF2-40B4-BE49-F238E27FC236}">
              <a16:creationId xmlns:a16="http://schemas.microsoft.com/office/drawing/2014/main" id="{D571500B-25AA-4334-ABBE-89DBDD1BE725}"/>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09" name="n_3aveValue【福祉施設】&#10;有形固定資産減価償却率">
          <a:extLst>
            <a:ext uri="{FF2B5EF4-FFF2-40B4-BE49-F238E27FC236}">
              <a16:creationId xmlns:a16="http://schemas.microsoft.com/office/drawing/2014/main" id="{EDF8A8E2-AEAC-4822-93DC-5B993315D987}"/>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10" name="n_4aveValue【福祉施設】&#10;有形固定資産減価償却率">
          <a:extLst>
            <a:ext uri="{FF2B5EF4-FFF2-40B4-BE49-F238E27FC236}">
              <a16:creationId xmlns:a16="http://schemas.microsoft.com/office/drawing/2014/main" id="{89221759-D8FE-4535-ACBB-AB87CD089E5F}"/>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89552</xdr:rowOff>
    </xdr:from>
    <xdr:ext cx="405111" cy="259045"/>
    <xdr:sp macro="" textlink="">
      <xdr:nvSpPr>
        <xdr:cNvPr id="211" name="n_1mainValue【福祉施設】&#10;有形固定資産減価償却率">
          <a:extLst>
            <a:ext uri="{FF2B5EF4-FFF2-40B4-BE49-F238E27FC236}">
              <a16:creationId xmlns:a16="http://schemas.microsoft.com/office/drawing/2014/main" id="{4FE067FE-06BC-4686-B529-87239FFE07E8}"/>
            </a:ext>
          </a:extLst>
        </xdr:cNvPr>
        <xdr:cNvSpPr txBox="1"/>
      </xdr:nvSpPr>
      <xdr:spPr>
        <a:xfrm>
          <a:off x="35820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55263</xdr:rowOff>
    </xdr:from>
    <xdr:ext cx="405111" cy="259045"/>
    <xdr:sp macro="" textlink="">
      <xdr:nvSpPr>
        <xdr:cNvPr id="212" name="n_2mainValue【福祉施設】&#10;有形固定資産減価償却率">
          <a:extLst>
            <a:ext uri="{FF2B5EF4-FFF2-40B4-BE49-F238E27FC236}">
              <a16:creationId xmlns:a16="http://schemas.microsoft.com/office/drawing/2014/main" id="{757D971A-40BC-488A-A58B-29DFFD028E59}"/>
            </a:ext>
          </a:extLst>
        </xdr:cNvPr>
        <xdr:cNvSpPr txBox="1"/>
      </xdr:nvSpPr>
      <xdr:spPr>
        <a:xfrm>
          <a:off x="2705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13352</xdr:rowOff>
    </xdr:from>
    <xdr:ext cx="405111" cy="259045"/>
    <xdr:sp macro="" textlink="">
      <xdr:nvSpPr>
        <xdr:cNvPr id="213" name="n_3mainValue【福祉施設】&#10;有形固定資産減価償却率">
          <a:extLst>
            <a:ext uri="{FF2B5EF4-FFF2-40B4-BE49-F238E27FC236}">
              <a16:creationId xmlns:a16="http://schemas.microsoft.com/office/drawing/2014/main" id="{8704B7F4-D70E-4A6B-8F57-F7B7AC755780}"/>
            </a:ext>
          </a:extLst>
        </xdr:cNvPr>
        <xdr:cNvSpPr txBox="1"/>
      </xdr:nvSpPr>
      <xdr:spPr>
        <a:xfrm>
          <a:off x="1816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A19BAEC5-E96E-480B-8F50-B7742DA31E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D6C7654D-7313-467B-900F-B6903EEC94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9A5051D4-8A44-4F55-B46E-A437A930118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7DDCA13E-15F1-43F3-8C7F-A32C757B5C6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C797818E-6185-4858-8582-6F1A5F630E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10A83315-21C5-4578-AC32-816CC47007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0616FAEB-502E-409E-95DD-A77059D969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E61D91D6-F81F-423F-B62A-DC63E6A72E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98A73D0A-D0F0-4B18-AC7A-B88E38CF76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E6B21B41-0774-4B8B-8C02-5D2D6209C6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a:extLst>
            <a:ext uri="{FF2B5EF4-FFF2-40B4-BE49-F238E27FC236}">
              <a16:creationId xmlns:a16="http://schemas.microsoft.com/office/drawing/2014/main" id="{6788029D-B531-4560-92F0-F0F7B331933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BBD7C41B-2A06-40ED-9BE7-9230C64E2F9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a:extLst>
            <a:ext uri="{FF2B5EF4-FFF2-40B4-BE49-F238E27FC236}">
              <a16:creationId xmlns:a16="http://schemas.microsoft.com/office/drawing/2014/main" id="{F66E460F-6885-4FC4-B5D3-F4FD5BC672C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a:extLst>
            <a:ext uri="{FF2B5EF4-FFF2-40B4-BE49-F238E27FC236}">
              <a16:creationId xmlns:a16="http://schemas.microsoft.com/office/drawing/2014/main" id="{27D5AE3F-42FE-4A30-9955-91ACC852811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a:extLst>
            <a:ext uri="{FF2B5EF4-FFF2-40B4-BE49-F238E27FC236}">
              <a16:creationId xmlns:a16="http://schemas.microsoft.com/office/drawing/2014/main" id="{DA3061AE-CE81-4E88-9F41-211DEA04320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a:extLst>
            <a:ext uri="{FF2B5EF4-FFF2-40B4-BE49-F238E27FC236}">
              <a16:creationId xmlns:a16="http://schemas.microsoft.com/office/drawing/2014/main" id="{0612D7B3-03F0-4CB3-8D3A-A4DAE556CA9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9AAF4ADC-FDC8-4456-81ED-7128B1F1C97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688DDA11-4DB3-44A7-A766-08119E7AD58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a:extLst>
            <a:ext uri="{FF2B5EF4-FFF2-40B4-BE49-F238E27FC236}">
              <a16:creationId xmlns:a16="http://schemas.microsoft.com/office/drawing/2014/main" id="{F231FB0B-D46D-4CC2-9537-E15CD41FA6A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3" name="テキスト ボックス 232">
          <a:extLst>
            <a:ext uri="{FF2B5EF4-FFF2-40B4-BE49-F238E27FC236}">
              <a16:creationId xmlns:a16="http://schemas.microsoft.com/office/drawing/2014/main" id="{10FDAFB2-3446-4711-88D3-FE150DF88C8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5C1F129B-0657-4674-BDFD-384CD27D0D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9DCE8E2B-FFDD-402C-8DE8-E60EE5A6FF0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a:extLst>
            <a:ext uri="{FF2B5EF4-FFF2-40B4-BE49-F238E27FC236}">
              <a16:creationId xmlns:a16="http://schemas.microsoft.com/office/drawing/2014/main" id="{B48C1EC8-780C-4B58-8154-6C2DABDC0B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37" name="直線コネクタ 236">
          <a:extLst>
            <a:ext uri="{FF2B5EF4-FFF2-40B4-BE49-F238E27FC236}">
              <a16:creationId xmlns:a16="http://schemas.microsoft.com/office/drawing/2014/main" id="{C6B9924E-1D74-4344-A610-A48E899B866B}"/>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8" name="【福祉施設】&#10;一人当たり面積最小値テキスト">
          <a:extLst>
            <a:ext uri="{FF2B5EF4-FFF2-40B4-BE49-F238E27FC236}">
              <a16:creationId xmlns:a16="http://schemas.microsoft.com/office/drawing/2014/main" id="{F7511A36-0E23-46B9-9087-8A774EDF7FDD}"/>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9" name="直線コネクタ 238">
          <a:extLst>
            <a:ext uri="{FF2B5EF4-FFF2-40B4-BE49-F238E27FC236}">
              <a16:creationId xmlns:a16="http://schemas.microsoft.com/office/drawing/2014/main" id="{D0FDAEEE-CA6F-490B-9377-E34BF0EF2A3E}"/>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0" name="【福祉施設】&#10;一人当たり面積最大値テキスト">
          <a:extLst>
            <a:ext uri="{FF2B5EF4-FFF2-40B4-BE49-F238E27FC236}">
              <a16:creationId xmlns:a16="http://schemas.microsoft.com/office/drawing/2014/main" id="{83BE647A-339B-4371-9E5C-765D603FA5AB}"/>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41" name="直線コネクタ 240">
          <a:extLst>
            <a:ext uri="{FF2B5EF4-FFF2-40B4-BE49-F238E27FC236}">
              <a16:creationId xmlns:a16="http://schemas.microsoft.com/office/drawing/2014/main" id="{1CAF6E00-7447-4F96-A29F-459BFB487910}"/>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42" name="【福祉施設】&#10;一人当たり面積平均値テキスト">
          <a:extLst>
            <a:ext uri="{FF2B5EF4-FFF2-40B4-BE49-F238E27FC236}">
              <a16:creationId xmlns:a16="http://schemas.microsoft.com/office/drawing/2014/main" id="{050CDA9D-CB45-4749-8F71-1943764809C7}"/>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43" name="フローチャート: 判断 242">
          <a:extLst>
            <a:ext uri="{FF2B5EF4-FFF2-40B4-BE49-F238E27FC236}">
              <a16:creationId xmlns:a16="http://schemas.microsoft.com/office/drawing/2014/main" id="{5D23A8F3-1324-4FB9-B609-D3EF01C1314C}"/>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44" name="フローチャート: 判断 243">
          <a:extLst>
            <a:ext uri="{FF2B5EF4-FFF2-40B4-BE49-F238E27FC236}">
              <a16:creationId xmlns:a16="http://schemas.microsoft.com/office/drawing/2014/main" id="{19696016-A38B-4374-9143-11EF2B010E7F}"/>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45" name="フローチャート: 判断 244">
          <a:extLst>
            <a:ext uri="{FF2B5EF4-FFF2-40B4-BE49-F238E27FC236}">
              <a16:creationId xmlns:a16="http://schemas.microsoft.com/office/drawing/2014/main" id="{CD646F4B-AD02-4B91-92C1-433CF6A8FBE7}"/>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46" name="フローチャート: 判断 245">
          <a:extLst>
            <a:ext uri="{FF2B5EF4-FFF2-40B4-BE49-F238E27FC236}">
              <a16:creationId xmlns:a16="http://schemas.microsoft.com/office/drawing/2014/main" id="{F9117F3D-8532-4059-9753-271526AA8E65}"/>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158750</xdr:rowOff>
    </xdr:from>
    <xdr:to>
      <xdr:col>36</xdr:col>
      <xdr:colOff>165100</xdr:colOff>
      <xdr:row>85</xdr:row>
      <xdr:rowOff>88900</xdr:rowOff>
    </xdr:to>
    <xdr:sp macro="" textlink="">
      <xdr:nvSpPr>
        <xdr:cNvPr id="247" name="フローチャート: 判断 246">
          <a:extLst>
            <a:ext uri="{FF2B5EF4-FFF2-40B4-BE49-F238E27FC236}">
              <a16:creationId xmlns:a16="http://schemas.microsoft.com/office/drawing/2014/main" id="{009BAA5D-AC33-483D-8E3A-E4ACA8B60625}"/>
            </a:ext>
          </a:extLst>
        </xdr:cNvPr>
        <xdr:cNvSpPr/>
      </xdr:nvSpPr>
      <xdr:spPr>
        <a:xfrm>
          <a:off x="6921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DB1A1B7C-3B60-4872-A97C-3E5EC75E64E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5BB501D8-5976-49A0-8259-4B8623092E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C9F02C2C-F60D-4C72-8A1A-C9DC789CE58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D256C0AD-3D14-492A-AC81-350027B233D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A0CC84B-3890-4783-A197-C58C3ACD58B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6350</xdr:rowOff>
    </xdr:from>
    <xdr:to>
      <xdr:col>55</xdr:col>
      <xdr:colOff>50800</xdr:colOff>
      <xdr:row>86</xdr:row>
      <xdr:rowOff>107950</xdr:rowOff>
    </xdr:to>
    <xdr:sp macro="" textlink="">
      <xdr:nvSpPr>
        <xdr:cNvPr id="253" name="楕円 252">
          <a:extLst>
            <a:ext uri="{FF2B5EF4-FFF2-40B4-BE49-F238E27FC236}">
              <a16:creationId xmlns:a16="http://schemas.microsoft.com/office/drawing/2014/main" id="{CC515CBB-8608-4C4F-8052-D025BB4E6935}"/>
            </a:ext>
          </a:extLst>
        </xdr:cNvPr>
        <xdr:cNvSpPr/>
      </xdr:nvSpPr>
      <xdr:spPr>
        <a:xfrm>
          <a:off x="10426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92727</xdr:rowOff>
    </xdr:from>
    <xdr:ext cx="469744" cy="259045"/>
    <xdr:sp macro="" textlink="">
      <xdr:nvSpPr>
        <xdr:cNvPr id="254" name="【福祉施設】&#10;一人当たり面積該当値テキスト">
          <a:extLst>
            <a:ext uri="{FF2B5EF4-FFF2-40B4-BE49-F238E27FC236}">
              <a16:creationId xmlns:a16="http://schemas.microsoft.com/office/drawing/2014/main" id="{6A320029-A175-4437-9B82-90F1C0FE95EC}"/>
            </a:ext>
          </a:extLst>
        </xdr:cNvPr>
        <xdr:cNvSpPr txBox="1"/>
      </xdr:nvSpPr>
      <xdr:spPr>
        <a:xfrm>
          <a:off x="10515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xdr:rowOff>
    </xdr:from>
    <xdr:to>
      <xdr:col>50</xdr:col>
      <xdr:colOff>165100</xdr:colOff>
      <xdr:row>86</xdr:row>
      <xdr:rowOff>107950</xdr:rowOff>
    </xdr:to>
    <xdr:sp macro="" textlink="">
      <xdr:nvSpPr>
        <xdr:cNvPr id="255" name="楕円 254">
          <a:extLst>
            <a:ext uri="{FF2B5EF4-FFF2-40B4-BE49-F238E27FC236}">
              <a16:creationId xmlns:a16="http://schemas.microsoft.com/office/drawing/2014/main" id="{5F8EFDF2-570B-4473-9F88-555EADF4E82F}"/>
            </a:ext>
          </a:extLst>
        </xdr:cNvPr>
        <xdr:cNvSpPr/>
      </xdr:nvSpPr>
      <xdr:spPr>
        <a:xfrm>
          <a:off x="9588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57150</xdr:rowOff>
    </xdr:from>
    <xdr:to>
      <xdr:col>55</xdr:col>
      <xdr:colOff>0</xdr:colOff>
      <xdr:row>86</xdr:row>
      <xdr:rowOff>57150</xdr:rowOff>
    </xdr:to>
    <xdr:cxnSp macro="">
      <xdr:nvCxnSpPr>
        <xdr:cNvPr id="256" name="直線コネクタ 255">
          <a:extLst>
            <a:ext uri="{FF2B5EF4-FFF2-40B4-BE49-F238E27FC236}">
              <a16:creationId xmlns:a16="http://schemas.microsoft.com/office/drawing/2014/main" id="{6F285A4A-3BC8-4386-AE89-241E95F3041B}"/>
            </a:ext>
          </a:extLst>
        </xdr:cNvPr>
        <xdr:cNvCxnSpPr/>
      </xdr:nvCxnSpPr>
      <xdr:spPr>
        <a:xfrm>
          <a:off x="9639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7620</xdr:rowOff>
    </xdr:from>
    <xdr:to>
      <xdr:col>46</xdr:col>
      <xdr:colOff>38100</xdr:colOff>
      <xdr:row>86</xdr:row>
      <xdr:rowOff>109220</xdr:rowOff>
    </xdr:to>
    <xdr:sp macro="" textlink="">
      <xdr:nvSpPr>
        <xdr:cNvPr id="257" name="楕円 256">
          <a:extLst>
            <a:ext uri="{FF2B5EF4-FFF2-40B4-BE49-F238E27FC236}">
              <a16:creationId xmlns:a16="http://schemas.microsoft.com/office/drawing/2014/main" id="{525553BB-E850-4D15-8D1F-37423AA580CF}"/>
            </a:ext>
          </a:extLst>
        </xdr:cNvPr>
        <xdr:cNvSpPr/>
      </xdr:nvSpPr>
      <xdr:spPr>
        <a:xfrm>
          <a:off x="8699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57150</xdr:rowOff>
    </xdr:from>
    <xdr:to>
      <xdr:col>50</xdr:col>
      <xdr:colOff>114300</xdr:colOff>
      <xdr:row>86</xdr:row>
      <xdr:rowOff>58420</xdr:rowOff>
    </xdr:to>
    <xdr:cxnSp macro="">
      <xdr:nvCxnSpPr>
        <xdr:cNvPr id="258" name="直線コネクタ 257">
          <a:extLst>
            <a:ext uri="{FF2B5EF4-FFF2-40B4-BE49-F238E27FC236}">
              <a16:creationId xmlns:a16="http://schemas.microsoft.com/office/drawing/2014/main" id="{9F166668-75AE-4466-8871-1D628FAA1588}"/>
            </a:ext>
          </a:extLst>
        </xdr:cNvPr>
        <xdr:cNvCxnSpPr/>
      </xdr:nvCxnSpPr>
      <xdr:spPr>
        <a:xfrm flipV="1">
          <a:off x="8750300" y="148018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7620</xdr:rowOff>
    </xdr:from>
    <xdr:to>
      <xdr:col>41</xdr:col>
      <xdr:colOff>101600</xdr:colOff>
      <xdr:row>86</xdr:row>
      <xdr:rowOff>109220</xdr:rowOff>
    </xdr:to>
    <xdr:sp macro="" textlink="">
      <xdr:nvSpPr>
        <xdr:cNvPr id="259" name="楕円 258">
          <a:extLst>
            <a:ext uri="{FF2B5EF4-FFF2-40B4-BE49-F238E27FC236}">
              <a16:creationId xmlns:a16="http://schemas.microsoft.com/office/drawing/2014/main" id="{F1E09DB5-26F6-4166-BE50-E877A4F3BF93}"/>
            </a:ext>
          </a:extLst>
        </xdr:cNvPr>
        <xdr:cNvSpPr/>
      </xdr:nvSpPr>
      <xdr:spPr>
        <a:xfrm>
          <a:off x="7810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58420</xdr:rowOff>
    </xdr:from>
    <xdr:to>
      <xdr:col>45</xdr:col>
      <xdr:colOff>177800</xdr:colOff>
      <xdr:row>86</xdr:row>
      <xdr:rowOff>58420</xdr:rowOff>
    </xdr:to>
    <xdr:cxnSp macro="">
      <xdr:nvCxnSpPr>
        <xdr:cNvPr id="260" name="直線コネクタ 259">
          <a:extLst>
            <a:ext uri="{FF2B5EF4-FFF2-40B4-BE49-F238E27FC236}">
              <a16:creationId xmlns:a16="http://schemas.microsoft.com/office/drawing/2014/main" id="{C99A894B-28D1-49C1-9558-5963806D23AD}"/>
            </a:ext>
          </a:extLst>
        </xdr:cNvPr>
        <xdr:cNvCxnSpPr/>
      </xdr:nvCxnSpPr>
      <xdr:spPr>
        <a:xfrm>
          <a:off x="7861300" y="14803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61" name="n_1aveValue【福祉施設】&#10;一人当たり面積">
          <a:extLst>
            <a:ext uri="{FF2B5EF4-FFF2-40B4-BE49-F238E27FC236}">
              <a16:creationId xmlns:a16="http://schemas.microsoft.com/office/drawing/2014/main" id="{20C37290-DE19-42B9-A531-BB9DFE3FD843}"/>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62" name="n_2aveValue【福祉施設】&#10;一人当たり面積">
          <a:extLst>
            <a:ext uri="{FF2B5EF4-FFF2-40B4-BE49-F238E27FC236}">
              <a16:creationId xmlns:a16="http://schemas.microsoft.com/office/drawing/2014/main" id="{FF42C859-E2D7-4A21-9610-5C76739C4A57}"/>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63" name="n_3aveValue【福祉施設】&#10;一人当たり面積">
          <a:extLst>
            <a:ext uri="{FF2B5EF4-FFF2-40B4-BE49-F238E27FC236}">
              <a16:creationId xmlns:a16="http://schemas.microsoft.com/office/drawing/2014/main" id="{AF35FD80-77FD-4204-8F2C-424411A737D6}"/>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105427</xdr:rowOff>
    </xdr:from>
    <xdr:ext cx="469744" cy="259045"/>
    <xdr:sp macro="" textlink="">
      <xdr:nvSpPr>
        <xdr:cNvPr id="264" name="n_4aveValue【福祉施設】&#10;一人当たり面積">
          <a:extLst>
            <a:ext uri="{FF2B5EF4-FFF2-40B4-BE49-F238E27FC236}">
              <a16:creationId xmlns:a16="http://schemas.microsoft.com/office/drawing/2014/main" id="{584053A3-DD13-43ED-8A54-C71072A0C56E}"/>
            </a:ext>
          </a:extLst>
        </xdr:cNvPr>
        <xdr:cNvSpPr txBox="1"/>
      </xdr:nvSpPr>
      <xdr:spPr>
        <a:xfrm>
          <a:off x="6737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99077</xdr:rowOff>
    </xdr:from>
    <xdr:ext cx="469744" cy="259045"/>
    <xdr:sp macro="" textlink="">
      <xdr:nvSpPr>
        <xdr:cNvPr id="265" name="n_1mainValue【福祉施設】&#10;一人当たり面積">
          <a:extLst>
            <a:ext uri="{FF2B5EF4-FFF2-40B4-BE49-F238E27FC236}">
              <a16:creationId xmlns:a16="http://schemas.microsoft.com/office/drawing/2014/main" id="{71D5F44D-12FE-469E-B638-48DE6766755C}"/>
            </a:ext>
          </a:extLst>
        </xdr:cNvPr>
        <xdr:cNvSpPr txBox="1"/>
      </xdr:nvSpPr>
      <xdr:spPr>
        <a:xfrm>
          <a:off x="9391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100347</xdr:rowOff>
    </xdr:from>
    <xdr:ext cx="469744" cy="259045"/>
    <xdr:sp macro="" textlink="">
      <xdr:nvSpPr>
        <xdr:cNvPr id="266" name="n_2mainValue【福祉施設】&#10;一人当たり面積">
          <a:extLst>
            <a:ext uri="{FF2B5EF4-FFF2-40B4-BE49-F238E27FC236}">
              <a16:creationId xmlns:a16="http://schemas.microsoft.com/office/drawing/2014/main" id="{F6F2CCE5-670E-4958-8832-605B25F21767}"/>
            </a:ext>
          </a:extLst>
        </xdr:cNvPr>
        <xdr:cNvSpPr txBox="1"/>
      </xdr:nvSpPr>
      <xdr:spPr>
        <a:xfrm>
          <a:off x="8515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100347</xdr:rowOff>
    </xdr:from>
    <xdr:ext cx="469744" cy="259045"/>
    <xdr:sp macro="" textlink="">
      <xdr:nvSpPr>
        <xdr:cNvPr id="267" name="n_3mainValue【福祉施設】&#10;一人当たり面積">
          <a:extLst>
            <a:ext uri="{FF2B5EF4-FFF2-40B4-BE49-F238E27FC236}">
              <a16:creationId xmlns:a16="http://schemas.microsoft.com/office/drawing/2014/main" id="{E3ADE7BA-6D47-4A39-BFD1-56D93F177D5B}"/>
            </a:ext>
          </a:extLst>
        </xdr:cNvPr>
        <xdr:cNvSpPr txBox="1"/>
      </xdr:nvSpPr>
      <xdr:spPr>
        <a:xfrm>
          <a:off x="7626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8F244F5E-AEBB-4AD0-BABE-48CD754372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E13FAFFE-7754-4CDE-AE17-C923BA03E7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192369E7-B556-4105-89FD-3D5961F8F7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326062E3-6776-4AB8-A51F-15DA1EA0190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26EF14C0-610C-4288-937B-AEEA5DA604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931DBDB9-60D0-454E-9811-802EB9326D8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2B1BE88E-7CA2-43E5-9406-F285824CBB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8379CE89-A72B-4861-B017-CAD6707C170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6" name="テキスト ボックス 275">
          <a:extLst>
            <a:ext uri="{FF2B5EF4-FFF2-40B4-BE49-F238E27FC236}">
              <a16:creationId xmlns:a16="http://schemas.microsoft.com/office/drawing/2014/main" id="{D67D08C1-1397-4A70-AD11-F0CC3AA4EEC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7" name="直線コネクタ 276">
          <a:extLst>
            <a:ext uri="{FF2B5EF4-FFF2-40B4-BE49-F238E27FC236}">
              <a16:creationId xmlns:a16="http://schemas.microsoft.com/office/drawing/2014/main" id="{5113E69F-D369-4290-A93E-702B40ADBC9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8" name="テキスト ボックス 277">
          <a:extLst>
            <a:ext uri="{FF2B5EF4-FFF2-40B4-BE49-F238E27FC236}">
              <a16:creationId xmlns:a16="http://schemas.microsoft.com/office/drawing/2014/main" id="{2CA7AF82-F918-4E29-8049-2A1133EFA06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9" name="直線コネクタ 278">
          <a:extLst>
            <a:ext uri="{FF2B5EF4-FFF2-40B4-BE49-F238E27FC236}">
              <a16:creationId xmlns:a16="http://schemas.microsoft.com/office/drawing/2014/main" id="{F87DC510-B371-472F-A464-54EE63BAB53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0" name="テキスト ボックス 279">
          <a:extLst>
            <a:ext uri="{FF2B5EF4-FFF2-40B4-BE49-F238E27FC236}">
              <a16:creationId xmlns:a16="http://schemas.microsoft.com/office/drawing/2014/main" id="{76648EFB-8DB2-444C-913F-C620BCCA697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1" name="直線コネクタ 280">
          <a:extLst>
            <a:ext uri="{FF2B5EF4-FFF2-40B4-BE49-F238E27FC236}">
              <a16:creationId xmlns:a16="http://schemas.microsoft.com/office/drawing/2014/main" id="{241DCB60-4538-48F0-9DE7-0E1693D0C8D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2" name="テキスト ボックス 281">
          <a:extLst>
            <a:ext uri="{FF2B5EF4-FFF2-40B4-BE49-F238E27FC236}">
              <a16:creationId xmlns:a16="http://schemas.microsoft.com/office/drawing/2014/main" id="{EA6DC651-E6CD-430A-8E5B-2BF6C94FF27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3" name="直線コネクタ 282">
          <a:extLst>
            <a:ext uri="{FF2B5EF4-FFF2-40B4-BE49-F238E27FC236}">
              <a16:creationId xmlns:a16="http://schemas.microsoft.com/office/drawing/2014/main" id="{FC87CC81-72B8-4864-A286-BEF4366CB31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4" name="テキスト ボックス 283">
          <a:extLst>
            <a:ext uri="{FF2B5EF4-FFF2-40B4-BE49-F238E27FC236}">
              <a16:creationId xmlns:a16="http://schemas.microsoft.com/office/drawing/2014/main" id="{74F1723E-E028-4357-A1B3-D17DF28B3A1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5" name="直線コネクタ 284">
          <a:extLst>
            <a:ext uri="{FF2B5EF4-FFF2-40B4-BE49-F238E27FC236}">
              <a16:creationId xmlns:a16="http://schemas.microsoft.com/office/drawing/2014/main" id="{F8FFB95B-FE32-45A8-B975-62DB5BDB2BB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6" name="テキスト ボックス 285">
          <a:extLst>
            <a:ext uri="{FF2B5EF4-FFF2-40B4-BE49-F238E27FC236}">
              <a16:creationId xmlns:a16="http://schemas.microsoft.com/office/drawing/2014/main" id="{BCE05864-DC8F-4DBB-94CE-8B238118EE2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7" name="直線コネクタ 286">
          <a:extLst>
            <a:ext uri="{FF2B5EF4-FFF2-40B4-BE49-F238E27FC236}">
              <a16:creationId xmlns:a16="http://schemas.microsoft.com/office/drawing/2014/main" id="{F63BF116-8749-4A41-9796-14B8117F776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8" name="テキスト ボックス 287">
          <a:extLst>
            <a:ext uri="{FF2B5EF4-FFF2-40B4-BE49-F238E27FC236}">
              <a16:creationId xmlns:a16="http://schemas.microsoft.com/office/drawing/2014/main" id="{523EDA38-FDA8-4B20-BFF1-36FF2C5BE38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a:extLst>
            <a:ext uri="{FF2B5EF4-FFF2-40B4-BE49-F238E27FC236}">
              <a16:creationId xmlns:a16="http://schemas.microsoft.com/office/drawing/2014/main" id="{69455708-A84E-4CFC-B61F-930ADA007B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0" name="テキスト ボックス 289">
          <a:extLst>
            <a:ext uri="{FF2B5EF4-FFF2-40B4-BE49-F238E27FC236}">
              <a16:creationId xmlns:a16="http://schemas.microsoft.com/office/drawing/2014/main" id="{8644FE94-0A7A-4220-951D-CC3758C0173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1" name="【市民会館】&#10;有形固定資産減価償却率グラフ枠">
          <a:extLst>
            <a:ext uri="{FF2B5EF4-FFF2-40B4-BE49-F238E27FC236}">
              <a16:creationId xmlns:a16="http://schemas.microsoft.com/office/drawing/2014/main" id="{DAA60216-3BBF-4E38-B688-4B66570C193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92" name="直線コネクタ 291">
          <a:extLst>
            <a:ext uri="{FF2B5EF4-FFF2-40B4-BE49-F238E27FC236}">
              <a16:creationId xmlns:a16="http://schemas.microsoft.com/office/drawing/2014/main" id="{4B42245E-448B-4C4E-9A96-44F728A926DA}"/>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3" name="【市民会館】&#10;有形固定資産減価償却率最小値テキスト">
          <a:extLst>
            <a:ext uri="{FF2B5EF4-FFF2-40B4-BE49-F238E27FC236}">
              <a16:creationId xmlns:a16="http://schemas.microsoft.com/office/drawing/2014/main" id="{AA96441B-1FD5-4454-91E8-D6A6D200C9EC}"/>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4" name="直線コネクタ 293">
          <a:extLst>
            <a:ext uri="{FF2B5EF4-FFF2-40B4-BE49-F238E27FC236}">
              <a16:creationId xmlns:a16="http://schemas.microsoft.com/office/drawing/2014/main" id="{BDA3775E-E557-427C-A5CC-299E6A21B0A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95" name="【市民会館】&#10;有形固定資産減価償却率最大値テキスト">
          <a:extLst>
            <a:ext uri="{FF2B5EF4-FFF2-40B4-BE49-F238E27FC236}">
              <a16:creationId xmlns:a16="http://schemas.microsoft.com/office/drawing/2014/main" id="{E5B71922-3929-4C7F-B1B3-2DAC31421786}"/>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96" name="直線コネクタ 295">
          <a:extLst>
            <a:ext uri="{FF2B5EF4-FFF2-40B4-BE49-F238E27FC236}">
              <a16:creationId xmlns:a16="http://schemas.microsoft.com/office/drawing/2014/main" id="{BD127C89-348F-432B-BCA6-DAD0016FE753}"/>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297" name="【市民会館】&#10;有形固定資産減価償却率平均値テキスト">
          <a:extLst>
            <a:ext uri="{FF2B5EF4-FFF2-40B4-BE49-F238E27FC236}">
              <a16:creationId xmlns:a16="http://schemas.microsoft.com/office/drawing/2014/main" id="{BE9A24BC-CD5A-4219-83A4-5925B71C91C8}"/>
            </a:ext>
          </a:extLst>
        </xdr:cNvPr>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98" name="フローチャート: 判断 297">
          <a:extLst>
            <a:ext uri="{FF2B5EF4-FFF2-40B4-BE49-F238E27FC236}">
              <a16:creationId xmlns:a16="http://schemas.microsoft.com/office/drawing/2014/main" id="{E80F1F9B-B3E0-4302-A745-306BF7D73BB0}"/>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99" name="フローチャート: 判断 298">
          <a:extLst>
            <a:ext uri="{FF2B5EF4-FFF2-40B4-BE49-F238E27FC236}">
              <a16:creationId xmlns:a16="http://schemas.microsoft.com/office/drawing/2014/main" id="{6345309C-C117-4320-B012-03226C90B95B}"/>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00" name="フローチャート: 判断 299">
          <a:extLst>
            <a:ext uri="{FF2B5EF4-FFF2-40B4-BE49-F238E27FC236}">
              <a16:creationId xmlns:a16="http://schemas.microsoft.com/office/drawing/2014/main" id="{E5BB7A07-79E9-4EDB-91A4-2D38213E071C}"/>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01" name="フローチャート: 判断 300">
          <a:extLst>
            <a:ext uri="{FF2B5EF4-FFF2-40B4-BE49-F238E27FC236}">
              <a16:creationId xmlns:a16="http://schemas.microsoft.com/office/drawing/2014/main" id="{4EE74BAB-573B-439E-9E45-6399802C8228}"/>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19686</xdr:rowOff>
    </xdr:from>
    <xdr:to>
      <xdr:col>6</xdr:col>
      <xdr:colOff>38100</xdr:colOff>
      <xdr:row>102</xdr:row>
      <xdr:rowOff>121286</xdr:rowOff>
    </xdr:to>
    <xdr:sp macro="" textlink="">
      <xdr:nvSpPr>
        <xdr:cNvPr id="302" name="フローチャート: 判断 301">
          <a:extLst>
            <a:ext uri="{FF2B5EF4-FFF2-40B4-BE49-F238E27FC236}">
              <a16:creationId xmlns:a16="http://schemas.microsoft.com/office/drawing/2014/main" id="{8719134B-5B68-4D66-97EA-D28D84E0BEFE}"/>
            </a:ext>
          </a:extLst>
        </xdr:cNvPr>
        <xdr:cNvSpPr/>
      </xdr:nvSpPr>
      <xdr:spPr>
        <a:xfrm>
          <a:off x="1079500" y="175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108A88BC-5B41-4036-94C2-9CC24760AA0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9234FFC3-314E-425B-A74D-C2FA8B91B8B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8400A743-085C-44E3-8F24-965FD930B76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1D0087FD-BA9E-42F7-87F9-CE4D1388BBC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F075CDDC-0421-4576-8C6A-8969D5B052A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156845</xdr:rowOff>
    </xdr:from>
    <xdr:to>
      <xdr:col>24</xdr:col>
      <xdr:colOff>114300</xdr:colOff>
      <xdr:row>102</xdr:row>
      <xdr:rowOff>86995</xdr:rowOff>
    </xdr:to>
    <xdr:sp macro="" textlink="">
      <xdr:nvSpPr>
        <xdr:cNvPr id="308" name="楕円 307">
          <a:extLst>
            <a:ext uri="{FF2B5EF4-FFF2-40B4-BE49-F238E27FC236}">
              <a16:creationId xmlns:a16="http://schemas.microsoft.com/office/drawing/2014/main" id="{E95FC614-226A-420D-B032-071DA0531142}"/>
            </a:ext>
          </a:extLst>
        </xdr:cNvPr>
        <xdr:cNvSpPr/>
      </xdr:nvSpPr>
      <xdr:spPr>
        <a:xfrm>
          <a:off x="45847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8272</xdr:rowOff>
    </xdr:from>
    <xdr:ext cx="405111" cy="259045"/>
    <xdr:sp macro="" textlink="">
      <xdr:nvSpPr>
        <xdr:cNvPr id="309" name="【市民会館】&#10;有形固定資産減価償却率該当値テキスト">
          <a:extLst>
            <a:ext uri="{FF2B5EF4-FFF2-40B4-BE49-F238E27FC236}">
              <a16:creationId xmlns:a16="http://schemas.microsoft.com/office/drawing/2014/main" id="{55E91AB8-863E-4098-A1C2-8C4A85064D65}"/>
            </a:ext>
          </a:extLst>
        </xdr:cNvPr>
        <xdr:cNvSpPr txBox="1"/>
      </xdr:nvSpPr>
      <xdr:spPr>
        <a:xfrm>
          <a:off x="4673600"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116839</xdr:rowOff>
    </xdr:from>
    <xdr:to>
      <xdr:col>20</xdr:col>
      <xdr:colOff>38100</xdr:colOff>
      <xdr:row>102</xdr:row>
      <xdr:rowOff>46989</xdr:rowOff>
    </xdr:to>
    <xdr:sp macro="" textlink="">
      <xdr:nvSpPr>
        <xdr:cNvPr id="310" name="楕円 309">
          <a:extLst>
            <a:ext uri="{FF2B5EF4-FFF2-40B4-BE49-F238E27FC236}">
              <a16:creationId xmlns:a16="http://schemas.microsoft.com/office/drawing/2014/main" id="{9FA3E4A7-6E84-4B94-8A5D-D235044C2448}"/>
            </a:ext>
          </a:extLst>
        </xdr:cNvPr>
        <xdr:cNvSpPr/>
      </xdr:nvSpPr>
      <xdr:spPr>
        <a:xfrm>
          <a:off x="3746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167639</xdr:rowOff>
    </xdr:from>
    <xdr:to>
      <xdr:col>24</xdr:col>
      <xdr:colOff>63500</xdr:colOff>
      <xdr:row>102</xdr:row>
      <xdr:rowOff>36195</xdr:rowOff>
    </xdr:to>
    <xdr:cxnSp macro="">
      <xdr:nvCxnSpPr>
        <xdr:cNvPr id="311" name="直線コネクタ 310">
          <a:extLst>
            <a:ext uri="{FF2B5EF4-FFF2-40B4-BE49-F238E27FC236}">
              <a16:creationId xmlns:a16="http://schemas.microsoft.com/office/drawing/2014/main" id="{C7BDDA1C-6679-49BA-BB57-6AD0EC302651}"/>
            </a:ext>
          </a:extLst>
        </xdr:cNvPr>
        <xdr:cNvCxnSpPr/>
      </xdr:nvCxnSpPr>
      <xdr:spPr>
        <a:xfrm>
          <a:off x="3797300" y="174840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76836</xdr:rowOff>
    </xdr:from>
    <xdr:to>
      <xdr:col>15</xdr:col>
      <xdr:colOff>101600</xdr:colOff>
      <xdr:row>102</xdr:row>
      <xdr:rowOff>6986</xdr:rowOff>
    </xdr:to>
    <xdr:sp macro="" textlink="">
      <xdr:nvSpPr>
        <xdr:cNvPr id="312" name="楕円 311">
          <a:extLst>
            <a:ext uri="{FF2B5EF4-FFF2-40B4-BE49-F238E27FC236}">
              <a16:creationId xmlns:a16="http://schemas.microsoft.com/office/drawing/2014/main" id="{05E30834-DFA0-4862-8742-2A11A108FB5C}"/>
            </a:ext>
          </a:extLst>
        </xdr:cNvPr>
        <xdr:cNvSpPr/>
      </xdr:nvSpPr>
      <xdr:spPr>
        <a:xfrm>
          <a:off x="28575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127636</xdr:rowOff>
    </xdr:from>
    <xdr:to>
      <xdr:col>19</xdr:col>
      <xdr:colOff>177800</xdr:colOff>
      <xdr:row>101</xdr:row>
      <xdr:rowOff>167639</xdr:rowOff>
    </xdr:to>
    <xdr:cxnSp macro="">
      <xdr:nvCxnSpPr>
        <xdr:cNvPr id="313" name="直線コネクタ 312">
          <a:extLst>
            <a:ext uri="{FF2B5EF4-FFF2-40B4-BE49-F238E27FC236}">
              <a16:creationId xmlns:a16="http://schemas.microsoft.com/office/drawing/2014/main" id="{239E21C6-2B90-477B-9492-ADDC4209DF7E}"/>
            </a:ext>
          </a:extLst>
        </xdr:cNvPr>
        <xdr:cNvCxnSpPr/>
      </xdr:nvCxnSpPr>
      <xdr:spPr>
        <a:xfrm>
          <a:off x="2908300" y="17444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36830</xdr:rowOff>
    </xdr:from>
    <xdr:to>
      <xdr:col>10</xdr:col>
      <xdr:colOff>165100</xdr:colOff>
      <xdr:row>101</xdr:row>
      <xdr:rowOff>138430</xdr:rowOff>
    </xdr:to>
    <xdr:sp macro="" textlink="">
      <xdr:nvSpPr>
        <xdr:cNvPr id="314" name="楕円 313">
          <a:extLst>
            <a:ext uri="{FF2B5EF4-FFF2-40B4-BE49-F238E27FC236}">
              <a16:creationId xmlns:a16="http://schemas.microsoft.com/office/drawing/2014/main" id="{16B2812A-45AB-4989-9361-E06C56D53C9A}"/>
            </a:ext>
          </a:extLst>
        </xdr:cNvPr>
        <xdr:cNvSpPr/>
      </xdr:nvSpPr>
      <xdr:spPr>
        <a:xfrm>
          <a:off x="1968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87630</xdr:rowOff>
    </xdr:from>
    <xdr:to>
      <xdr:col>15</xdr:col>
      <xdr:colOff>50800</xdr:colOff>
      <xdr:row>101</xdr:row>
      <xdr:rowOff>127636</xdr:rowOff>
    </xdr:to>
    <xdr:cxnSp macro="">
      <xdr:nvCxnSpPr>
        <xdr:cNvPr id="315" name="直線コネクタ 314">
          <a:extLst>
            <a:ext uri="{FF2B5EF4-FFF2-40B4-BE49-F238E27FC236}">
              <a16:creationId xmlns:a16="http://schemas.microsoft.com/office/drawing/2014/main" id="{4EEC910B-BA77-4D80-A641-54A17D5729AF}"/>
            </a:ext>
          </a:extLst>
        </xdr:cNvPr>
        <xdr:cNvCxnSpPr/>
      </xdr:nvCxnSpPr>
      <xdr:spPr>
        <a:xfrm>
          <a:off x="2019300" y="17404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316" name="n_1aveValue【市民会館】&#10;有形固定資産減価償却率">
          <a:extLst>
            <a:ext uri="{FF2B5EF4-FFF2-40B4-BE49-F238E27FC236}">
              <a16:creationId xmlns:a16="http://schemas.microsoft.com/office/drawing/2014/main" id="{1C70AFB2-3ED4-48E7-BBBD-37E1BB02CFB5}"/>
            </a:ext>
          </a:extLst>
        </xdr:cNvPr>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317" name="n_2aveValue【市民会館】&#10;有形固定資産減価償却率">
          <a:extLst>
            <a:ext uri="{FF2B5EF4-FFF2-40B4-BE49-F238E27FC236}">
              <a16:creationId xmlns:a16="http://schemas.microsoft.com/office/drawing/2014/main" id="{E54BBBB6-7F82-4094-BF3B-87FE687D091A}"/>
            </a:ext>
          </a:extLst>
        </xdr:cNvPr>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18" name="n_3aveValue【市民会館】&#10;有形固定資産減価償却率">
          <a:extLst>
            <a:ext uri="{FF2B5EF4-FFF2-40B4-BE49-F238E27FC236}">
              <a16:creationId xmlns:a16="http://schemas.microsoft.com/office/drawing/2014/main" id="{ABDCF456-FDC2-457B-AD46-B464FBA2FC0A}"/>
            </a:ext>
          </a:extLst>
        </xdr:cNvPr>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137813</xdr:rowOff>
    </xdr:from>
    <xdr:ext cx="405111" cy="259045"/>
    <xdr:sp macro="" textlink="">
      <xdr:nvSpPr>
        <xdr:cNvPr id="319" name="n_4aveValue【市民会館】&#10;有形固定資産減価償却率">
          <a:extLst>
            <a:ext uri="{FF2B5EF4-FFF2-40B4-BE49-F238E27FC236}">
              <a16:creationId xmlns:a16="http://schemas.microsoft.com/office/drawing/2014/main" id="{429DC7D3-144A-45A0-AB13-5F3E043CC5A7}"/>
            </a:ext>
          </a:extLst>
        </xdr:cNvPr>
        <xdr:cNvSpPr txBox="1"/>
      </xdr:nvSpPr>
      <xdr:spPr>
        <a:xfrm>
          <a:off x="9277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63516</xdr:rowOff>
    </xdr:from>
    <xdr:ext cx="405111" cy="259045"/>
    <xdr:sp macro="" textlink="">
      <xdr:nvSpPr>
        <xdr:cNvPr id="320" name="n_1mainValue【市民会館】&#10;有形固定資産減価償却率">
          <a:extLst>
            <a:ext uri="{FF2B5EF4-FFF2-40B4-BE49-F238E27FC236}">
              <a16:creationId xmlns:a16="http://schemas.microsoft.com/office/drawing/2014/main" id="{D733DE1D-3A12-4A7B-B010-EAF20EFB5CB0}"/>
            </a:ext>
          </a:extLst>
        </xdr:cNvPr>
        <xdr:cNvSpPr txBox="1"/>
      </xdr:nvSpPr>
      <xdr:spPr>
        <a:xfrm>
          <a:off x="3582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23513</xdr:rowOff>
    </xdr:from>
    <xdr:ext cx="405111" cy="259045"/>
    <xdr:sp macro="" textlink="">
      <xdr:nvSpPr>
        <xdr:cNvPr id="321" name="n_2mainValue【市民会館】&#10;有形固定資産減価償却率">
          <a:extLst>
            <a:ext uri="{FF2B5EF4-FFF2-40B4-BE49-F238E27FC236}">
              <a16:creationId xmlns:a16="http://schemas.microsoft.com/office/drawing/2014/main" id="{22C8CAAC-1A1F-4D16-B232-7382D23ECAF4}"/>
            </a:ext>
          </a:extLst>
        </xdr:cNvPr>
        <xdr:cNvSpPr txBox="1"/>
      </xdr:nvSpPr>
      <xdr:spPr>
        <a:xfrm>
          <a:off x="2705744"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154957</xdr:rowOff>
    </xdr:from>
    <xdr:ext cx="405111" cy="259045"/>
    <xdr:sp macro="" textlink="">
      <xdr:nvSpPr>
        <xdr:cNvPr id="322" name="n_3mainValue【市民会館】&#10;有形固定資産減価償却率">
          <a:extLst>
            <a:ext uri="{FF2B5EF4-FFF2-40B4-BE49-F238E27FC236}">
              <a16:creationId xmlns:a16="http://schemas.microsoft.com/office/drawing/2014/main" id="{2A3AB625-78C8-4E4A-9B7F-594E59B98FEB}"/>
            </a:ext>
          </a:extLst>
        </xdr:cNvPr>
        <xdr:cNvSpPr txBox="1"/>
      </xdr:nvSpPr>
      <xdr:spPr>
        <a:xfrm>
          <a:off x="1816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AA944EBD-DB51-44D1-97C5-2A4659760B4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3733A631-C3FB-4592-9435-2F5EC9D31F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D4A88FCC-6236-4575-8D73-B653564AC7C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4CBDA907-7E95-449D-A45D-73309663A7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90DB8FF6-7499-4713-9936-B2AC847E83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3E3DEB31-75C4-4753-841E-091D56BCD9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E6387215-E7A5-4916-AB0D-9449ECF78A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AC5E1CC2-812E-4468-82D3-FCD5C4558FC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id="{2F04DAD9-0358-4389-AC71-226A00D659A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id="{594D24F6-706B-483B-822C-EC0BB90DC45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3" name="直線コネクタ 332">
          <a:extLst>
            <a:ext uri="{FF2B5EF4-FFF2-40B4-BE49-F238E27FC236}">
              <a16:creationId xmlns:a16="http://schemas.microsoft.com/office/drawing/2014/main" id="{B61AF763-3D46-4B1C-A842-7390AC55502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4" name="テキスト ボックス 333">
          <a:extLst>
            <a:ext uri="{FF2B5EF4-FFF2-40B4-BE49-F238E27FC236}">
              <a16:creationId xmlns:a16="http://schemas.microsoft.com/office/drawing/2014/main" id="{9BAE408D-329B-4E4D-AF3A-EC9E0E82431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5" name="直線コネクタ 334">
          <a:extLst>
            <a:ext uri="{FF2B5EF4-FFF2-40B4-BE49-F238E27FC236}">
              <a16:creationId xmlns:a16="http://schemas.microsoft.com/office/drawing/2014/main" id="{15763808-5F90-4E00-B686-96738F2C60E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6" name="テキスト ボックス 335">
          <a:extLst>
            <a:ext uri="{FF2B5EF4-FFF2-40B4-BE49-F238E27FC236}">
              <a16:creationId xmlns:a16="http://schemas.microsoft.com/office/drawing/2014/main" id="{C2B92FE7-6484-46F9-AE33-A218FCF71DBF}"/>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7" name="直線コネクタ 336">
          <a:extLst>
            <a:ext uri="{FF2B5EF4-FFF2-40B4-BE49-F238E27FC236}">
              <a16:creationId xmlns:a16="http://schemas.microsoft.com/office/drawing/2014/main" id="{8C9A8AC3-D7D8-42FD-88F3-529CDF9ADCC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8" name="テキスト ボックス 337">
          <a:extLst>
            <a:ext uri="{FF2B5EF4-FFF2-40B4-BE49-F238E27FC236}">
              <a16:creationId xmlns:a16="http://schemas.microsoft.com/office/drawing/2014/main" id="{C51C29C9-7321-413C-96D4-9D2BD914B81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9" name="直線コネクタ 338">
          <a:extLst>
            <a:ext uri="{FF2B5EF4-FFF2-40B4-BE49-F238E27FC236}">
              <a16:creationId xmlns:a16="http://schemas.microsoft.com/office/drawing/2014/main" id="{89E36F92-C5A9-4071-9C4D-EF7B2EFFA82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0" name="テキスト ボックス 339">
          <a:extLst>
            <a:ext uri="{FF2B5EF4-FFF2-40B4-BE49-F238E27FC236}">
              <a16:creationId xmlns:a16="http://schemas.microsoft.com/office/drawing/2014/main" id="{330E6DEF-FB89-4396-BFB8-CC41A036BCA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E866FBCB-4CE5-4CF8-B7A3-C7B3C7911BB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2CBF2E26-C9C9-4A2C-8709-AFDA28F1AE5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a16="http://schemas.microsoft.com/office/drawing/2014/main" id="{37D4E39A-3104-4D06-A986-6AB73695E1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44" name="直線コネクタ 343">
          <a:extLst>
            <a:ext uri="{FF2B5EF4-FFF2-40B4-BE49-F238E27FC236}">
              <a16:creationId xmlns:a16="http://schemas.microsoft.com/office/drawing/2014/main" id="{7623CDD8-6ACD-435F-B95B-DB4C32C7B131}"/>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45" name="【市民会館】&#10;一人当たり面積最小値テキスト">
          <a:extLst>
            <a:ext uri="{FF2B5EF4-FFF2-40B4-BE49-F238E27FC236}">
              <a16:creationId xmlns:a16="http://schemas.microsoft.com/office/drawing/2014/main" id="{8B0D675F-C856-43ED-8D19-8C63F471CA21}"/>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46" name="直線コネクタ 345">
          <a:extLst>
            <a:ext uri="{FF2B5EF4-FFF2-40B4-BE49-F238E27FC236}">
              <a16:creationId xmlns:a16="http://schemas.microsoft.com/office/drawing/2014/main" id="{DD54EB3F-20C3-4C88-9E5D-8C9D8F649445}"/>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47" name="【市民会館】&#10;一人当たり面積最大値テキスト">
          <a:extLst>
            <a:ext uri="{FF2B5EF4-FFF2-40B4-BE49-F238E27FC236}">
              <a16:creationId xmlns:a16="http://schemas.microsoft.com/office/drawing/2014/main" id="{139F5BDE-4288-492A-8C74-BEC1D1A310CA}"/>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48" name="直線コネクタ 347">
          <a:extLst>
            <a:ext uri="{FF2B5EF4-FFF2-40B4-BE49-F238E27FC236}">
              <a16:creationId xmlns:a16="http://schemas.microsoft.com/office/drawing/2014/main" id="{76AB5A2A-FA31-4369-B445-622DB0383E4D}"/>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349" name="【市民会館】&#10;一人当たり面積平均値テキスト">
          <a:extLst>
            <a:ext uri="{FF2B5EF4-FFF2-40B4-BE49-F238E27FC236}">
              <a16:creationId xmlns:a16="http://schemas.microsoft.com/office/drawing/2014/main" id="{40C6E11C-812A-4B4A-89D2-C46B11136426}"/>
            </a:ext>
          </a:extLst>
        </xdr:cNvPr>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50" name="フローチャート: 判断 349">
          <a:extLst>
            <a:ext uri="{FF2B5EF4-FFF2-40B4-BE49-F238E27FC236}">
              <a16:creationId xmlns:a16="http://schemas.microsoft.com/office/drawing/2014/main" id="{57B3921B-FF39-4BD9-A560-0A7D3B1454C6}"/>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51" name="フローチャート: 判断 350">
          <a:extLst>
            <a:ext uri="{FF2B5EF4-FFF2-40B4-BE49-F238E27FC236}">
              <a16:creationId xmlns:a16="http://schemas.microsoft.com/office/drawing/2014/main" id="{2B7A90B0-AA45-4E43-BA68-3135793C292A}"/>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52" name="フローチャート: 判断 351">
          <a:extLst>
            <a:ext uri="{FF2B5EF4-FFF2-40B4-BE49-F238E27FC236}">
              <a16:creationId xmlns:a16="http://schemas.microsoft.com/office/drawing/2014/main" id="{CCD4095C-B455-4161-849C-136075ABBFD2}"/>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53" name="フローチャート: 判断 352">
          <a:extLst>
            <a:ext uri="{FF2B5EF4-FFF2-40B4-BE49-F238E27FC236}">
              <a16:creationId xmlns:a16="http://schemas.microsoft.com/office/drawing/2014/main" id="{4B3450B4-BD8C-4616-82BF-E5411A9D671C}"/>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354" name="フローチャート: 判断 353">
          <a:extLst>
            <a:ext uri="{FF2B5EF4-FFF2-40B4-BE49-F238E27FC236}">
              <a16:creationId xmlns:a16="http://schemas.microsoft.com/office/drawing/2014/main" id="{A3C41885-947A-45A5-861A-D0E0AA7FD6E7}"/>
            </a:ext>
          </a:extLst>
        </xdr:cNvPr>
        <xdr:cNvSpPr/>
      </xdr:nvSpPr>
      <xdr:spPr>
        <a:xfrm>
          <a:off x="692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BA4BF71D-1F24-4B0D-A6D8-07518F031A8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338A42D3-A920-4C3F-91A8-1752622797B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901E48EB-E491-483C-996C-70600A43847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D3C4E0AC-FECB-48A1-A038-99168BB74CF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CE149FB9-AF16-4A8A-AA6A-1413FBEBC8D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xdr:rowOff>
    </xdr:from>
    <xdr:to>
      <xdr:col>55</xdr:col>
      <xdr:colOff>50800</xdr:colOff>
      <xdr:row>104</xdr:row>
      <xdr:rowOff>110998</xdr:rowOff>
    </xdr:to>
    <xdr:sp macro="" textlink="">
      <xdr:nvSpPr>
        <xdr:cNvPr id="360" name="楕円 359">
          <a:extLst>
            <a:ext uri="{FF2B5EF4-FFF2-40B4-BE49-F238E27FC236}">
              <a16:creationId xmlns:a16="http://schemas.microsoft.com/office/drawing/2014/main" id="{F8DAD640-6CF6-4EFE-AA0A-77AA0929AC8A}"/>
            </a:ext>
          </a:extLst>
        </xdr:cNvPr>
        <xdr:cNvSpPr/>
      </xdr:nvSpPr>
      <xdr:spPr>
        <a:xfrm>
          <a:off x="104267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32275</xdr:rowOff>
    </xdr:from>
    <xdr:ext cx="469744" cy="259045"/>
    <xdr:sp macro="" textlink="">
      <xdr:nvSpPr>
        <xdr:cNvPr id="361" name="【市民会館】&#10;一人当たり面積該当値テキスト">
          <a:extLst>
            <a:ext uri="{FF2B5EF4-FFF2-40B4-BE49-F238E27FC236}">
              <a16:creationId xmlns:a16="http://schemas.microsoft.com/office/drawing/2014/main" id="{647CF2C4-AA8D-4772-B89E-18189AFD9FD8}"/>
            </a:ext>
          </a:extLst>
        </xdr:cNvPr>
        <xdr:cNvSpPr txBox="1"/>
      </xdr:nvSpPr>
      <xdr:spPr>
        <a:xfrm>
          <a:off x="10515600" y="176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11685</xdr:rowOff>
    </xdr:from>
    <xdr:to>
      <xdr:col>50</xdr:col>
      <xdr:colOff>165100</xdr:colOff>
      <xdr:row>104</xdr:row>
      <xdr:rowOff>113285</xdr:rowOff>
    </xdr:to>
    <xdr:sp macro="" textlink="">
      <xdr:nvSpPr>
        <xdr:cNvPr id="362" name="楕円 361">
          <a:extLst>
            <a:ext uri="{FF2B5EF4-FFF2-40B4-BE49-F238E27FC236}">
              <a16:creationId xmlns:a16="http://schemas.microsoft.com/office/drawing/2014/main" id="{1539D082-8D4D-48B9-AFDD-6F6AEC70CE33}"/>
            </a:ext>
          </a:extLst>
        </xdr:cNvPr>
        <xdr:cNvSpPr/>
      </xdr:nvSpPr>
      <xdr:spPr>
        <a:xfrm>
          <a:off x="9588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60198</xdr:rowOff>
    </xdr:from>
    <xdr:to>
      <xdr:col>55</xdr:col>
      <xdr:colOff>0</xdr:colOff>
      <xdr:row>104</xdr:row>
      <xdr:rowOff>62485</xdr:rowOff>
    </xdr:to>
    <xdr:cxnSp macro="">
      <xdr:nvCxnSpPr>
        <xdr:cNvPr id="363" name="直線コネクタ 362">
          <a:extLst>
            <a:ext uri="{FF2B5EF4-FFF2-40B4-BE49-F238E27FC236}">
              <a16:creationId xmlns:a16="http://schemas.microsoft.com/office/drawing/2014/main" id="{AF8574E7-F000-4CBE-ACDB-1B09B701B369}"/>
            </a:ext>
          </a:extLst>
        </xdr:cNvPr>
        <xdr:cNvCxnSpPr/>
      </xdr:nvCxnSpPr>
      <xdr:spPr>
        <a:xfrm flipV="1">
          <a:off x="9639300" y="178909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16256</xdr:rowOff>
    </xdr:from>
    <xdr:to>
      <xdr:col>46</xdr:col>
      <xdr:colOff>38100</xdr:colOff>
      <xdr:row>104</xdr:row>
      <xdr:rowOff>117856</xdr:rowOff>
    </xdr:to>
    <xdr:sp macro="" textlink="">
      <xdr:nvSpPr>
        <xdr:cNvPr id="364" name="楕円 363">
          <a:extLst>
            <a:ext uri="{FF2B5EF4-FFF2-40B4-BE49-F238E27FC236}">
              <a16:creationId xmlns:a16="http://schemas.microsoft.com/office/drawing/2014/main" id="{DE091A8E-9C80-48F0-935C-8331BD7DA510}"/>
            </a:ext>
          </a:extLst>
        </xdr:cNvPr>
        <xdr:cNvSpPr/>
      </xdr:nvSpPr>
      <xdr:spPr>
        <a:xfrm>
          <a:off x="8699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62485</xdr:rowOff>
    </xdr:from>
    <xdr:to>
      <xdr:col>50</xdr:col>
      <xdr:colOff>114300</xdr:colOff>
      <xdr:row>104</xdr:row>
      <xdr:rowOff>67056</xdr:rowOff>
    </xdr:to>
    <xdr:cxnSp macro="">
      <xdr:nvCxnSpPr>
        <xdr:cNvPr id="365" name="直線コネクタ 364">
          <a:extLst>
            <a:ext uri="{FF2B5EF4-FFF2-40B4-BE49-F238E27FC236}">
              <a16:creationId xmlns:a16="http://schemas.microsoft.com/office/drawing/2014/main" id="{E0CD6E9C-5FE0-404A-BCAD-406C523D5FFE}"/>
            </a:ext>
          </a:extLst>
        </xdr:cNvPr>
        <xdr:cNvCxnSpPr/>
      </xdr:nvCxnSpPr>
      <xdr:spPr>
        <a:xfrm flipV="1">
          <a:off x="8750300" y="178932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366" name="楕円 365">
          <a:extLst>
            <a:ext uri="{FF2B5EF4-FFF2-40B4-BE49-F238E27FC236}">
              <a16:creationId xmlns:a16="http://schemas.microsoft.com/office/drawing/2014/main" id="{B5BB7402-8592-471F-B085-42F4B512E390}"/>
            </a:ext>
          </a:extLst>
        </xdr:cNvPr>
        <xdr:cNvSpPr/>
      </xdr:nvSpPr>
      <xdr:spPr>
        <a:xfrm>
          <a:off x="781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67056</xdr:rowOff>
    </xdr:from>
    <xdr:to>
      <xdr:col>45</xdr:col>
      <xdr:colOff>177800</xdr:colOff>
      <xdr:row>104</xdr:row>
      <xdr:rowOff>76200</xdr:rowOff>
    </xdr:to>
    <xdr:cxnSp macro="">
      <xdr:nvCxnSpPr>
        <xdr:cNvPr id="367" name="直線コネクタ 366">
          <a:extLst>
            <a:ext uri="{FF2B5EF4-FFF2-40B4-BE49-F238E27FC236}">
              <a16:creationId xmlns:a16="http://schemas.microsoft.com/office/drawing/2014/main" id="{ED5270F1-7494-42EA-B452-B064A1A0C6E2}"/>
            </a:ext>
          </a:extLst>
        </xdr:cNvPr>
        <xdr:cNvCxnSpPr/>
      </xdr:nvCxnSpPr>
      <xdr:spPr>
        <a:xfrm flipV="1">
          <a:off x="7861300" y="17897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368" name="n_1aveValue【市民会館】&#10;一人当たり面積">
          <a:extLst>
            <a:ext uri="{FF2B5EF4-FFF2-40B4-BE49-F238E27FC236}">
              <a16:creationId xmlns:a16="http://schemas.microsoft.com/office/drawing/2014/main" id="{1B50A039-B05E-451E-AE16-39BBB200B1FD}"/>
            </a:ext>
          </a:extLst>
        </xdr:cNvPr>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369" name="n_2aveValue【市民会館】&#10;一人当たり面積">
          <a:extLst>
            <a:ext uri="{FF2B5EF4-FFF2-40B4-BE49-F238E27FC236}">
              <a16:creationId xmlns:a16="http://schemas.microsoft.com/office/drawing/2014/main" id="{9A5B7EEA-B8BA-4356-BF5F-BD3EAC634F7D}"/>
            </a:ext>
          </a:extLst>
        </xdr:cNvPr>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370" name="n_3aveValue【市民会館】&#10;一人当たり面積">
          <a:extLst>
            <a:ext uri="{FF2B5EF4-FFF2-40B4-BE49-F238E27FC236}">
              <a16:creationId xmlns:a16="http://schemas.microsoft.com/office/drawing/2014/main" id="{A7D9FDA5-655E-4084-8B08-08B563A4A288}"/>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56659</xdr:rowOff>
    </xdr:from>
    <xdr:ext cx="469744" cy="259045"/>
    <xdr:sp macro="" textlink="">
      <xdr:nvSpPr>
        <xdr:cNvPr id="371" name="n_4aveValue【市民会館】&#10;一人当たり面積">
          <a:extLst>
            <a:ext uri="{FF2B5EF4-FFF2-40B4-BE49-F238E27FC236}">
              <a16:creationId xmlns:a16="http://schemas.microsoft.com/office/drawing/2014/main" id="{1F5F5AE2-9D9C-4553-9462-B1AE1C543AA3}"/>
            </a:ext>
          </a:extLst>
        </xdr:cNvPr>
        <xdr:cNvSpPr txBox="1"/>
      </xdr:nvSpPr>
      <xdr:spPr>
        <a:xfrm>
          <a:off x="6737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129812</xdr:rowOff>
    </xdr:from>
    <xdr:ext cx="469744" cy="259045"/>
    <xdr:sp macro="" textlink="">
      <xdr:nvSpPr>
        <xdr:cNvPr id="372" name="n_1mainValue【市民会館】&#10;一人当たり面積">
          <a:extLst>
            <a:ext uri="{FF2B5EF4-FFF2-40B4-BE49-F238E27FC236}">
              <a16:creationId xmlns:a16="http://schemas.microsoft.com/office/drawing/2014/main" id="{BEE09626-B878-4FCC-B7AB-4ED9AFD35260}"/>
            </a:ext>
          </a:extLst>
        </xdr:cNvPr>
        <xdr:cNvSpPr txBox="1"/>
      </xdr:nvSpPr>
      <xdr:spPr>
        <a:xfrm>
          <a:off x="93917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134383</xdr:rowOff>
    </xdr:from>
    <xdr:ext cx="469744" cy="259045"/>
    <xdr:sp macro="" textlink="">
      <xdr:nvSpPr>
        <xdr:cNvPr id="373" name="n_2mainValue【市民会館】&#10;一人当たり面積">
          <a:extLst>
            <a:ext uri="{FF2B5EF4-FFF2-40B4-BE49-F238E27FC236}">
              <a16:creationId xmlns:a16="http://schemas.microsoft.com/office/drawing/2014/main" id="{6729B876-4549-4EF9-AB09-0DADD48B2136}"/>
            </a:ext>
          </a:extLst>
        </xdr:cNvPr>
        <xdr:cNvSpPr txBox="1"/>
      </xdr:nvSpPr>
      <xdr:spPr>
        <a:xfrm>
          <a:off x="85154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374" name="n_3mainValue【市民会館】&#10;一人当たり面積">
          <a:extLst>
            <a:ext uri="{FF2B5EF4-FFF2-40B4-BE49-F238E27FC236}">
              <a16:creationId xmlns:a16="http://schemas.microsoft.com/office/drawing/2014/main" id="{A4624F1D-646B-4C0D-A15D-60222F402FF5}"/>
            </a:ext>
          </a:extLst>
        </xdr:cNvPr>
        <xdr:cNvSpPr txBox="1"/>
      </xdr:nvSpPr>
      <xdr:spPr>
        <a:xfrm>
          <a:off x="7626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6EF05696-2E96-4ACA-9FAB-E92471EC24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45CD5363-7D1C-4C48-A133-896D5682CB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0CB78190-7C04-4475-A1CB-8A755E3AFC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FE8C1AA1-66D4-43B6-9BE1-6CD95D81C1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24D70745-3516-48BB-8EEB-571F5C77D4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F1AF7936-5900-4274-B2B4-4590C4F902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BF596344-DCD4-49B5-910F-F6FF63777D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13DCD860-C8F7-451C-A0F6-24D65D5DC0B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B50E0CCB-EA30-4F23-A886-C3B1A267886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8D029DB3-1F7D-4297-B14C-BE081869B4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0AC8C7DA-8689-4392-A0A2-8CDA72EB624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CED1910F-B3B1-4D2D-919F-72D7B8437DA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id="{AEFE966E-9DD3-4068-BCF3-3B71ECF4446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BE4D0394-69AB-4A3E-865E-567F19BCBD7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F3A2530E-8B09-45E9-9F29-F15DC95F462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CC366CC1-96A8-43A9-8B84-1722D72B92E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60AD24F0-9988-4F61-A9B8-E2AC6468B8A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350104AB-EAA7-446E-8939-B502F46DBC7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56773CD0-5617-4398-860A-4381A052573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346A478E-BABD-4728-B1D2-8F267369659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a:extLst>
            <a:ext uri="{FF2B5EF4-FFF2-40B4-BE49-F238E27FC236}">
              <a16:creationId xmlns:a16="http://schemas.microsoft.com/office/drawing/2014/main" id="{E66ED769-86C5-4C23-B532-373612843C4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CA781CD0-23F1-4AAC-8D8E-9E0E2E756A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id="{D235CE78-8402-4D3B-BC94-9FB797BBF1C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一般廃棄物処理施設】&#10;有形固定資産減価償却率グラフ枠">
          <a:extLst>
            <a:ext uri="{FF2B5EF4-FFF2-40B4-BE49-F238E27FC236}">
              <a16:creationId xmlns:a16="http://schemas.microsoft.com/office/drawing/2014/main" id="{A067FB1E-77C3-43F7-933E-78CF188A32E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99" name="直線コネクタ 398">
          <a:extLst>
            <a:ext uri="{FF2B5EF4-FFF2-40B4-BE49-F238E27FC236}">
              <a16:creationId xmlns:a16="http://schemas.microsoft.com/office/drawing/2014/main" id="{940039B0-C934-4897-A6CD-7A346E277BEC}"/>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0" name="【一般廃棄物処理施設】&#10;有形固定資産減価償却率最小値テキスト">
          <a:extLst>
            <a:ext uri="{FF2B5EF4-FFF2-40B4-BE49-F238E27FC236}">
              <a16:creationId xmlns:a16="http://schemas.microsoft.com/office/drawing/2014/main" id="{9CF925BE-5ED3-4269-9292-075B646A253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1" name="直線コネクタ 400">
          <a:extLst>
            <a:ext uri="{FF2B5EF4-FFF2-40B4-BE49-F238E27FC236}">
              <a16:creationId xmlns:a16="http://schemas.microsoft.com/office/drawing/2014/main" id="{36DE9F43-8ADC-4B9F-A5CC-5368E92442F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02" name="【一般廃棄物処理施設】&#10;有形固定資産減価償却率最大値テキスト">
          <a:extLst>
            <a:ext uri="{FF2B5EF4-FFF2-40B4-BE49-F238E27FC236}">
              <a16:creationId xmlns:a16="http://schemas.microsoft.com/office/drawing/2014/main" id="{BE621A00-5DF2-4A95-881C-D25428647DE4}"/>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03" name="直線コネクタ 402">
          <a:extLst>
            <a:ext uri="{FF2B5EF4-FFF2-40B4-BE49-F238E27FC236}">
              <a16:creationId xmlns:a16="http://schemas.microsoft.com/office/drawing/2014/main" id="{336BAC7D-9370-431F-8A7D-C1B1B694CFCC}"/>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404" name="【一般廃棄物処理施設】&#10;有形固定資産減価償却率平均値テキスト">
          <a:extLst>
            <a:ext uri="{FF2B5EF4-FFF2-40B4-BE49-F238E27FC236}">
              <a16:creationId xmlns:a16="http://schemas.microsoft.com/office/drawing/2014/main" id="{9A3FFFFF-3A4B-4E6F-B479-F33559E256B0}"/>
            </a:ext>
          </a:extLst>
        </xdr:cNvPr>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05" name="フローチャート: 判断 404">
          <a:extLst>
            <a:ext uri="{FF2B5EF4-FFF2-40B4-BE49-F238E27FC236}">
              <a16:creationId xmlns:a16="http://schemas.microsoft.com/office/drawing/2014/main" id="{9CF2ACFD-2AC6-4CE2-8FD0-EB315A47259E}"/>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6" name="フローチャート: 判断 405">
          <a:extLst>
            <a:ext uri="{FF2B5EF4-FFF2-40B4-BE49-F238E27FC236}">
              <a16:creationId xmlns:a16="http://schemas.microsoft.com/office/drawing/2014/main" id="{D578B0D9-0123-4040-8F38-48F799A1121F}"/>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a:extLst>
            <a:ext uri="{FF2B5EF4-FFF2-40B4-BE49-F238E27FC236}">
              <a16:creationId xmlns:a16="http://schemas.microsoft.com/office/drawing/2014/main" id="{4D6733D8-BCA1-430B-9503-CB9C055A684E}"/>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08" name="フローチャート: 判断 407">
          <a:extLst>
            <a:ext uri="{FF2B5EF4-FFF2-40B4-BE49-F238E27FC236}">
              <a16:creationId xmlns:a16="http://schemas.microsoft.com/office/drawing/2014/main" id="{F6ED6DBC-D542-4EAD-8D92-A2B692BD13DC}"/>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09" name="フローチャート: 判断 408">
          <a:extLst>
            <a:ext uri="{FF2B5EF4-FFF2-40B4-BE49-F238E27FC236}">
              <a16:creationId xmlns:a16="http://schemas.microsoft.com/office/drawing/2014/main" id="{A9A59170-6AB5-4010-9378-CABCDAA37BDB}"/>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57CFFF0C-3919-4098-B496-14F3B26649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1CBD299-0374-477E-BBE2-378552F0D1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B0271374-15A9-4E9D-8434-819E526D52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819546A8-DDFB-4195-B825-639366CECB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3B410D2-07EC-4E5C-898A-8D01375CCF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xdr:rowOff>
    </xdr:from>
    <xdr:to>
      <xdr:col>85</xdr:col>
      <xdr:colOff>177800</xdr:colOff>
      <xdr:row>34</xdr:row>
      <xdr:rowOff>115570</xdr:rowOff>
    </xdr:to>
    <xdr:sp macro="" textlink="">
      <xdr:nvSpPr>
        <xdr:cNvPr id="415" name="楕円 414">
          <a:extLst>
            <a:ext uri="{FF2B5EF4-FFF2-40B4-BE49-F238E27FC236}">
              <a16:creationId xmlns:a16="http://schemas.microsoft.com/office/drawing/2014/main" id="{63255A15-0E4C-461A-AA98-781BE37F6A78}"/>
            </a:ext>
          </a:extLst>
        </xdr:cNvPr>
        <xdr:cNvSpPr/>
      </xdr:nvSpPr>
      <xdr:spPr>
        <a:xfrm>
          <a:off x="16268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36847</xdr:rowOff>
    </xdr:from>
    <xdr:ext cx="405111" cy="259045"/>
    <xdr:sp macro="" textlink="">
      <xdr:nvSpPr>
        <xdr:cNvPr id="416" name="【一般廃棄物処理施設】&#10;有形固定資産減価償却率該当値テキスト">
          <a:extLst>
            <a:ext uri="{FF2B5EF4-FFF2-40B4-BE49-F238E27FC236}">
              <a16:creationId xmlns:a16="http://schemas.microsoft.com/office/drawing/2014/main" id="{32E78F7F-F872-4416-940E-0A83C98B9EA7}"/>
            </a:ext>
          </a:extLst>
        </xdr:cNvPr>
        <xdr:cNvSpPr txBox="1"/>
      </xdr:nvSpPr>
      <xdr:spPr>
        <a:xfrm>
          <a:off x="1635760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xdr:rowOff>
    </xdr:from>
    <xdr:to>
      <xdr:col>81</xdr:col>
      <xdr:colOff>101600</xdr:colOff>
      <xdr:row>34</xdr:row>
      <xdr:rowOff>117475</xdr:rowOff>
    </xdr:to>
    <xdr:sp macro="" textlink="">
      <xdr:nvSpPr>
        <xdr:cNvPr id="417" name="楕円 416">
          <a:extLst>
            <a:ext uri="{FF2B5EF4-FFF2-40B4-BE49-F238E27FC236}">
              <a16:creationId xmlns:a16="http://schemas.microsoft.com/office/drawing/2014/main" id="{2DC1C79A-BFE3-46DC-AA33-86B574FA00DD}"/>
            </a:ext>
          </a:extLst>
        </xdr:cNvPr>
        <xdr:cNvSpPr/>
      </xdr:nvSpPr>
      <xdr:spPr>
        <a:xfrm>
          <a:off x="15430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64770</xdr:rowOff>
    </xdr:from>
    <xdr:to>
      <xdr:col>85</xdr:col>
      <xdr:colOff>127000</xdr:colOff>
      <xdr:row>34</xdr:row>
      <xdr:rowOff>66675</xdr:rowOff>
    </xdr:to>
    <xdr:cxnSp macro="">
      <xdr:nvCxnSpPr>
        <xdr:cNvPr id="418" name="直線コネクタ 417">
          <a:extLst>
            <a:ext uri="{FF2B5EF4-FFF2-40B4-BE49-F238E27FC236}">
              <a16:creationId xmlns:a16="http://schemas.microsoft.com/office/drawing/2014/main" id="{F62AAED5-E7C0-41ED-BDE8-5A56184DC69B}"/>
            </a:ext>
          </a:extLst>
        </xdr:cNvPr>
        <xdr:cNvCxnSpPr/>
      </xdr:nvCxnSpPr>
      <xdr:spPr>
        <a:xfrm flipV="1">
          <a:off x="15481300" y="58940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158750</xdr:rowOff>
    </xdr:from>
    <xdr:to>
      <xdr:col>76</xdr:col>
      <xdr:colOff>165100</xdr:colOff>
      <xdr:row>34</xdr:row>
      <xdr:rowOff>88900</xdr:rowOff>
    </xdr:to>
    <xdr:sp macro="" textlink="">
      <xdr:nvSpPr>
        <xdr:cNvPr id="419" name="楕円 418">
          <a:extLst>
            <a:ext uri="{FF2B5EF4-FFF2-40B4-BE49-F238E27FC236}">
              <a16:creationId xmlns:a16="http://schemas.microsoft.com/office/drawing/2014/main" id="{B5B5AEDF-ECB5-49EC-B395-FEEFD7CF1C7F}"/>
            </a:ext>
          </a:extLst>
        </xdr:cNvPr>
        <xdr:cNvSpPr/>
      </xdr:nvSpPr>
      <xdr:spPr>
        <a:xfrm>
          <a:off x="14541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38100</xdr:rowOff>
    </xdr:from>
    <xdr:to>
      <xdr:col>81</xdr:col>
      <xdr:colOff>50800</xdr:colOff>
      <xdr:row>34</xdr:row>
      <xdr:rowOff>66675</xdr:rowOff>
    </xdr:to>
    <xdr:cxnSp macro="">
      <xdr:nvCxnSpPr>
        <xdr:cNvPr id="420" name="直線コネクタ 419">
          <a:extLst>
            <a:ext uri="{FF2B5EF4-FFF2-40B4-BE49-F238E27FC236}">
              <a16:creationId xmlns:a16="http://schemas.microsoft.com/office/drawing/2014/main" id="{4CB7D170-C2B5-4F61-9A08-A2036F5DB48E}"/>
            </a:ext>
          </a:extLst>
        </xdr:cNvPr>
        <xdr:cNvCxnSpPr/>
      </xdr:nvCxnSpPr>
      <xdr:spPr>
        <a:xfrm>
          <a:off x="14592300" y="5867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楕円 420">
          <a:extLst>
            <a:ext uri="{FF2B5EF4-FFF2-40B4-BE49-F238E27FC236}">
              <a16:creationId xmlns:a16="http://schemas.microsoft.com/office/drawing/2014/main" id="{A335B5AF-1673-4D82-B4A7-186D0ED307ED}"/>
            </a:ext>
          </a:extLst>
        </xdr:cNvPr>
        <xdr:cNvSpPr/>
      </xdr:nvSpPr>
      <xdr:spPr>
        <a:xfrm>
          <a:off x="13652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38100</xdr:rowOff>
    </xdr:from>
    <xdr:to>
      <xdr:col>76</xdr:col>
      <xdr:colOff>114300</xdr:colOff>
      <xdr:row>37</xdr:row>
      <xdr:rowOff>47625</xdr:rowOff>
    </xdr:to>
    <xdr:cxnSp macro="">
      <xdr:nvCxnSpPr>
        <xdr:cNvPr id="422" name="直線コネクタ 421">
          <a:extLst>
            <a:ext uri="{FF2B5EF4-FFF2-40B4-BE49-F238E27FC236}">
              <a16:creationId xmlns:a16="http://schemas.microsoft.com/office/drawing/2014/main" id="{C8C99A05-8362-4EC3-9FBB-DABEE38AAD64}"/>
            </a:ext>
          </a:extLst>
        </xdr:cNvPr>
        <xdr:cNvCxnSpPr/>
      </xdr:nvCxnSpPr>
      <xdr:spPr>
        <a:xfrm flipV="1">
          <a:off x="13703300" y="5867400"/>
          <a:ext cx="889000" cy="5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3" name="n_1aveValue【一般廃棄物処理施設】&#10;有形固定資産減価償却率">
          <a:extLst>
            <a:ext uri="{FF2B5EF4-FFF2-40B4-BE49-F238E27FC236}">
              <a16:creationId xmlns:a16="http://schemas.microsoft.com/office/drawing/2014/main" id="{B81D30DE-3BAC-461C-9CC4-0D733141A93B}"/>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24" name="n_2aveValue【一般廃棄物処理施設】&#10;有形固定資産減価償却率">
          <a:extLst>
            <a:ext uri="{FF2B5EF4-FFF2-40B4-BE49-F238E27FC236}">
              <a16:creationId xmlns:a16="http://schemas.microsoft.com/office/drawing/2014/main" id="{B3483ABE-F6EC-4783-9B4F-0590DF4E815C}"/>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25" name="n_3aveValue【一般廃棄物処理施設】&#10;有形固定資産減価償却率">
          <a:extLst>
            <a:ext uri="{FF2B5EF4-FFF2-40B4-BE49-F238E27FC236}">
              <a16:creationId xmlns:a16="http://schemas.microsoft.com/office/drawing/2014/main" id="{AE815D52-0342-496D-AC0A-D2787D7BBF27}"/>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426" name="n_4aveValue【一般廃棄物処理施設】&#10;有形固定資産減価償却率">
          <a:extLst>
            <a:ext uri="{FF2B5EF4-FFF2-40B4-BE49-F238E27FC236}">
              <a16:creationId xmlns:a16="http://schemas.microsoft.com/office/drawing/2014/main" id="{AAF8409D-8F93-4EDB-BA4E-265A1890274E}"/>
            </a:ext>
          </a:extLst>
        </xdr:cNvPr>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134002</xdr:rowOff>
    </xdr:from>
    <xdr:ext cx="405111" cy="259045"/>
    <xdr:sp macro="" textlink="">
      <xdr:nvSpPr>
        <xdr:cNvPr id="427" name="n_1mainValue【一般廃棄物処理施設】&#10;有形固定資産減価償却率">
          <a:extLst>
            <a:ext uri="{FF2B5EF4-FFF2-40B4-BE49-F238E27FC236}">
              <a16:creationId xmlns:a16="http://schemas.microsoft.com/office/drawing/2014/main" id="{651D346A-1807-4F48-8542-B8E3D2CFB4B0}"/>
            </a:ext>
          </a:extLst>
        </xdr:cNvPr>
        <xdr:cNvSpPr txBox="1"/>
      </xdr:nvSpPr>
      <xdr:spPr>
        <a:xfrm>
          <a:off x="15266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105427</xdr:rowOff>
    </xdr:from>
    <xdr:ext cx="405111" cy="259045"/>
    <xdr:sp macro="" textlink="">
      <xdr:nvSpPr>
        <xdr:cNvPr id="428" name="n_2mainValue【一般廃棄物処理施設】&#10;有形固定資産減価償却率">
          <a:extLst>
            <a:ext uri="{FF2B5EF4-FFF2-40B4-BE49-F238E27FC236}">
              <a16:creationId xmlns:a16="http://schemas.microsoft.com/office/drawing/2014/main" id="{6A99E240-2FB5-46FC-97A5-5412F64B5DB2}"/>
            </a:ext>
          </a:extLst>
        </xdr:cNvPr>
        <xdr:cNvSpPr txBox="1"/>
      </xdr:nvSpPr>
      <xdr:spPr>
        <a:xfrm>
          <a:off x="14389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29" name="n_3mainValue【一般廃棄物処理施設】&#10;有形固定資産減価償却率">
          <a:extLst>
            <a:ext uri="{FF2B5EF4-FFF2-40B4-BE49-F238E27FC236}">
              <a16:creationId xmlns:a16="http://schemas.microsoft.com/office/drawing/2014/main" id="{01BC004A-B6E8-41A9-9B9C-2C889AF20C18}"/>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F7151283-5AC1-4A9B-90FE-D0034922EEE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A2AB9F63-DD67-4239-8D8E-B2920B67484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CAF3EF58-2B11-411C-998C-8E5C963C74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B837C1C4-D302-46D5-BD07-A0632F0956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5A159F88-884E-40E3-91AE-5311F9DB43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AC75BBEC-C035-4948-B90F-83E408CBE8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BF5BB255-1950-4F98-ABAD-7795DD08B1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D8CAFC63-5590-4BFE-B7D7-E230890574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26E779C0-4B60-437F-A4D3-DE07697B92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E36FBC35-3F97-4DC9-850B-02A6253513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a:extLst>
            <a:ext uri="{FF2B5EF4-FFF2-40B4-BE49-F238E27FC236}">
              <a16:creationId xmlns:a16="http://schemas.microsoft.com/office/drawing/2014/main" id="{0A28E8FB-0862-4540-A54F-1A2FC65D33F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1" name="テキスト ボックス 440">
          <a:extLst>
            <a:ext uri="{FF2B5EF4-FFF2-40B4-BE49-F238E27FC236}">
              <a16:creationId xmlns:a16="http://schemas.microsoft.com/office/drawing/2014/main" id="{96465678-EDEE-4C7C-B242-8ADF95F46DA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a:extLst>
            <a:ext uri="{FF2B5EF4-FFF2-40B4-BE49-F238E27FC236}">
              <a16:creationId xmlns:a16="http://schemas.microsoft.com/office/drawing/2014/main" id="{B142BA09-6C22-4919-A9DF-CE9C55FC351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3" name="テキスト ボックス 442">
          <a:extLst>
            <a:ext uri="{FF2B5EF4-FFF2-40B4-BE49-F238E27FC236}">
              <a16:creationId xmlns:a16="http://schemas.microsoft.com/office/drawing/2014/main" id="{B1D60E9D-B5D4-4158-BA1C-5F98AC6860E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id="{AD52A08A-0F4B-4FFD-9F3E-8FD50F4997E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5" name="テキスト ボックス 444">
          <a:extLst>
            <a:ext uri="{FF2B5EF4-FFF2-40B4-BE49-F238E27FC236}">
              <a16:creationId xmlns:a16="http://schemas.microsoft.com/office/drawing/2014/main" id="{4B6AC156-EDC1-4648-9021-024740500E3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a:extLst>
            <a:ext uri="{FF2B5EF4-FFF2-40B4-BE49-F238E27FC236}">
              <a16:creationId xmlns:a16="http://schemas.microsoft.com/office/drawing/2014/main" id="{F0DCEFE9-14FA-4915-B595-9DC4A2CA800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7" name="テキスト ボックス 446">
          <a:extLst>
            <a:ext uri="{FF2B5EF4-FFF2-40B4-BE49-F238E27FC236}">
              <a16:creationId xmlns:a16="http://schemas.microsoft.com/office/drawing/2014/main" id="{F6A80E7E-01ED-4D2D-9843-CDC62B633FA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a:extLst>
            <a:ext uri="{FF2B5EF4-FFF2-40B4-BE49-F238E27FC236}">
              <a16:creationId xmlns:a16="http://schemas.microsoft.com/office/drawing/2014/main" id="{3A57BCC1-FFAB-4F6A-912F-E3F740A86DF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9" name="テキスト ボックス 448">
          <a:extLst>
            <a:ext uri="{FF2B5EF4-FFF2-40B4-BE49-F238E27FC236}">
              <a16:creationId xmlns:a16="http://schemas.microsoft.com/office/drawing/2014/main" id="{BE1C0011-7EE6-42EC-B0CA-52B93F97565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2D2A9C13-646A-4711-8C89-D4023CD63F9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id="{76AC0273-C16A-41B7-B08A-6EA554DB64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589345FC-18D9-45A1-8980-6130839DE6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53" name="直線コネクタ 452">
          <a:extLst>
            <a:ext uri="{FF2B5EF4-FFF2-40B4-BE49-F238E27FC236}">
              <a16:creationId xmlns:a16="http://schemas.microsoft.com/office/drawing/2014/main" id="{6B3D74DD-339D-4631-ADA7-E8EDE99F027B}"/>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54" name="【一般廃棄物処理施設】&#10;一人当たり有形固定資産（償却資産）額最小値テキスト">
          <a:extLst>
            <a:ext uri="{FF2B5EF4-FFF2-40B4-BE49-F238E27FC236}">
              <a16:creationId xmlns:a16="http://schemas.microsoft.com/office/drawing/2014/main" id="{8AB9235E-D40A-4823-A3B0-1F26F8390A4E}"/>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55" name="直線コネクタ 454">
          <a:extLst>
            <a:ext uri="{FF2B5EF4-FFF2-40B4-BE49-F238E27FC236}">
              <a16:creationId xmlns:a16="http://schemas.microsoft.com/office/drawing/2014/main" id="{72211807-9D99-4F8F-A815-212748AC7C71}"/>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id="{4285CF74-0372-4EB2-8305-9AC30F898D62}"/>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57" name="直線コネクタ 456">
          <a:extLst>
            <a:ext uri="{FF2B5EF4-FFF2-40B4-BE49-F238E27FC236}">
              <a16:creationId xmlns:a16="http://schemas.microsoft.com/office/drawing/2014/main" id="{DEE1DF0E-0A55-49CB-AA32-C02D9782EB10}"/>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99BBAB08-D5B3-4621-B2E7-93BA6B2C93F8}"/>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59" name="フローチャート: 判断 458">
          <a:extLst>
            <a:ext uri="{FF2B5EF4-FFF2-40B4-BE49-F238E27FC236}">
              <a16:creationId xmlns:a16="http://schemas.microsoft.com/office/drawing/2014/main" id="{905D6D0A-5536-4E71-BF89-4A1884B19044}"/>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60" name="フローチャート: 判断 459">
          <a:extLst>
            <a:ext uri="{FF2B5EF4-FFF2-40B4-BE49-F238E27FC236}">
              <a16:creationId xmlns:a16="http://schemas.microsoft.com/office/drawing/2014/main" id="{F668873F-E404-401C-A550-C84CF2F49F2B}"/>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61" name="フローチャート: 判断 460">
          <a:extLst>
            <a:ext uri="{FF2B5EF4-FFF2-40B4-BE49-F238E27FC236}">
              <a16:creationId xmlns:a16="http://schemas.microsoft.com/office/drawing/2014/main" id="{36E51475-A08F-487D-A820-E1F4D1697D8A}"/>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62" name="フローチャート: 判断 461">
          <a:extLst>
            <a:ext uri="{FF2B5EF4-FFF2-40B4-BE49-F238E27FC236}">
              <a16:creationId xmlns:a16="http://schemas.microsoft.com/office/drawing/2014/main" id="{D646646D-0BC7-4F7D-A5F0-DB59DDACCEDC}"/>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63" name="フローチャート: 判断 462">
          <a:extLst>
            <a:ext uri="{FF2B5EF4-FFF2-40B4-BE49-F238E27FC236}">
              <a16:creationId xmlns:a16="http://schemas.microsoft.com/office/drawing/2014/main" id="{1EC2A5B5-7B7A-42F7-9C9C-2D014829AA6A}"/>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BC339BD5-1B48-4CD7-AD56-FCC5786A539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CDC65A4-CC7E-49F3-9D67-26A9DD6BDC7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834EAE29-21B1-4E69-8BF2-CA55403A8E1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237EF14-D6F4-40C3-835F-67A1B7E6E0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2BA392CE-AE8F-46FF-8748-29007E5C55B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84386</xdr:rowOff>
    </xdr:from>
    <xdr:to>
      <xdr:col>116</xdr:col>
      <xdr:colOff>114300</xdr:colOff>
      <xdr:row>42</xdr:row>
      <xdr:rowOff>14536</xdr:rowOff>
    </xdr:to>
    <xdr:sp macro="" textlink="">
      <xdr:nvSpPr>
        <xdr:cNvPr id="469" name="楕円 468">
          <a:extLst>
            <a:ext uri="{FF2B5EF4-FFF2-40B4-BE49-F238E27FC236}">
              <a16:creationId xmlns:a16="http://schemas.microsoft.com/office/drawing/2014/main" id="{4BE6C836-3102-4597-A4D0-A557FF2C6595}"/>
            </a:ext>
          </a:extLst>
        </xdr:cNvPr>
        <xdr:cNvSpPr/>
      </xdr:nvSpPr>
      <xdr:spPr>
        <a:xfrm>
          <a:off x="22110700" y="71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170763</xdr:rowOff>
    </xdr:from>
    <xdr:ext cx="534377" cy="259045"/>
    <xdr:sp macro="" textlink="">
      <xdr:nvSpPr>
        <xdr:cNvPr id="470" name="【一般廃棄物処理施設】&#10;一人当たり有形固定資産（償却資産）額該当値テキスト">
          <a:extLst>
            <a:ext uri="{FF2B5EF4-FFF2-40B4-BE49-F238E27FC236}">
              <a16:creationId xmlns:a16="http://schemas.microsoft.com/office/drawing/2014/main" id="{0E989D4D-8398-4C21-958F-C8913CA72150}"/>
            </a:ext>
          </a:extLst>
        </xdr:cNvPr>
        <xdr:cNvSpPr txBox="1"/>
      </xdr:nvSpPr>
      <xdr:spPr>
        <a:xfrm>
          <a:off x="22199600" y="70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91515</xdr:rowOff>
    </xdr:from>
    <xdr:to>
      <xdr:col>112</xdr:col>
      <xdr:colOff>38100</xdr:colOff>
      <xdr:row>42</xdr:row>
      <xdr:rowOff>21665</xdr:rowOff>
    </xdr:to>
    <xdr:sp macro="" textlink="">
      <xdr:nvSpPr>
        <xdr:cNvPr id="471" name="楕円 470">
          <a:extLst>
            <a:ext uri="{FF2B5EF4-FFF2-40B4-BE49-F238E27FC236}">
              <a16:creationId xmlns:a16="http://schemas.microsoft.com/office/drawing/2014/main" id="{D632A254-6BE4-4E38-8061-3ADE2A06656D}"/>
            </a:ext>
          </a:extLst>
        </xdr:cNvPr>
        <xdr:cNvSpPr/>
      </xdr:nvSpPr>
      <xdr:spPr>
        <a:xfrm>
          <a:off x="21272500" y="71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135186</xdr:rowOff>
    </xdr:from>
    <xdr:to>
      <xdr:col>116</xdr:col>
      <xdr:colOff>63500</xdr:colOff>
      <xdr:row>41</xdr:row>
      <xdr:rowOff>142315</xdr:rowOff>
    </xdr:to>
    <xdr:cxnSp macro="">
      <xdr:nvCxnSpPr>
        <xdr:cNvPr id="472" name="直線コネクタ 471">
          <a:extLst>
            <a:ext uri="{FF2B5EF4-FFF2-40B4-BE49-F238E27FC236}">
              <a16:creationId xmlns:a16="http://schemas.microsoft.com/office/drawing/2014/main" id="{97F9B349-0E83-4356-A771-6DE8AF11E17D}"/>
            </a:ext>
          </a:extLst>
        </xdr:cNvPr>
        <xdr:cNvCxnSpPr/>
      </xdr:nvCxnSpPr>
      <xdr:spPr>
        <a:xfrm flipV="1">
          <a:off x="21323300" y="7164636"/>
          <a:ext cx="8382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94662</xdr:rowOff>
    </xdr:from>
    <xdr:to>
      <xdr:col>107</xdr:col>
      <xdr:colOff>101600</xdr:colOff>
      <xdr:row>42</xdr:row>
      <xdr:rowOff>24812</xdr:rowOff>
    </xdr:to>
    <xdr:sp macro="" textlink="">
      <xdr:nvSpPr>
        <xdr:cNvPr id="473" name="楕円 472">
          <a:extLst>
            <a:ext uri="{FF2B5EF4-FFF2-40B4-BE49-F238E27FC236}">
              <a16:creationId xmlns:a16="http://schemas.microsoft.com/office/drawing/2014/main" id="{D9470144-4CCD-43AB-B0B2-D1D60393126E}"/>
            </a:ext>
          </a:extLst>
        </xdr:cNvPr>
        <xdr:cNvSpPr/>
      </xdr:nvSpPr>
      <xdr:spPr>
        <a:xfrm>
          <a:off x="20383500" y="71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142315</xdr:rowOff>
    </xdr:from>
    <xdr:to>
      <xdr:col>111</xdr:col>
      <xdr:colOff>177800</xdr:colOff>
      <xdr:row>41</xdr:row>
      <xdr:rowOff>145462</xdr:rowOff>
    </xdr:to>
    <xdr:cxnSp macro="">
      <xdr:nvCxnSpPr>
        <xdr:cNvPr id="474" name="直線コネクタ 473">
          <a:extLst>
            <a:ext uri="{FF2B5EF4-FFF2-40B4-BE49-F238E27FC236}">
              <a16:creationId xmlns:a16="http://schemas.microsoft.com/office/drawing/2014/main" id="{EE76BC56-68D3-4327-A034-52B6A0599D9E}"/>
            </a:ext>
          </a:extLst>
        </xdr:cNvPr>
        <xdr:cNvCxnSpPr/>
      </xdr:nvCxnSpPr>
      <xdr:spPr>
        <a:xfrm flipV="1">
          <a:off x="20434300" y="7171765"/>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102975</xdr:rowOff>
    </xdr:from>
    <xdr:to>
      <xdr:col>102</xdr:col>
      <xdr:colOff>165100</xdr:colOff>
      <xdr:row>40</xdr:row>
      <xdr:rowOff>33125</xdr:rowOff>
    </xdr:to>
    <xdr:sp macro="" textlink="">
      <xdr:nvSpPr>
        <xdr:cNvPr id="475" name="楕円 474">
          <a:extLst>
            <a:ext uri="{FF2B5EF4-FFF2-40B4-BE49-F238E27FC236}">
              <a16:creationId xmlns:a16="http://schemas.microsoft.com/office/drawing/2014/main" id="{A21F7A10-A2E9-4297-8877-94612454325E}"/>
            </a:ext>
          </a:extLst>
        </xdr:cNvPr>
        <xdr:cNvSpPr/>
      </xdr:nvSpPr>
      <xdr:spPr>
        <a:xfrm>
          <a:off x="19494500" y="6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153775</xdr:rowOff>
    </xdr:from>
    <xdr:to>
      <xdr:col>107</xdr:col>
      <xdr:colOff>50800</xdr:colOff>
      <xdr:row>41</xdr:row>
      <xdr:rowOff>145462</xdr:rowOff>
    </xdr:to>
    <xdr:cxnSp macro="">
      <xdr:nvCxnSpPr>
        <xdr:cNvPr id="476" name="直線コネクタ 475">
          <a:extLst>
            <a:ext uri="{FF2B5EF4-FFF2-40B4-BE49-F238E27FC236}">
              <a16:creationId xmlns:a16="http://schemas.microsoft.com/office/drawing/2014/main" id="{FF0C171C-67E9-48BC-B672-FF19576418D4}"/>
            </a:ext>
          </a:extLst>
        </xdr:cNvPr>
        <xdr:cNvCxnSpPr/>
      </xdr:nvCxnSpPr>
      <xdr:spPr>
        <a:xfrm>
          <a:off x="19545300" y="6840325"/>
          <a:ext cx="889000" cy="3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477" name="n_1aveValue【一般廃棄物処理施設】&#10;一人当たり有形固定資産（償却資産）額">
          <a:extLst>
            <a:ext uri="{FF2B5EF4-FFF2-40B4-BE49-F238E27FC236}">
              <a16:creationId xmlns:a16="http://schemas.microsoft.com/office/drawing/2014/main" id="{1C987112-F01A-439E-8AD3-5D6AEF496462}"/>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78" name="n_2aveValue【一般廃棄物処理施設】&#10;一人当たり有形固定資産（償却資産）額">
          <a:extLst>
            <a:ext uri="{FF2B5EF4-FFF2-40B4-BE49-F238E27FC236}">
              <a16:creationId xmlns:a16="http://schemas.microsoft.com/office/drawing/2014/main" id="{B6A41DEC-E2AD-4354-80EC-771E8760FD12}"/>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79" name="n_3aveValue【一般廃棄物処理施設】&#10;一人当たり有形固定資産（償却資産）額">
          <a:extLst>
            <a:ext uri="{FF2B5EF4-FFF2-40B4-BE49-F238E27FC236}">
              <a16:creationId xmlns:a16="http://schemas.microsoft.com/office/drawing/2014/main" id="{485AC278-77B0-45C1-A09D-72902E325E44}"/>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480" name="n_4aveValue【一般廃棄物処理施設】&#10;一人当たり有形固定資産（償却資産）額">
          <a:extLst>
            <a:ext uri="{FF2B5EF4-FFF2-40B4-BE49-F238E27FC236}">
              <a16:creationId xmlns:a16="http://schemas.microsoft.com/office/drawing/2014/main" id="{5413094F-5736-4BB9-8692-617B4302B1C4}"/>
            </a:ext>
          </a:extLst>
        </xdr:cNvPr>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12792</xdr:rowOff>
    </xdr:from>
    <xdr:ext cx="534377" cy="259045"/>
    <xdr:sp macro="" textlink="">
      <xdr:nvSpPr>
        <xdr:cNvPr id="481" name="n_1mainValue【一般廃棄物処理施設】&#10;一人当たり有形固定資産（償却資産）額">
          <a:extLst>
            <a:ext uri="{FF2B5EF4-FFF2-40B4-BE49-F238E27FC236}">
              <a16:creationId xmlns:a16="http://schemas.microsoft.com/office/drawing/2014/main" id="{A9166265-3E7E-4D15-BC18-734A331EF1CC}"/>
            </a:ext>
          </a:extLst>
        </xdr:cNvPr>
        <xdr:cNvSpPr txBox="1"/>
      </xdr:nvSpPr>
      <xdr:spPr>
        <a:xfrm>
          <a:off x="21043411" y="72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15939</xdr:rowOff>
    </xdr:from>
    <xdr:ext cx="534377" cy="259045"/>
    <xdr:sp macro="" textlink="">
      <xdr:nvSpPr>
        <xdr:cNvPr id="482" name="n_2mainValue【一般廃棄物処理施設】&#10;一人当たり有形固定資産（償却資産）額">
          <a:extLst>
            <a:ext uri="{FF2B5EF4-FFF2-40B4-BE49-F238E27FC236}">
              <a16:creationId xmlns:a16="http://schemas.microsoft.com/office/drawing/2014/main" id="{0149A096-873D-4528-A54E-0FD6DE0043AE}"/>
            </a:ext>
          </a:extLst>
        </xdr:cNvPr>
        <xdr:cNvSpPr txBox="1"/>
      </xdr:nvSpPr>
      <xdr:spPr>
        <a:xfrm>
          <a:off x="20167111" y="721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24252</xdr:rowOff>
    </xdr:from>
    <xdr:ext cx="599010" cy="259045"/>
    <xdr:sp macro="" textlink="">
      <xdr:nvSpPr>
        <xdr:cNvPr id="483" name="n_3mainValue【一般廃棄物処理施設】&#10;一人当たり有形固定資産（償却資産）額">
          <a:extLst>
            <a:ext uri="{FF2B5EF4-FFF2-40B4-BE49-F238E27FC236}">
              <a16:creationId xmlns:a16="http://schemas.microsoft.com/office/drawing/2014/main" id="{0C7964BE-B0FC-4405-9F58-FCB2C12229C4}"/>
            </a:ext>
          </a:extLst>
        </xdr:cNvPr>
        <xdr:cNvSpPr txBox="1"/>
      </xdr:nvSpPr>
      <xdr:spPr>
        <a:xfrm>
          <a:off x="19245795" y="688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91F28DFA-0EAF-4CBE-85D7-2B8B33ECE73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4DC3BB51-DB04-4524-9D0E-E5127AF33A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279CB3FD-4BF0-4495-AAEC-893DD0EAF5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6F41BEAC-9820-42E0-9E75-35E7700D39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17F7549E-9598-4620-8E12-1C5237FB25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94E7DE37-EA06-4B36-87DF-B1B133643D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5FF9A000-C7EA-43CC-9FCB-9F70FC1BB7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C778152E-42EF-4AA0-8B09-8CB4A43B5B3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B1EA6A08-6E74-4F30-AC41-8A735BCCE29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D9AC00F3-254C-4563-A162-F737C5881E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FCF6926E-5503-4EDD-99F0-53DB4C9A94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2730D893-90A8-48EB-8B0A-B7D4B9F52C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7BAA2404-56CE-4362-B827-419E75CB71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5E1B5D57-A94C-4D12-ACC0-5E51B191C5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5093AAEB-0035-4AC8-91A1-829D81FA61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4846427B-E751-4DB2-90E8-6A6EBF6BBAE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a:extLst>
            <a:ext uri="{FF2B5EF4-FFF2-40B4-BE49-F238E27FC236}">
              <a16:creationId xmlns:a16="http://schemas.microsoft.com/office/drawing/2014/main" id="{5859E991-72FB-4389-825D-F40E17525B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a:extLst>
            <a:ext uri="{FF2B5EF4-FFF2-40B4-BE49-F238E27FC236}">
              <a16:creationId xmlns:a16="http://schemas.microsoft.com/office/drawing/2014/main" id="{D6642C36-8029-48E6-BCAB-077BC91429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a:extLst>
            <a:ext uri="{FF2B5EF4-FFF2-40B4-BE49-F238E27FC236}">
              <a16:creationId xmlns:a16="http://schemas.microsoft.com/office/drawing/2014/main" id="{C83718E7-CE81-4A0F-BEC8-2C01E12796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a:extLst>
            <a:ext uri="{FF2B5EF4-FFF2-40B4-BE49-F238E27FC236}">
              <a16:creationId xmlns:a16="http://schemas.microsoft.com/office/drawing/2014/main" id="{9B33FE22-674B-4BA1-A655-9FB15017A5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a:extLst>
            <a:ext uri="{FF2B5EF4-FFF2-40B4-BE49-F238E27FC236}">
              <a16:creationId xmlns:a16="http://schemas.microsoft.com/office/drawing/2014/main" id="{AAA5FC1B-77DA-4F8C-B05E-BFFDB63088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a:extLst>
            <a:ext uri="{FF2B5EF4-FFF2-40B4-BE49-F238E27FC236}">
              <a16:creationId xmlns:a16="http://schemas.microsoft.com/office/drawing/2014/main" id="{2EF2A994-03DF-46C9-94CA-616C94EE53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a:extLst>
            <a:ext uri="{FF2B5EF4-FFF2-40B4-BE49-F238E27FC236}">
              <a16:creationId xmlns:a16="http://schemas.microsoft.com/office/drawing/2014/main" id="{9A03BDA2-F133-4A9B-8E58-EF3FB42DCC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a:extLst>
            <a:ext uri="{FF2B5EF4-FFF2-40B4-BE49-F238E27FC236}">
              <a16:creationId xmlns:a16="http://schemas.microsoft.com/office/drawing/2014/main" id="{43AEEAE5-C8A0-4DFD-86ED-C41A80AAD0B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a:extLst>
            <a:ext uri="{FF2B5EF4-FFF2-40B4-BE49-F238E27FC236}">
              <a16:creationId xmlns:a16="http://schemas.microsoft.com/office/drawing/2014/main" id="{AEAE94F4-FC6D-44E6-B567-B779946F921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a:extLst>
            <a:ext uri="{FF2B5EF4-FFF2-40B4-BE49-F238E27FC236}">
              <a16:creationId xmlns:a16="http://schemas.microsoft.com/office/drawing/2014/main" id="{AB2D8ABE-53BE-4A07-BD16-27A15D9448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a:extLst>
            <a:ext uri="{FF2B5EF4-FFF2-40B4-BE49-F238E27FC236}">
              <a16:creationId xmlns:a16="http://schemas.microsoft.com/office/drawing/2014/main" id="{6DB34E68-0D3B-42C0-B87E-ED13B18C0C8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1" name="直線コネクタ 510">
          <a:extLst>
            <a:ext uri="{FF2B5EF4-FFF2-40B4-BE49-F238E27FC236}">
              <a16:creationId xmlns:a16="http://schemas.microsoft.com/office/drawing/2014/main" id="{FC72BEAA-4D6E-45DF-94CD-B7B813EBF73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2" name="テキスト ボックス 511">
          <a:extLst>
            <a:ext uri="{FF2B5EF4-FFF2-40B4-BE49-F238E27FC236}">
              <a16:creationId xmlns:a16="http://schemas.microsoft.com/office/drawing/2014/main" id="{6BCC5D69-3A49-4EBE-B6C9-E83BD63ECAA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3" name="直線コネクタ 512">
          <a:extLst>
            <a:ext uri="{FF2B5EF4-FFF2-40B4-BE49-F238E27FC236}">
              <a16:creationId xmlns:a16="http://schemas.microsoft.com/office/drawing/2014/main" id="{ACCB245B-DFA6-4C77-917B-308891806D0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4" name="テキスト ボックス 513">
          <a:extLst>
            <a:ext uri="{FF2B5EF4-FFF2-40B4-BE49-F238E27FC236}">
              <a16:creationId xmlns:a16="http://schemas.microsoft.com/office/drawing/2014/main" id="{D5B75A7A-1FCD-49E2-88D6-D1285187F90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5" name="直線コネクタ 514">
          <a:extLst>
            <a:ext uri="{FF2B5EF4-FFF2-40B4-BE49-F238E27FC236}">
              <a16:creationId xmlns:a16="http://schemas.microsoft.com/office/drawing/2014/main" id="{F6893BCE-9AD5-4F29-9712-80D32D121B0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6" name="テキスト ボックス 515">
          <a:extLst>
            <a:ext uri="{FF2B5EF4-FFF2-40B4-BE49-F238E27FC236}">
              <a16:creationId xmlns:a16="http://schemas.microsoft.com/office/drawing/2014/main" id="{073F7693-666D-48A4-9B89-8BB1879DFBD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7" name="直線コネクタ 516">
          <a:extLst>
            <a:ext uri="{FF2B5EF4-FFF2-40B4-BE49-F238E27FC236}">
              <a16:creationId xmlns:a16="http://schemas.microsoft.com/office/drawing/2014/main" id="{4B6CD834-0094-449F-AD13-2B9E6822CFF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8" name="テキスト ボックス 517">
          <a:extLst>
            <a:ext uri="{FF2B5EF4-FFF2-40B4-BE49-F238E27FC236}">
              <a16:creationId xmlns:a16="http://schemas.microsoft.com/office/drawing/2014/main" id="{75D420B6-75E6-4D06-9BA1-8E2D60B750E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9" name="直線コネクタ 518">
          <a:extLst>
            <a:ext uri="{FF2B5EF4-FFF2-40B4-BE49-F238E27FC236}">
              <a16:creationId xmlns:a16="http://schemas.microsoft.com/office/drawing/2014/main" id="{5A4BF6BB-8D98-4CBA-A84F-1347D2DCB98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0" name="テキスト ボックス 519">
          <a:extLst>
            <a:ext uri="{FF2B5EF4-FFF2-40B4-BE49-F238E27FC236}">
              <a16:creationId xmlns:a16="http://schemas.microsoft.com/office/drawing/2014/main" id="{726C33E0-8FD8-4714-8B2E-DCFEB4C8882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1" name="直線コネクタ 520">
          <a:extLst>
            <a:ext uri="{FF2B5EF4-FFF2-40B4-BE49-F238E27FC236}">
              <a16:creationId xmlns:a16="http://schemas.microsoft.com/office/drawing/2014/main" id="{28CF4644-FAE5-4B65-8FFC-68277900D69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2" name="テキスト ボックス 521">
          <a:extLst>
            <a:ext uri="{FF2B5EF4-FFF2-40B4-BE49-F238E27FC236}">
              <a16:creationId xmlns:a16="http://schemas.microsoft.com/office/drawing/2014/main" id="{DDE93DFF-8216-44F3-A82B-EE8DF796E7C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a:extLst>
            <a:ext uri="{FF2B5EF4-FFF2-40B4-BE49-F238E27FC236}">
              <a16:creationId xmlns:a16="http://schemas.microsoft.com/office/drawing/2014/main" id="{2C579523-9150-414F-8409-05A7489AEE8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7224ED3C-356A-43A4-9524-ED3E28DC9F8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25" name="直線コネクタ 524">
          <a:extLst>
            <a:ext uri="{FF2B5EF4-FFF2-40B4-BE49-F238E27FC236}">
              <a16:creationId xmlns:a16="http://schemas.microsoft.com/office/drawing/2014/main" id="{8C689EBF-0C92-4799-A109-C55C192133C5}"/>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26" name="【消防施設】&#10;有形固定資産減価償却率最小値テキスト">
          <a:extLst>
            <a:ext uri="{FF2B5EF4-FFF2-40B4-BE49-F238E27FC236}">
              <a16:creationId xmlns:a16="http://schemas.microsoft.com/office/drawing/2014/main" id="{E2A91978-D7C1-4043-A637-012C813C27AB}"/>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27" name="直線コネクタ 526">
          <a:extLst>
            <a:ext uri="{FF2B5EF4-FFF2-40B4-BE49-F238E27FC236}">
              <a16:creationId xmlns:a16="http://schemas.microsoft.com/office/drawing/2014/main" id="{9D147D3E-070F-4431-8CA1-DFD42E51D922}"/>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28" name="【消防施設】&#10;有形固定資産減価償却率最大値テキスト">
          <a:extLst>
            <a:ext uri="{FF2B5EF4-FFF2-40B4-BE49-F238E27FC236}">
              <a16:creationId xmlns:a16="http://schemas.microsoft.com/office/drawing/2014/main" id="{BD10B388-B92E-44B1-B12D-0A557CEB332C}"/>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29" name="直線コネクタ 528">
          <a:extLst>
            <a:ext uri="{FF2B5EF4-FFF2-40B4-BE49-F238E27FC236}">
              <a16:creationId xmlns:a16="http://schemas.microsoft.com/office/drawing/2014/main" id="{7CB9280C-4221-490F-8464-F5FBCBB339EF}"/>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530" name="【消防施設】&#10;有形固定資産減価償却率平均値テキスト">
          <a:extLst>
            <a:ext uri="{FF2B5EF4-FFF2-40B4-BE49-F238E27FC236}">
              <a16:creationId xmlns:a16="http://schemas.microsoft.com/office/drawing/2014/main" id="{5EF926E2-E521-4598-A3E2-911E6076225D}"/>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31" name="フローチャート: 判断 530">
          <a:extLst>
            <a:ext uri="{FF2B5EF4-FFF2-40B4-BE49-F238E27FC236}">
              <a16:creationId xmlns:a16="http://schemas.microsoft.com/office/drawing/2014/main" id="{2C242580-4D2C-4AB6-8F3D-E989AB868905}"/>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32" name="フローチャート: 判断 531">
          <a:extLst>
            <a:ext uri="{FF2B5EF4-FFF2-40B4-BE49-F238E27FC236}">
              <a16:creationId xmlns:a16="http://schemas.microsoft.com/office/drawing/2014/main" id="{F70BEDB6-447E-4565-B13D-1AC9EACDC107}"/>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33" name="フローチャート: 判断 532">
          <a:extLst>
            <a:ext uri="{FF2B5EF4-FFF2-40B4-BE49-F238E27FC236}">
              <a16:creationId xmlns:a16="http://schemas.microsoft.com/office/drawing/2014/main" id="{6B5886CA-828D-466F-BA3E-3BEBCCF34FD6}"/>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4" name="フローチャート: 判断 533">
          <a:extLst>
            <a:ext uri="{FF2B5EF4-FFF2-40B4-BE49-F238E27FC236}">
              <a16:creationId xmlns:a16="http://schemas.microsoft.com/office/drawing/2014/main" id="{AECC92CF-5221-4799-9FFD-DD668709F082}"/>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535" name="フローチャート: 判断 534">
          <a:extLst>
            <a:ext uri="{FF2B5EF4-FFF2-40B4-BE49-F238E27FC236}">
              <a16:creationId xmlns:a16="http://schemas.microsoft.com/office/drawing/2014/main" id="{A1193B9A-AA3E-46F8-9E13-EC83095AA426}"/>
            </a:ext>
          </a:extLst>
        </xdr:cNvPr>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6697D662-03C2-483C-BFFE-1287007DB49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78C2EC48-73AB-4829-8F33-8132EC4A789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B31BF7F9-A8C5-401F-ADD6-D3731DB0CD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9493D92D-248B-4E4B-AB86-EF4988EEF75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E59B584-B727-4ECA-96DB-797C5174748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135889</xdr:rowOff>
    </xdr:from>
    <xdr:to>
      <xdr:col>85</xdr:col>
      <xdr:colOff>177800</xdr:colOff>
      <xdr:row>80</xdr:row>
      <xdr:rowOff>66039</xdr:rowOff>
    </xdr:to>
    <xdr:sp macro="" textlink="">
      <xdr:nvSpPr>
        <xdr:cNvPr id="541" name="楕円 540">
          <a:extLst>
            <a:ext uri="{FF2B5EF4-FFF2-40B4-BE49-F238E27FC236}">
              <a16:creationId xmlns:a16="http://schemas.microsoft.com/office/drawing/2014/main" id="{61753D1E-AF06-4EC3-93DB-9681EF4582A3}"/>
            </a:ext>
          </a:extLst>
        </xdr:cNvPr>
        <xdr:cNvSpPr/>
      </xdr:nvSpPr>
      <xdr:spPr>
        <a:xfrm>
          <a:off x="16268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158766</xdr:rowOff>
    </xdr:from>
    <xdr:ext cx="405111" cy="259045"/>
    <xdr:sp macro="" textlink="">
      <xdr:nvSpPr>
        <xdr:cNvPr id="542" name="【消防施設】&#10;有形固定資産減価償却率該当値テキスト">
          <a:extLst>
            <a:ext uri="{FF2B5EF4-FFF2-40B4-BE49-F238E27FC236}">
              <a16:creationId xmlns:a16="http://schemas.microsoft.com/office/drawing/2014/main" id="{5B57034B-339D-4BDB-A48D-BB4D4426AA5F}"/>
            </a:ext>
          </a:extLst>
        </xdr:cNvPr>
        <xdr:cNvSpPr txBox="1"/>
      </xdr:nvSpPr>
      <xdr:spPr>
        <a:xfrm>
          <a:off x="16357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86905</xdr:rowOff>
    </xdr:from>
    <xdr:to>
      <xdr:col>81</xdr:col>
      <xdr:colOff>101600</xdr:colOff>
      <xdr:row>80</xdr:row>
      <xdr:rowOff>17055</xdr:rowOff>
    </xdr:to>
    <xdr:sp macro="" textlink="">
      <xdr:nvSpPr>
        <xdr:cNvPr id="543" name="楕円 542">
          <a:extLst>
            <a:ext uri="{FF2B5EF4-FFF2-40B4-BE49-F238E27FC236}">
              <a16:creationId xmlns:a16="http://schemas.microsoft.com/office/drawing/2014/main" id="{D6249EC0-0BD5-492F-8DCA-A2F5065A8FB5}"/>
            </a:ext>
          </a:extLst>
        </xdr:cNvPr>
        <xdr:cNvSpPr/>
      </xdr:nvSpPr>
      <xdr:spPr>
        <a:xfrm>
          <a:off x="15430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137705</xdr:rowOff>
    </xdr:from>
    <xdr:to>
      <xdr:col>85</xdr:col>
      <xdr:colOff>127000</xdr:colOff>
      <xdr:row>80</xdr:row>
      <xdr:rowOff>15239</xdr:rowOff>
    </xdr:to>
    <xdr:cxnSp macro="">
      <xdr:nvCxnSpPr>
        <xdr:cNvPr id="544" name="直線コネクタ 543">
          <a:extLst>
            <a:ext uri="{FF2B5EF4-FFF2-40B4-BE49-F238E27FC236}">
              <a16:creationId xmlns:a16="http://schemas.microsoft.com/office/drawing/2014/main" id="{3710D1AD-AAB5-498D-BF9E-231CC2227736}"/>
            </a:ext>
          </a:extLst>
        </xdr:cNvPr>
        <xdr:cNvCxnSpPr/>
      </xdr:nvCxnSpPr>
      <xdr:spPr>
        <a:xfrm>
          <a:off x="15481300" y="13682255"/>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119562</xdr:rowOff>
    </xdr:from>
    <xdr:to>
      <xdr:col>76</xdr:col>
      <xdr:colOff>165100</xdr:colOff>
      <xdr:row>80</xdr:row>
      <xdr:rowOff>49712</xdr:rowOff>
    </xdr:to>
    <xdr:sp macro="" textlink="">
      <xdr:nvSpPr>
        <xdr:cNvPr id="545" name="楕円 544">
          <a:extLst>
            <a:ext uri="{FF2B5EF4-FFF2-40B4-BE49-F238E27FC236}">
              <a16:creationId xmlns:a16="http://schemas.microsoft.com/office/drawing/2014/main" id="{75E4C898-9BC9-47C0-A225-CC3DDAA30AB5}"/>
            </a:ext>
          </a:extLst>
        </xdr:cNvPr>
        <xdr:cNvSpPr/>
      </xdr:nvSpPr>
      <xdr:spPr>
        <a:xfrm>
          <a:off x="14541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137705</xdr:rowOff>
    </xdr:from>
    <xdr:to>
      <xdr:col>81</xdr:col>
      <xdr:colOff>50800</xdr:colOff>
      <xdr:row>79</xdr:row>
      <xdr:rowOff>170362</xdr:rowOff>
    </xdr:to>
    <xdr:cxnSp macro="">
      <xdr:nvCxnSpPr>
        <xdr:cNvPr id="546" name="直線コネクタ 545">
          <a:extLst>
            <a:ext uri="{FF2B5EF4-FFF2-40B4-BE49-F238E27FC236}">
              <a16:creationId xmlns:a16="http://schemas.microsoft.com/office/drawing/2014/main" id="{1E76CF1F-68B6-4329-9533-7351951ABF1D}"/>
            </a:ext>
          </a:extLst>
        </xdr:cNvPr>
        <xdr:cNvCxnSpPr/>
      </xdr:nvCxnSpPr>
      <xdr:spPr>
        <a:xfrm flipV="1">
          <a:off x="14592300" y="136822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126093</xdr:rowOff>
    </xdr:from>
    <xdr:to>
      <xdr:col>72</xdr:col>
      <xdr:colOff>38100</xdr:colOff>
      <xdr:row>80</xdr:row>
      <xdr:rowOff>56243</xdr:rowOff>
    </xdr:to>
    <xdr:sp macro="" textlink="">
      <xdr:nvSpPr>
        <xdr:cNvPr id="547" name="楕円 546">
          <a:extLst>
            <a:ext uri="{FF2B5EF4-FFF2-40B4-BE49-F238E27FC236}">
              <a16:creationId xmlns:a16="http://schemas.microsoft.com/office/drawing/2014/main" id="{FABE004A-CEB5-40C5-882B-3798BC0F0D52}"/>
            </a:ext>
          </a:extLst>
        </xdr:cNvPr>
        <xdr:cNvSpPr/>
      </xdr:nvSpPr>
      <xdr:spPr>
        <a:xfrm>
          <a:off x="13652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170362</xdr:rowOff>
    </xdr:from>
    <xdr:to>
      <xdr:col>76</xdr:col>
      <xdr:colOff>114300</xdr:colOff>
      <xdr:row>80</xdr:row>
      <xdr:rowOff>5443</xdr:rowOff>
    </xdr:to>
    <xdr:cxnSp macro="">
      <xdr:nvCxnSpPr>
        <xdr:cNvPr id="548" name="直線コネクタ 547">
          <a:extLst>
            <a:ext uri="{FF2B5EF4-FFF2-40B4-BE49-F238E27FC236}">
              <a16:creationId xmlns:a16="http://schemas.microsoft.com/office/drawing/2014/main" id="{13A47EFC-9FD4-46EB-9B4D-0DB19E074796}"/>
            </a:ext>
          </a:extLst>
        </xdr:cNvPr>
        <xdr:cNvCxnSpPr/>
      </xdr:nvCxnSpPr>
      <xdr:spPr>
        <a:xfrm flipV="1">
          <a:off x="13703300" y="137149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49" name="n_1aveValue【消防施設】&#10;有形固定資産減価償却率">
          <a:extLst>
            <a:ext uri="{FF2B5EF4-FFF2-40B4-BE49-F238E27FC236}">
              <a16:creationId xmlns:a16="http://schemas.microsoft.com/office/drawing/2014/main" id="{775994AC-C00B-4541-8D0E-407EB658CBBE}"/>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550" name="n_2aveValue【消防施設】&#10;有形固定資産減価償却率">
          <a:extLst>
            <a:ext uri="{FF2B5EF4-FFF2-40B4-BE49-F238E27FC236}">
              <a16:creationId xmlns:a16="http://schemas.microsoft.com/office/drawing/2014/main" id="{AF5D00C6-244C-40DF-BB6A-6F226D571DBC}"/>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51" name="n_3aveValue【消防施設】&#10;有形固定資産減価償却率">
          <a:extLst>
            <a:ext uri="{FF2B5EF4-FFF2-40B4-BE49-F238E27FC236}">
              <a16:creationId xmlns:a16="http://schemas.microsoft.com/office/drawing/2014/main" id="{AC7F0127-1779-4397-BA81-F367161FBA9F}"/>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152779</xdr:rowOff>
    </xdr:from>
    <xdr:ext cx="405111" cy="259045"/>
    <xdr:sp macro="" textlink="">
      <xdr:nvSpPr>
        <xdr:cNvPr id="552" name="n_4aveValue【消防施設】&#10;有形固定資産減価償却率">
          <a:extLst>
            <a:ext uri="{FF2B5EF4-FFF2-40B4-BE49-F238E27FC236}">
              <a16:creationId xmlns:a16="http://schemas.microsoft.com/office/drawing/2014/main" id="{0CAACE23-56BF-497D-BEDF-4325924A5551}"/>
            </a:ext>
          </a:extLst>
        </xdr:cNvPr>
        <xdr:cNvSpPr txBox="1"/>
      </xdr:nvSpPr>
      <xdr:spPr>
        <a:xfrm>
          <a:off x="12611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33582</xdr:rowOff>
    </xdr:from>
    <xdr:ext cx="405111" cy="259045"/>
    <xdr:sp macro="" textlink="">
      <xdr:nvSpPr>
        <xdr:cNvPr id="553" name="n_1mainValue【消防施設】&#10;有形固定資産減価償却率">
          <a:extLst>
            <a:ext uri="{FF2B5EF4-FFF2-40B4-BE49-F238E27FC236}">
              <a16:creationId xmlns:a16="http://schemas.microsoft.com/office/drawing/2014/main" id="{11504E79-8664-423A-AB1A-85A4B9B56F07}"/>
            </a:ext>
          </a:extLst>
        </xdr:cNvPr>
        <xdr:cNvSpPr txBox="1"/>
      </xdr:nvSpPr>
      <xdr:spPr>
        <a:xfrm>
          <a:off x="152660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66239</xdr:rowOff>
    </xdr:from>
    <xdr:ext cx="405111" cy="259045"/>
    <xdr:sp macro="" textlink="">
      <xdr:nvSpPr>
        <xdr:cNvPr id="554" name="n_2mainValue【消防施設】&#10;有形固定資産減価償却率">
          <a:extLst>
            <a:ext uri="{FF2B5EF4-FFF2-40B4-BE49-F238E27FC236}">
              <a16:creationId xmlns:a16="http://schemas.microsoft.com/office/drawing/2014/main" id="{CE432C89-9A8D-4253-AEA4-24B91312A52E}"/>
            </a:ext>
          </a:extLst>
        </xdr:cNvPr>
        <xdr:cNvSpPr txBox="1"/>
      </xdr:nvSpPr>
      <xdr:spPr>
        <a:xfrm>
          <a:off x="143897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72770</xdr:rowOff>
    </xdr:from>
    <xdr:ext cx="405111" cy="259045"/>
    <xdr:sp macro="" textlink="">
      <xdr:nvSpPr>
        <xdr:cNvPr id="555" name="n_3mainValue【消防施設】&#10;有形固定資産減価償却率">
          <a:extLst>
            <a:ext uri="{FF2B5EF4-FFF2-40B4-BE49-F238E27FC236}">
              <a16:creationId xmlns:a16="http://schemas.microsoft.com/office/drawing/2014/main" id="{56FC1642-ECA7-4C88-B719-428291DFB996}"/>
            </a:ext>
          </a:extLst>
        </xdr:cNvPr>
        <xdr:cNvSpPr txBox="1"/>
      </xdr:nvSpPr>
      <xdr:spPr>
        <a:xfrm>
          <a:off x="13500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0909FC2B-9CC8-465E-9C53-0E05D796F7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1A47172E-3486-450C-B456-A8C5035597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1A62E6AE-671C-40AE-89AC-C079C4C6AF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4A4A1BED-E3C1-42FF-926B-AA683599B5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2704B3C9-3D7C-4F9B-ABEA-3DF5DB9CB0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5320CD0F-16CC-4680-A306-5B3704AE5DB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4B06E1E8-8819-4119-8AC1-274DBB0549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A5986309-E787-4AA7-9B90-A00AE102B4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94F0B192-68CF-46FB-9157-0EC3BCECE65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0F30BE51-EB8D-4C08-B9D8-139591151DD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6" name="直線コネクタ 565">
          <a:extLst>
            <a:ext uri="{FF2B5EF4-FFF2-40B4-BE49-F238E27FC236}">
              <a16:creationId xmlns:a16="http://schemas.microsoft.com/office/drawing/2014/main" id="{AD088272-662D-4728-BAF0-9B112095130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7" name="テキスト ボックス 566">
          <a:extLst>
            <a:ext uri="{FF2B5EF4-FFF2-40B4-BE49-F238E27FC236}">
              <a16:creationId xmlns:a16="http://schemas.microsoft.com/office/drawing/2014/main" id="{814FB2A6-448E-4438-B750-DB2C6294CEF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8" name="直線コネクタ 567">
          <a:extLst>
            <a:ext uri="{FF2B5EF4-FFF2-40B4-BE49-F238E27FC236}">
              <a16:creationId xmlns:a16="http://schemas.microsoft.com/office/drawing/2014/main" id="{B0BBB06E-CFB2-4EF7-8E23-765614466A7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9" name="テキスト ボックス 568">
          <a:extLst>
            <a:ext uri="{FF2B5EF4-FFF2-40B4-BE49-F238E27FC236}">
              <a16:creationId xmlns:a16="http://schemas.microsoft.com/office/drawing/2014/main" id="{D6F10958-A4C2-48ED-A303-5791EDCE877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0" name="直線コネクタ 569">
          <a:extLst>
            <a:ext uri="{FF2B5EF4-FFF2-40B4-BE49-F238E27FC236}">
              <a16:creationId xmlns:a16="http://schemas.microsoft.com/office/drawing/2014/main" id="{FC1CB93D-8AA1-4921-954B-E07D37967C5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1" name="テキスト ボックス 570">
          <a:extLst>
            <a:ext uri="{FF2B5EF4-FFF2-40B4-BE49-F238E27FC236}">
              <a16:creationId xmlns:a16="http://schemas.microsoft.com/office/drawing/2014/main" id="{628B71E8-0D3D-44E7-909D-C3B6CF38BF5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2" name="直線コネクタ 571">
          <a:extLst>
            <a:ext uri="{FF2B5EF4-FFF2-40B4-BE49-F238E27FC236}">
              <a16:creationId xmlns:a16="http://schemas.microsoft.com/office/drawing/2014/main" id="{29BE7B0D-16BD-4D9A-832B-BFDBAC60F41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3" name="テキスト ボックス 572">
          <a:extLst>
            <a:ext uri="{FF2B5EF4-FFF2-40B4-BE49-F238E27FC236}">
              <a16:creationId xmlns:a16="http://schemas.microsoft.com/office/drawing/2014/main" id="{4D567EC1-17F7-404E-928F-C3A8FE1665C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4" name="直線コネクタ 573">
          <a:extLst>
            <a:ext uri="{FF2B5EF4-FFF2-40B4-BE49-F238E27FC236}">
              <a16:creationId xmlns:a16="http://schemas.microsoft.com/office/drawing/2014/main" id="{54E7D537-72B4-49B8-A627-B9147A92DD7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5" name="テキスト ボックス 574">
          <a:extLst>
            <a:ext uri="{FF2B5EF4-FFF2-40B4-BE49-F238E27FC236}">
              <a16:creationId xmlns:a16="http://schemas.microsoft.com/office/drawing/2014/main" id="{C2333433-8D11-4DF3-857B-811DDDACAA1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5514555E-CF3C-41F8-8CD2-6053C23AF13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E36EDF9F-AC03-49BE-B7AE-CE91036BB9A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EC9ADDA3-E9C6-43F0-B554-3DE7B32CF21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79" name="直線コネクタ 578">
          <a:extLst>
            <a:ext uri="{FF2B5EF4-FFF2-40B4-BE49-F238E27FC236}">
              <a16:creationId xmlns:a16="http://schemas.microsoft.com/office/drawing/2014/main" id="{0B506FBD-1416-4D59-B010-D306BAEE5A14}"/>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80" name="【消防施設】&#10;一人当たり面積最小値テキスト">
          <a:extLst>
            <a:ext uri="{FF2B5EF4-FFF2-40B4-BE49-F238E27FC236}">
              <a16:creationId xmlns:a16="http://schemas.microsoft.com/office/drawing/2014/main" id="{0F2CA68A-CB83-4FF0-BCF0-2BC5C1F7EBC9}"/>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81" name="直線コネクタ 580">
          <a:extLst>
            <a:ext uri="{FF2B5EF4-FFF2-40B4-BE49-F238E27FC236}">
              <a16:creationId xmlns:a16="http://schemas.microsoft.com/office/drawing/2014/main" id="{998C4B0E-0A81-41FD-9218-8CB52D9CED78}"/>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82" name="【消防施設】&#10;一人当たり面積最大値テキスト">
          <a:extLst>
            <a:ext uri="{FF2B5EF4-FFF2-40B4-BE49-F238E27FC236}">
              <a16:creationId xmlns:a16="http://schemas.microsoft.com/office/drawing/2014/main" id="{8B0D840E-357F-4B43-BD37-FE14927A2E2B}"/>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83" name="直線コネクタ 582">
          <a:extLst>
            <a:ext uri="{FF2B5EF4-FFF2-40B4-BE49-F238E27FC236}">
              <a16:creationId xmlns:a16="http://schemas.microsoft.com/office/drawing/2014/main" id="{366A4181-7135-4C46-95AE-CB106987A70E}"/>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584" name="【消防施設】&#10;一人当たり面積平均値テキスト">
          <a:extLst>
            <a:ext uri="{FF2B5EF4-FFF2-40B4-BE49-F238E27FC236}">
              <a16:creationId xmlns:a16="http://schemas.microsoft.com/office/drawing/2014/main" id="{45413169-D91A-43FD-8EB2-B0ACC3134C48}"/>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585" name="フローチャート: 判断 584">
          <a:extLst>
            <a:ext uri="{FF2B5EF4-FFF2-40B4-BE49-F238E27FC236}">
              <a16:creationId xmlns:a16="http://schemas.microsoft.com/office/drawing/2014/main" id="{0DBA82C4-70F6-46E8-B7FC-6A7569D4308E}"/>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586" name="フローチャート: 判断 585">
          <a:extLst>
            <a:ext uri="{FF2B5EF4-FFF2-40B4-BE49-F238E27FC236}">
              <a16:creationId xmlns:a16="http://schemas.microsoft.com/office/drawing/2014/main" id="{2DBBC68B-3330-49B8-807B-57BCCD816AB0}"/>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587" name="フローチャート: 判断 586">
          <a:extLst>
            <a:ext uri="{FF2B5EF4-FFF2-40B4-BE49-F238E27FC236}">
              <a16:creationId xmlns:a16="http://schemas.microsoft.com/office/drawing/2014/main" id="{BFE22801-A9DB-4209-9B7A-E2963EB4C1D1}"/>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88" name="フローチャート: 判断 587">
          <a:extLst>
            <a:ext uri="{FF2B5EF4-FFF2-40B4-BE49-F238E27FC236}">
              <a16:creationId xmlns:a16="http://schemas.microsoft.com/office/drawing/2014/main" id="{04B5EC20-F1B7-445F-A0C8-4419408F9CE5}"/>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149225</xdr:rowOff>
    </xdr:from>
    <xdr:to>
      <xdr:col>98</xdr:col>
      <xdr:colOff>38100</xdr:colOff>
      <xdr:row>85</xdr:row>
      <xdr:rowOff>79375</xdr:rowOff>
    </xdr:to>
    <xdr:sp macro="" textlink="">
      <xdr:nvSpPr>
        <xdr:cNvPr id="589" name="フローチャート: 判断 588">
          <a:extLst>
            <a:ext uri="{FF2B5EF4-FFF2-40B4-BE49-F238E27FC236}">
              <a16:creationId xmlns:a16="http://schemas.microsoft.com/office/drawing/2014/main" id="{54678700-6D5D-4DCE-B297-681A7C3A186A}"/>
            </a:ext>
          </a:extLst>
        </xdr:cNvPr>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1471E5C1-D6AD-426C-ACA6-330958E626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C8975358-4C53-4F44-875C-587B80566D8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71AA708A-919E-458F-A9D2-673C21090D2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ED7E51DE-FDF6-4DC1-AD6A-1698A731C0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26A8FF7C-9CCD-4BD5-90D0-E2DD0BDDED6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595" name="楕円 594">
          <a:extLst>
            <a:ext uri="{FF2B5EF4-FFF2-40B4-BE49-F238E27FC236}">
              <a16:creationId xmlns:a16="http://schemas.microsoft.com/office/drawing/2014/main" id="{C7C1A18A-A28A-4394-A34D-E993DBB3CE2D}"/>
            </a:ext>
          </a:extLst>
        </xdr:cNvPr>
        <xdr:cNvSpPr/>
      </xdr:nvSpPr>
      <xdr:spPr>
        <a:xfrm>
          <a:off x="22110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121938</xdr:rowOff>
    </xdr:from>
    <xdr:ext cx="469744" cy="259045"/>
    <xdr:sp macro="" textlink="">
      <xdr:nvSpPr>
        <xdr:cNvPr id="596" name="【消防施設】&#10;一人当たり面積該当値テキスト">
          <a:extLst>
            <a:ext uri="{FF2B5EF4-FFF2-40B4-BE49-F238E27FC236}">
              <a16:creationId xmlns:a16="http://schemas.microsoft.com/office/drawing/2014/main" id="{6023430B-2B44-41A8-BB5A-B3FAC14D8B2B}"/>
            </a:ext>
          </a:extLst>
        </xdr:cNvPr>
        <xdr:cNvSpPr txBox="1"/>
      </xdr:nvSpPr>
      <xdr:spPr>
        <a:xfrm>
          <a:off x="22199600"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145414</xdr:rowOff>
    </xdr:from>
    <xdr:to>
      <xdr:col>112</xdr:col>
      <xdr:colOff>38100</xdr:colOff>
      <xdr:row>85</xdr:row>
      <xdr:rowOff>75564</xdr:rowOff>
    </xdr:to>
    <xdr:sp macro="" textlink="">
      <xdr:nvSpPr>
        <xdr:cNvPr id="597" name="楕円 596">
          <a:extLst>
            <a:ext uri="{FF2B5EF4-FFF2-40B4-BE49-F238E27FC236}">
              <a16:creationId xmlns:a16="http://schemas.microsoft.com/office/drawing/2014/main" id="{0B4667A5-C04B-4105-9264-D3EEC6A3257D}"/>
            </a:ext>
          </a:extLst>
        </xdr:cNvPr>
        <xdr:cNvSpPr/>
      </xdr:nvSpPr>
      <xdr:spPr>
        <a:xfrm>
          <a:off x="21272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22861</xdr:rowOff>
    </xdr:from>
    <xdr:to>
      <xdr:col>116</xdr:col>
      <xdr:colOff>63500</xdr:colOff>
      <xdr:row>85</xdr:row>
      <xdr:rowOff>24764</xdr:rowOff>
    </xdr:to>
    <xdr:cxnSp macro="">
      <xdr:nvCxnSpPr>
        <xdr:cNvPr id="598" name="直線コネクタ 597">
          <a:extLst>
            <a:ext uri="{FF2B5EF4-FFF2-40B4-BE49-F238E27FC236}">
              <a16:creationId xmlns:a16="http://schemas.microsoft.com/office/drawing/2014/main" id="{C0612CE9-27DB-4BAC-97EF-34CC39AECE74}"/>
            </a:ext>
          </a:extLst>
        </xdr:cNvPr>
        <xdr:cNvCxnSpPr/>
      </xdr:nvCxnSpPr>
      <xdr:spPr>
        <a:xfrm flipV="1">
          <a:off x="21323300" y="145961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141605</xdr:rowOff>
    </xdr:from>
    <xdr:to>
      <xdr:col>107</xdr:col>
      <xdr:colOff>101600</xdr:colOff>
      <xdr:row>85</xdr:row>
      <xdr:rowOff>71755</xdr:rowOff>
    </xdr:to>
    <xdr:sp macro="" textlink="">
      <xdr:nvSpPr>
        <xdr:cNvPr id="599" name="楕円 598">
          <a:extLst>
            <a:ext uri="{FF2B5EF4-FFF2-40B4-BE49-F238E27FC236}">
              <a16:creationId xmlns:a16="http://schemas.microsoft.com/office/drawing/2014/main" id="{81D8E0C5-B770-4320-94B9-A99C5F91F1A4}"/>
            </a:ext>
          </a:extLst>
        </xdr:cNvPr>
        <xdr:cNvSpPr/>
      </xdr:nvSpPr>
      <xdr:spPr>
        <a:xfrm>
          <a:off x="20383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20955</xdr:rowOff>
    </xdr:from>
    <xdr:to>
      <xdr:col>111</xdr:col>
      <xdr:colOff>177800</xdr:colOff>
      <xdr:row>85</xdr:row>
      <xdr:rowOff>24764</xdr:rowOff>
    </xdr:to>
    <xdr:cxnSp macro="">
      <xdr:nvCxnSpPr>
        <xdr:cNvPr id="600" name="直線コネクタ 599">
          <a:extLst>
            <a:ext uri="{FF2B5EF4-FFF2-40B4-BE49-F238E27FC236}">
              <a16:creationId xmlns:a16="http://schemas.microsoft.com/office/drawing/2014/main" id="{C97AEC65-81C1-4B1F-98B6-2EC275AED9D9}"/>
            </a:ext>
          </a:extLst>
        </xdr:cNvPr>
        <xdr:cNvCxnSpPr/>
      </xdr:nvCxnSpPr>
      <xdr:spPr>
        <a:xfrm>
          <a:off x="20434300" y="145942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601" name="楕円 600">
          <a:extLst>
            <a:ext uri="{FF2B5EF4-FFF2-40B4-BE49-F238E27FC236}">
              <a16:creationId xmlns:a16="http://schemas.microsoft.com/office/drawing/2014/main" id="{4471084A-9C58-4484-8213-687CBA654782}"/>
            </a:ext>
          </a:extLst>
        </xdr:cNvPr>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20955</xdr:rowOff>
    </xdr:from>
    <xdr:to>
      <xdr:col>107</xdr:col>
      <xdr:colOff>50800</xdr:colOff>
      <xdr:row>85</xdr:row>
      <xdr:rowOff>34289</xdr:rowOff>
    </xdr:to>
    <xdr:cxnSp macro="">
      <xdr:nvCxnSpPr>
        <xdr:cNvPr id="602" name="直線コネクタ 601">
          <a:extLst>
            <a:ext uri="{FF2B5EF4-FFF2-40B4-BE49-F238E27FC236}">
              <a16:creationId xmlns:a16="http://schemas.microsoft.com/office/drawing/2014/main" id="{78C5F07D-64DF-4F6A-9412-A7AC63A1FF7C}"/>
            </a:ext>
          </a:extLst>
        </xdr:cNvPr>
        <xdr:cNvCxnSpPr/>
      </xdr:nvCxnSpPr>
      <xdr:spPr>
        <a:xfrm flipV="1">
          <a:off x="19545300" y="145942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603" name="n_1aveValue【消防施設】&#10;一人当たり面積">
          <a:extLst>
            <a:ext uri="{FF2B5EF4-FFF2-40B4-BE49-F238E27FC236}">
              <a16:creationId xmlns:a16="http://schemas.microsoft.com/office/drawing/2014/main" id="{49AB348F-D528-4E9F-B327-87C452D7CE2C}"/>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04" name="n_2aveValue【消防施設】&#10;一人当たり面積">
          <a:extLst>
            <a:ext uri="{FF2B5EF4-FFF2-40B4-BE49-F238E27FC236}">
              <a16:creationId xmlns:a16="http://schemas.microsoft.com/office/drawing/2014/main" id="{A5A4F9FA-1CE8-420C-ADB5-DA5A3367DFD1}"/>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05" name="n_3aveValue【消防施設】&#10;一人当たり面積">
          <a:extLst>
            <a:ext uri="{FF2B5EF4-FFF2-40B4-BE49-F238E27FC236}">
              <a16:creationId xmlns:a16="http://schemas.microsoft.com/office/drawing/2014/main" id="{2F030F0E-19E3-4121-ACC1-00CA8AD8D5B9}"/>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95902</xdr:rowOff>
    </xdr:from>
    <xdr:ext cx="469744" cy="259045"/>
    <xdr:sp macro="" textlink="">
      <xdr:nvSpPr>
        <xdr:cNvPr id="606" name="n_4aveValue【消防施設】&#10;一人当たり面積">
          <a:extLst>
            <a:ext uri="{FF2B5EF4-FFF2-40B4-BE49-F238E27FC236}">
              <a16:creationId xmlns:a16="http://schemas.microsoft.com/office/drawing/2014/main" id="{0232907C-2C7B-4BA9-9992-B21873BE3C5C}"/>
            </a:ext>
          </a:extLst>
        </xdr:cNvPr>
        <xdr:cNvSpPr txBox="1"/>
      </xdr:nvSpPr>
      <xdr:spPr>
        <a:xfrm>
          <a:off x="1842142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92091</xdr:rowOff>
    </xdr:from>
    <xdr:ext cx="469744" cy="259045"/>
    <xdr:sp macro="" textlink="">
      <xdr:nvSpPr>
        <xdr:cNvPr id="607" name="n_1mainValue【消防施設】&#10;一人当たり面積">
          <a:extLst>
            <a:ext uri="{FF2B5EF4-FFF2-40B4-BE49-F238E27FC236}">
              <a16:creationId xmlns:a16="http://schemas.microsoft.com/office/drawing/2014/main" id="{5EAE1A38-7002-40C1-BA26-721460F185AC}"/>
            </a:ext>
          </a:extLst>
        </xdr:cNvPr>
        <xdr:cNvSpPr txBox="1"/>
      </xdr:nvSpPr>
      <xdr:spPr>
        <a:xfrm>
          <a:off x="210757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88282</xdr:rowOff>
    </xdr:from>
    <xdr:ext cx="469744" cy="259045"/>
    <xdr:sp macro="" textlink="">
      <xdr:nvSpPr>
        <xdr:cNvPr id="608" name="n_2mainValue【消防施設】&#10;一人当たり面積">
          <a:extLst>
            <a:ext uri="{FF2B5EF4-FFF2-40B4-BE49-F238E27FC236}">
              <a16:creationId xmlns:a16="http://schemas.microsoft.com/office/drawing/2014/main" id="{7CB55064-F2BD-484B-B0C6-67C531767CDC}"/>
            </a:ext>
          </a:extLst>
        </xdr:cNvPr>
        <xdr:cNvSpPr txBox="1"/>
      </xdr:nvSpPr>
      <xdr:spPr>
        <a:xfrm>
          <a:off x="20199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609" name="n_3mainValue【消防施設】&#10;一人当たり面積">
          <a:extLst>
            <a:ext uri="{FF2B5EF4-FFF2-40B4-BE49-F238E27FC236}">
              <a16:creationId xmlns:a16="http://schemas.microsoft.com/office/drawing/2014/main" id="{D5846D5F-FAFF-4D5C-869A-2851499ADEE1}"/>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3E13F431-D281-48BF-8277-DDA9E9AC14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FF05160D-1800-4FB5-BB61-DC54275756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AC424F06-AA0D-4A2B-81B1-78251CF490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5BC646BF-869C-47BF-9A0E-861CC71904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F2BEBF1F-CBAD-42BA-B277-CF99F0E5BB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F38F490A-5553-4EFA-9ECB-8913D7089D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74CBA4AD-BF5C-4169-9283-003D4AB41B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FB2473EC-66B0-46AF-A5D7-6C17D647C7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C764E5EB-70FC-4FFB-BC4C-055202A6EE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9F0FC291-78D2-4A0A-9805-8D6665225A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1943BB9F-76EA-4985-B1E9-AF4B2EE8B7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a16="http://schemas.microsoft.com/office/drawing/2014/main" id="{84B440E3-D470-4C8F-B4EF-9E7EEC782DC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a:extLst>
            <a:ext uri="{FF2B5EF4-FFF2-40B4-BE49-F238E27FC236}">
              <a16:creationId xmlns:a16="http://schemas.microsoft.com/office/drawing/2014/main" id="{995AA19B-0337-44F9-B7C3-667E737AABD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a16="http://schemas.microsoft.com/office/drawing/2014/main" id="{C7F0A96A-141B-4C89-BC51-483955A65B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a16="http://schemas.microsoft.com/office/drawing/2014/main" id="{E3BB856D-14EC-46A1-B004-7DEC2D74FDC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a16="http://schemas.microsoft.com/office/drawing/2014/main" id="{0CC8AB5C-E7B3-4587-8B37-B9ECCE298A0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a16="http://schemas.microsoft.com/office/drawing/2014/main" id="{EEB67ED6-3726-4B53-BE98-2A2D2584B01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a16="http://schemas.microsoft.com/office/drawing/2014/main" id="{C2C13586-6F64-4BE1-B01A-B6178BB3D23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a16="http://schemas.microsoft.com/office/drawing/2014/main" id="{9DDB45CA-9673-4CB7-BC67-EA030D12AB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a16="http://schemas.microsoft.com/office/drawing/2014/main" id="{4CBC0E8E-1252-4DCE-96C5-BFF1B194FEA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a16="http://schemas.microsoft.com/office/drawing/2014/main" id="{7E4F0EBE-1FD4-4A88-BD2D-ADAFE5865F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a16="http://schemas.microsoft.com/office/drawing/2014/main" id="{3A9BA451-9E21-4D49-B122-492DDAABD9E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a:extLst>
            <a:ext uri="{FF2B5EF4-FFF2-40B4-BE49-F238E27FC236}">
              <a16:creationId xmlns:a16="http://schemas.microsoft.com/office/drawing/2014/main" id="{0F2F602B-2A8A-453D-BFBD-58FED877FCC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10933526-3F33-4339-AA1E-08EAF12754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a16="http://schemas.microsoft.com/office/drawing/2014/main" id="{A032812A-C395-4ECC-8B34-FF2684F7E2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35" name="直線コネクタ 634">
          <a:extLst>
            <a:ext uri="{FF2B5EF4-FFF2-40B4-BE49-F238E27FC236}">
              <a16:creationId xmlns:a16="http://schemas.microsoft.com/office/drawing/2014/main" id="{BD583B7C-7DF3-42BA-B3DC-272B81D24DF4}"/>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36" name="【庁舎】&#10;有形固定資産減価償却率最小値テキスト">
          <a:extLst>
            <a:ext uri="{FF2B5EF4-FFF2-40B4-BE49-F238E27FC236}">
              <a16:creationId xmlns:a16="http://schemas.microsoft.com/office/drawing/2014/main" id="{7ABEFB8E-DAD1-4436-923C-C2E4EFE8DACD}"/>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37" name="直線コネクタ 636">
          <a:extLst>
            <a:ext uri="{FF2B5EF4-FFF2-40B4-BE49-F238E27FC236}">
              <a16:creationId xmlns:a16="http://schemas.microsoft.com/office/drawing/2014/main" id="{96E44A5C-2851-484C-8B96-98AF0EF77C3E}"/>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38" name="【庁舎】&#10;有形固定資産減価償却率最大値テキスト">
          <a:extLst>
            <a:ext uri="{FF2B5EF4-FFF2-40B4-BE49-F238E27FC236}">
              <a16:creationId xmlns:a16="http://schemas.microsoft.com/office/drawing/2014/main" id="{EAFBB314-A11F-4B77-A652-8A0504ACAA8F}"/>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39" name="直線コネクタ 638">
          <a:extLst>
            <a:ext uri="{FF2B5EF4-FFF2-40B4-BE49-F238E27FC236}">
              <a16:creationId xmlns:a16="http://schemas.microsoft.com/office/drawing/2014/main" id="{36408CE5-B46D-4F04-97DC-6016AEAA361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40" name="【庁舎】&#10;有形固定資産減価償却率平均値テキスト">
          <a:extLst>
            <a:ext uri="{FF2B5EF4-FFF2-40B4-BE49-F238E27FC236}">
              <a16:creationId xmlns:a16="http://schemas.microsoft.com/office/drawing/2014/main" id="{AE4727E5-6111-4EDB-A6EF-2C58FBB3E981}"/>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41" name="フローチャート: 判断 640">
          <a:extLst>
            <a:ext uri="{FF2B5EF4-FFF2-40B4-BE49-F238E27FC236}">
              <a16:creationId xmlns:a16="http://schemas.microsoft.com/office/drawing/2014/main" id="{B0552134-CFD5-4230-9570-168F4DC321C8}"/>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42" name="フローチャート: 判断 641">
          <a:extLst>
            <a:ext uri="{FF2B5EF4-FFF2-40B4-BE49-F238E27FC236}">
              <a16:creationId xmlns:a16="http://schemas.microsoft.com/office/drawing/2014/main" id="{ABEAC021-1F1D-441D-964B-0200B03EE5B5}"/>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43" name="フローチャート: 判断 642">
          <a:extLst>
            <a:ext uri="{FF2B5EF4-FFF2-40B4-BE49-F238E27FC236}">
              <a16:creationId xmlns:a16="http://schemas.microsoft.com/office/drawing/2014/main" id="{D411CEB3-55BC-4BFE-9756-6C9F926DA496}"/>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44" name="フローチャート: 判断 643">
          <a:extLst>
            <a:ext uri="{FF2B5EF4-FFF2-40B4-BE49-F238E27FC236}">
              <a16:creationId xmlns:a16="http://schemas.microsoft.com/office/drawing/2014/main" id="{D639D7EF-9F51-443D-AACB-B4FA5F3A0FE5}"/>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645" name="フローチャート: 判断 644">
          <a:extLst>
            <a:ext uri="{FF2B5EF4-FFF2-40B4-BE49-F238E27FC236}">
              <a16:creationId xmlns:a16="http://schemas.microsoft.com/office/drawing/2014/main" id="{EF959235-8CB8-4163-9B9F-0A0F8E663042}"/>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25E722DC-71D2-4DDC-A8EE-BBC4C65C94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4867CA4C-E863-47A8-9E0F-D55498C93F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25F5740B-45FA-4574-BC69-39666354BB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A45DDA1-CE47-4D61-988D-CDD234F941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6F997353-EBA2-4A3C-AC67-2829980146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108676</xdr:rowOff>
    </xdr:from>
    <xdr:to>
      <xdr:col>85</xdr:col>
      <xdr:colOff>177800</xdr:colOff>
      <xdr:row>105</xdr:row>
      <xdr:rowOff>38826</xdr:rowOff>
    </xdr:to>
    <xdr:sp macro="" textlink="">
      <xdr:nvSpPr>
        <xdr:cNvPr id="651" name="楕円 650">
          <a:extLst>
            <a:ext uri="{FF2B5EF4-FFF2-40B4-BE49-F238E27FC236}">
              <a16:creationId xmlns:a16="http://schemas.microsoft.com/office/drawing/2014/main" id="{A3AEF1B8-0D5B-414F-86DE-7B2332A3EEBD}"/>
            </a:ext>
          </a:extLst>
        </xdr:cNvPr>
        <xdr:cNvSpPr/>
      </xdr:nvSpPr>
      <xdr:spPr>
        <a:xfrm>
          <a:off x="16268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131553</xdr:rowOff>
    </xdr:from>
    <xdr:ext cx="405111" cy="259045"/>
    <xdr:sp macro="" textlink="">
      <xdr:nvSpPr>
        <xdr:cNvPr id="652" name="【庁舎】&#10;有形固定資産減価償却率該当値テキスト">
          <a:extLst>
            <a:ext uri="{FF2B5EF4-FFF2-40B4-BE49-F238E27FC236}">
              <a16:creationId xmlns:a16="http://schemas.microsoft.com/office/drawing/2014/main" id="{A56684A3-EA06-4C55-B014-D4955D692D37}"/>
            </a:ext>
          </a:extLst>
        </xdr:cNvPr>
        <xdr:cNvSpPr txBox="1"/>
      </xdr:nvSpPr>
      <xdr:spPr>
        <a:xfrm>
          <a:off x="16357600" y="1779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64588</xdr:rowOff>
    </xdr:from>
    <xdr:to>
      <xdr:col>81</xdr:col>
      <xdr:colOff>101600</xdr:colOff>
      <xdr:row>104</xdr:row>
      <xdr:rowOff>166188</xdr:rowOff>
    </xdr:to>
    <xdr:sp macro="" textlink="">
      <xdr:nvSpPr>
        <xdr:cNvPr id="653" name="楕円 652">
          <a:extLst>
            <a:ext uri="{FF2B5EF4-FFF2-40B4-BE49-F238E27FC236}">
              <a16:creationId xmlns:a16="http://schemas.microsoft.com/office/drawing/2014/main" id="{681BD1B6-0011-4D70-B010-EF58C852D6E8}"/>
            </a:ext>
          </a:extLst>
        </xdr:cNvPr>
        <xdr:cNvSpPr/>
      </xdr:nvSpPr>
      <xdr:spPr>
        <a:xfrm>
          <a:off x="15430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115388</xdr:rowOff>
    </xdr:from>
    <xdr:to>
      <xdr:col>85</xdr:col>
      <xdr:colOff>127000</xdr:colOff>
      <xdr:row>104</xdr:row>
      <xdr:rowOff>159476</xdr:rowOff>
    </xdr:to>
    <xdr:cxnSp macro="">
      <xdr:nvCxnSpPr>
        <xdr:cNvPr id="654" name="直線コネクタ 653">
          <a:extLst>
            <a:ext uri="{FF2B5EF4-FFF2-40B4-BE49-F238E27FC236}">
              <a16:creationId xmlns:a16="http://schemas.microsoft.com/office/drawing/2014/main" id="{CF7F51C9-627D-496E-AE96-AF902AD156AC}"/>
            </a:ext>
          </a:extLst>
        </xdr:cNvPr>
        <xdr:cNvCxnSpPr/>
      </xdr:nvCxnSpPr>
      <xdr:spPr>
        <a:xfrm>
          <a:off x="15481300" y="179461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55" name="楕円 654">
          <a:extLst>
            <a:ext uri="{FF2B5EF4-FFF2-40B4-BE49-F238E27FC236}">
              <a16:creationId xmlns:a16="http://schemas.microsoft.com/office/drawing/2014/main" id="{FA1E6041-E975-4743-AC69-3A66C1C97597}"/>
            </a:ext>
          </a:extLst>
        </xdr:cNvPr>
        <xdr:cNvSpPr/>
      </xdr:nvSpPr>
      <xdr:spPr>
        <a:xfrm>
          <a:off x="14541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71301</xdr:rowOff>
    </xdr:from>
    <xdr:to>
      <xdr:col>81</xdr:col>
      <xdr:colOff>50800</xdr:colOff>
      <xdr:row>104</xdr:row>
      <xdr:rowOff>115388</xdr:rowOff>
    </xdr:to>
    <xdr:cxnSp macro="">
      <xdr:nvCxnSpPr>
        <xdr:cNvPr id="656" name="直線コネクタ 655">
          <a:extLst>
            <a:ext uri="{FF2B5EF4-FFF2-40B4-BE49-F238E27FC236}">
              <a16:creationId xmlns:a16="http://schemas.microsoft.com/office/drawing/2014/main" id="{1EE36FDF-82EF-4CFA-BC93-7E99303F7C2F}"/>
            </a:ext>
          </a:extLst>
        </xdr:cNvPr>
        <xdr:cNvCxnSpPr/>
      </xdr:nvCxnSpPr>
      <xdr:spPr>
        <a:xfrm>
          <a:off x="14592300" y="179021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147864</xdr:rowOff>
    </xdr:from>
    <xdr:to>
      <xdr:col>72</xdr:col>
      <xdr:colOff>38100</xdr:colOff>
      <xdr:row>104</xdr:row>
      <xdr:rowOff>78014</xdr:rowOff>
    </xdr:to>
    <xdr:sp macro="" textlink="">
      <xdr:nvSpPr>
        <xdr:cNvPr id="657" name="楕円 656">
          <a:extLst>
            <a:ext uri="{FF2B5EF4-FFF2-40B4-BE49-F238E27FC236}">
              <a16:creationId xmlns:a16="http://schemas.microsoft.com/office/drawing/2014/main" id="{4321C28B-0F5A-4B73-BC81-B4A678C72E01}"/>
            </a:ext>
          </a:extLst>
        </xdr:cNvPr>
        <xdr:cNvSpPr/>
      </xdr:nvSpPr>
      <xdr:spPr>
        <a:xfrm>
          <a:off x="13652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27214</xdr:rowOff>
    </xdr:from>
    <xdr:to>
      <xdr:col>76</xdr:col>
      <xdr:colOff>114300</xdr:colOff>
      <xdr:row>104</xdr:row>
      <xdr:rowOff>71301</xdr:rowOff>
    </xdr:to>
    <xdr:cxnSp macro="">
      <xdr:nvCxnSpPr>
        <xdr:cNvPr id="658" name="直線コネクタ 657">
          <a:extLst>
            <a:ext uri="{FF2B5EF4-FFF2-40B4-BE49-F238E27FC236}">
              <a16:creationId xmlns:a16="http://schemas.microsoft.com/office/drawing/2014/main" id="{5B4593F3-B8E2-4B85-8307-556EF46EA852}"/>
            </a:ext>
          </a:extLst>
        </xdr:cNvPr>
        <xdr:cNvCxnSpPr/>
      </xdr:nvCxnSpPr>
      <xdr:spPr>
        <a:xfrm>
          <a:off x="13703300" y="178580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59" name="n_1aveValue【庁舎】&#10;有形固定資産減価償却率">
          <a:extLst>
            <a:ext uri="{FF2B5EF4-FFF2-40B4-BE49-F238E27FC236}">
              <a16:creationId xmlns:a16="http://schemas.microsoft.com/office/drawing/2014/main" id="{CC7A8D2C-D0CD-42AA-BC42-178E607E5B77}"/>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60" name="n_2aveValue【庁舎】&#10;有形固定資産減価償却率">
          <a:extLst>
            <a:ext uri="{FF2B5EF4-FFF2-40B4-BE49-F238E27FC236}">
              <a16:creationId xmlns:a16="http://schemas.microsoft.com/office/drawing/2014/main" id="{20408ABE-A819-4111-A5CA-35EF151FBF09}"/>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661" name="n_3aveValue【庁舎】&#10;有形固定資産減価償却率">
          <a:extLst>
            <a:ext uri="{FF2B5EF4-FFF2-40B4-BE49-F238E27FC236}">
              <a16:creationId xmlns:a16="http://schemas.microsoft.com/office/drawing/2014/main" id="{D2CED957-13C5-4887-A217-A193639BE6AA}"/>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662" name="n_4aveValue【庁舎】&#10;有形固定資産減価償却率">
          <a:extLst>
            <a:ext uri="{FF2B5EF4-FFF2-40B4-BE49-F238E27FC236}">
              <a16:creationId xmlns:a16="http://schemas.microsoft.com/office/drawing/2014/main" id="{838498E7-6B49-4B22-AE37-A063CEFCDFCB}"/>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11265</xdr:rowOff>
    </xdr:from>
    <xdr:ext cx="405111" cy="259045"/>
    <xdr:sp macro="" textlink="">
      <xdr:nvSpPr>
        <xdr:cNvPr id="663" name="n_1mainValue【庁舎】&#10;有形固定資産減価償却率">
          <a:extLst>
            <a:ext uri="{FF2B5EF4-FFF2-40B4-BE49-F238E27FC236}">
              <a16:creationId xmlns:a16="http://schemas.microsoft.com/office/drawing/2014/main" id="{385633FD-4CF7-43B2-B197-8FC61FFEB940}"/>
            </a:ext>
          </a:extLst>
        </xdr:cNvPr>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664" name="n_2mainValue【庁舎】&#10;有形固定資産減価償却率">
          <a:extLst>
            <a:ext uri="{FF2B5EF4-FFF2-40B4-BE49-F238E27FC236}">
              <a16:creationId xmlns:a16="http://schemas.microsoft.com/office/drawing/2014/main" id="{11587327-B157-40CF-86F4-87E4B7AA5380}"/>
            </a:ext>
          </a:extLst>
        </xdr:cNvPr>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94541</xdr:rowOff>
    </xdr:from>
    <xdr:ext cx="405111" cy="259045"/>
    <xdr:sp macro="" textlink="">
      <xdr:nvSpPr>
        <xdr:cNvPr id="665" name="n_3mainValue【庁舎】&#10;有形固定資産減価償却率">
          <a:extLst>
            <a:ext uri="{FF2B5EF4-FFF2-40B4-BE49-F238E27FC236}">
              <a16:creationId xmlns:a16="http://schemas.microsoft.com/office/drawing/2014/main" id="{6E5B4855-B195-4FA0-87F8-2E84A742ECAD}"/>
            </a:ext>
          </a:extLst>
        </xdr:cNvPr>
        <xdr:cNvSpPr txBox="1"/>
      </xdr:nvSpPr>
      <xdr:spPr>
        <a:xfrm>
          <a:off x="13500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84B28196-319A-4564-86C6-92F2FBF7DF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0D50885D-3D30-4690-BD0A-AB96108425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4030B88D-408C-4211-871F-2C1283DB90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1678C7EC-DFFF-4399-865B-44418C3974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7DAFE126-C74F-4E21-8DA7-8C2CD00546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F57F362F-904D-4B7B-AEAA-A2FC17A54C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BC2D7FCE-2E00-4826-8EF8-A50CFFB3A5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E6497B9E-C1AA-44AF-A980-3A4CA85E53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735FAB1C-B38D-4FE4-A891-BCAF12006EC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CD9D6EB2-5193-4836-AA1E-6D33095EA6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a:extLst>
            <a:ext uri="{FF2B5EF4-FFF2-40B4-BE49-F238E27FC236}">
              <a16:creationId xmlns:a16="http://schemas.microsoft.com/office/drawing/2014/main" id="{2DCF068E-8B1C-4292-AEBB-6B79ECABE2D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AFF3830E-394B-4921-A83B-EAB73340077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a:extLst>
            <a:ext uri="{FF2B5EF4-FFF2-40B4-BE49-F238E27FC236}">
              <a16:creationId xmlns:a16="http://schemas.microsoft.com/office/drawing/2014/main" id="{7F10905B-A5BF-440D-8681-1FF9CBD41BE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a:extLst>
            <a:ext uri="{FF2B5EF4-FFF2-40B4-BE49-F238E27FC236}">
              <a16:creationId xmlns:a16="http://schemas.microsoft.com/office/drawing/2014/main" id="{5FA21104-E539-4203-BD48-96F18FB48B7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a:extLst>
            <a:ext uri="{FF2B5EF4-FFF2-40B4-BE49-F238E27FC236}">
              <a16:creationId xmlns:a16="http://schemas.microsoft.com/office/drawing/2014/main" id="{2202E693-D130-4B68-B999-12D74A1648C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a:extLst>
            <a:ext uri="{FF2B5EF4-FFF2-40B4-BE49-F238E27FC236}">
              <a16:creationId xmlns:a16="http://schemas.microsoft.com/office/drawing/2014/main" id="{0FC24A32-C3AE-490E-B766-C0990EE1496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a:extLst>
            <a:ext uri="{FF2B5EF4-FFF2-40B4-BE49-F238E27FC236}">
              <a16:creationId xmlns:a16="http://schemas.microsoft.com/office/drawing/2014/main" id="{1390A073-119F-4650-BB4F-FEA7E972E66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a:extLst>
            <a:ext uri="{FF2B5EF4-FFF2-40B4-BE49-F238E27FC236}">
              <a16:creationId xmlns:a16="http://schemas.microsoft.com/office/drawing/2014/main" id="{9323B5C2-6466-49DE-9AB7-F32543C215C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a:extLst>
            <a:ext uri="{FF2B5EF4-FFF2-40B4-BE49-F238E27FC236}">
              <a16:creationId xmlns:a16="http://schemas.microsoft.com/office/drawing/2014/main" id="{E4DEC2DD-06E2-41F3-997E-1EE659352F9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a:extLst>
            <a:ext uri="{FF2B5EF4-FFF2-40B4-BE49-F238E27FC236}">
              <a16:creationId xmlns:a16="http://schemas.microsoft.com/office/drawing/2014/main" id="{8D399F7E-A22F-4BDA-B5E5-42C77F131F0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a:extLst>
            <a:ext uri="{FF2B5EF4-FFF2-40B4-BE49-F238E27FC236}">
              <a16:creationId xmlns:a16="http://schemas.microsoft.com/office/drawing/2014/main" id="{208C2867-F227-4D65-A3CB-821C51088A5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a:extLst>
            <a:ext uri="{FF2B5EF4-FFF2-40B4-BE49-F238E27FC236}">
              <a16:creationId xmlns:a16="http://schemas.microsoft.com/office/drawing/2014/main" id="{58A62FAD-4E76-4168-9F59-990A2CBC006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CB687ECB-4B33-4A1C-B641-666BC43B847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3873F5B8-24CC-4FA5-9425-24C33AFFD95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a:extLst>
            <a:ext uri="{FF2B5EF4-FFF2-40B4-BE49-F238E27FC236}">
              <a16:creationId xmlns:a16="http://schemas.microsoft.com/office/drawing/2014/main" id="{6BE99D8E-F516-4608-AEC4-01EBDA68B11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691" name="直線コネクタ 690">
          <a:extLst>
            <a:ext uri="{FF2B5EF4-FFF2-40B4-BE49-F238E27FC236}">
              <a16:creationId xmlns:a16="http://schemas.microsoft.com/office/drawing/2014/main" id="{76873715-25C6-47DF-B8E7-43B1A254D327}"/>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692" name="【庁舎】&#10;一人当たり面積最小値テキスト">
          <a:extLst>
            <a:ext uri="{FF2B5EF4-FFF2-40B4-BE49-F238E27FC236}">
              <a16:creationId xmlns:a16="http://schemas.microsoft.com/office/drawing/2014/main" id="{F006AE6D-FA40-40B1-B50E-92B7F72BBD0B}"/>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693" name="直線コネクタ 692">
          <a:extLst>
            <a:ext uri="{FF2B5EF4-FFF2-40B4-BE49-F238E27FC236}">
              <a16:creationId xmlns:a16="http://schemas.microsoft.com/office/drawing/2014/main" id="{A5AB94FC-8B24-4586-AE4A-EC7F9E089CBD}"/>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694" name="【庁舎】&#10;一人当たり面積最大値テキスト">
          <a:extLst>
            <a:ext uri="{FF2B5EF4-FFF2-40B4-BE49-F238E27FC236}">
              <a16:creationId xmlns:a16="http://schemas.microsoft.com/office/drawing/2014/main" id="{F8A93383-B099-4505-A30A-AB32B3175404}"/>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695" name="直線コネクタ 694">
          <a:extLst>
            <a:ext uri="{FF2B5EF4-FFF2-40B4-BE49-F238E27FC236}">
              <a16:creationId xmlns:a16="http://schemas.microsoft.com/office/drawing/2014/main" id="{06E26EAF-7E44-4CD0-958C-47B1B4EC0327}"/>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696" name="【庁舎】&#10;一人当たり面積平均値テキスト">
          <a:extLst>
            <a:ext uri="{FF2B5EF4-FFF2-40B4-BE49-F238E27FC236}">
              <a16:creationId xmlns:a16="http://schemas.microsoft.com/office/drawing/2014/main" id="{B354DE5F-5699-4CE4-860F-F2BF1809E087}"/>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697" name="フローチャート: 判断 696">
          <a:extLst>
            <a:ext uri="{FF2B5EF4-FFF2-40B4-BE49-F238E27FC236}">
              <a16:creationId xmlns:a16="http://schemas.microsoft.com/office/drawing/2014/main" id="{858D64AE-9D24-487E-8A6C-468EA72E2FFE}"/>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98" name="フローチャート: 判断 697">
          <a:extLst>
            <a:ext uri="{FF2B5EF4-FFF2-40B4-BE49-F238E27FC236}">
              <a16:creationId xmlns:a16="http://schemas.microsoft.com/office/drawing/2014/main" id="{015C5B15-6DA1-45F3-84F7-E92879AD33DF}"/>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699" name="フローチャート: 判断 698">
          <a:extLst>
            <a:ext uri="{FF2B5EF4-FFF2-40B4-BE49-F238E27FC236}">
              <a16:creationId xmlns:a16="http://schemas.microsoft.com/office/drawing/2014/main" id="{8DCB8E81-AEF5-45D6-8F2C-227C7817F5A1}"/>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00" name="フローチャート: 判断 699">
          <a:extLst>
            <a:ext uri="{FF2B5EF4-FFF2-40B4-BE49-F238E27FC236}">
              <a16:creationId xmlns:a16="http://schemas.microsoft.com/office/drawing/2014/main" id="{120FDE04-1E93-4047-95BD-9ADA423BA274}"/>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01" name="フローチャート: 判断 700">
          <a:extLst>
            <a:ext uri="{FF2B5EF4-FFF2-40B4-BE49-F238E27FC236}">
              <a16:creationId xmlns:a16="http://schemas.microsoft.com/office/drawing/2014/main" id="{993E07A6-622B-4C10-8660-DB1AB75B016E}"/>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A8FF3CE4-BE3F-4BA0-98C7-3C2AECDCE50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142EECEC-5D0B-4505-BFB5-6414C64FDF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5D0EECB-2A0F-4AAE-8F18-E2CBB37EDA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6FD28EB8-AEE5-40C4-9EBC-535E7BA881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56783CAB-6157-4506-BD49-06EEAACE25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33564</xdr:rowOff>
    </xdr:from>
    <xdr:to>
      <xdr:col>116</xdr:col>
      <xdr:colOff>114300</xdr:colOff>
      <xdr:row>106</xdr:row>
      <xdr:rowOff>135164</xdr:rowOff>
    </xdr:to>
    <xdr:sp macro="" textlink="">
      <xdr:nvSpPr>
        <xdr:cNvPr id="707" name="楕円 706">
          <a:extLst>
            <a:ext uri="{FF2B5EF4-FFF2-40B4-BE49-F238E27FC236}">
              <a16:creationId xmlns:a16="http://schemas.microsoft.com/office/drawing/2014/main" id="{FFE0E24C-BA94-4FEE-A30E-4FB408093605}"/>
            </a:ext>
          </a:extLst>
        </xdr:cNvPr>
        <xdr:cNvSpPr/>
      </xdr:nvSpPr>
      <xdr:spPr>
        <a:xfrm>
          <a:off x="221107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11991</xdr:rowOff>
    </xdr:from>
    <xdr:ext cx="469744" cy="259045"/>
    <xdr:sp macro="" textlink="">
      <xdr:nvSpPr>
        <xdr:cNvPr id="708" name="【庁舎】&#10;一人当たり面積該当値テキスト">
          <a:extLst>
            <a:ext uri="{FF2B5EF4-FFF2-40B4-BE49-F238E27FC236}">
              <a16:creationId xmlns:a16="http://schemas.microsoft.com/office/drawing/2014/main" id="{1FF3CEF6-1261-4369-870E-2AC2C34EDF4E}"/>
            </a:ext>
          </a:extLst>
        </xdr:cNvPr>
        <xdr:cNvSpPr txBox="1"/>
      </xdr:nvSpPr>
      <xdr:spPr>
        <a:xfrm>
          <a:off x="22199600"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709" name="楕円 708">
          <a:extLst>
            <a:ext uri="{FF2B5EF4-FFF2-40B4-BE49-F238E27FC236}">
              <a16:creationId xmlns:a16="http://schemas.microsoft.com/office/drawing/2014/main" id="{D7A9E0F9-100B-4DE6-B6DD-00B03F0E16F6}"/>
            </a:ext>
          </a:extLst>
        </xdr:cNvPr>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84364</xdr:rowOff>
    </xdr:from>
    <xdr:to>
      <xdr:col>116</xdr:col>
      <xdr:colOff>63500</xdr:colOff>
      <xdr:row>106</xdr:row>
      <xdr:rowOff>85998</xdr:rowOff>
    </xdr:to>
    <xdr:cxnSp macro="">
      <xdr:nvCxnSpPr>
        <xdr:cNvPr id="710" name="直線コネクタ 709">
          <a:extLst>
            <a:ext uri="{FF2B5EF4-FFF2-40B4-BE49-F238E27FC236}">
              <a16:creationId xmlns:a16="http://schemas.microsoft.com/office/drawing/2014/main" id="{750B2F2F-5C64-4F8C-9E27-1B3E3D54DC72}"/>
            </a:ext>
          </a:extLst>
        </xdr:cNvPr>
        <xdr:cNvCxnSpPr/>
      </xdr:nvCxnSpPr>
      <xdr:spPr>
        <a:xfrm flipV="1">
          <a:off x="21323300" y="1825806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xdr:nvSpPr>
        <xdr:cNvPr id="711" name="楕円 710">
          <a:extLst>
            <a:ext uri="{FF2B5EF4-FFF2-40B4-BE49-F238E27FC236}">
              <a16:creationId xmlns:a16="http://schemas.microsoft.com/office/drawing/2014/main" id="{3177EEB9-EFC3-4A92-8D00-C625F92D1706}"/>
            </a:ext>
          </a:extLst>
        </xdr:cNvPr>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85998</xdr:rowOff>
    </xdr:from>
    <xdr:to>
      <xdr:col>111</xdr:col>
      <xdr:colOff>177800</xdr:colOff>
      <xdr:row>106</xdr:row>
      <xdr:rowOff>89263</xdr:rowOff>
    </xdr:to>
    <xdr:cxnSp macro="">
      <xdr:nvCxnSpPr>
        <xdr:cNvPr id="712" name="直線コネクタ 711">
          <a:extLst>
            <a:ext uri="{FF2B5EF4-FFF2-40B4-BE49-F238E27FC236}">
              <a16:creationId xmlns:a16="http://schemas.microsoft.com/office/drawing/2014/main" id="{74A86E97-AF98-4E16-AFA1-491F88472129}"/>
            </a:ext>
          </a:extLst>
        </xdr:cNvPr>
        <xdr:cNvCxnSpPr/>
      </xdr:nvCxnSpPr>
      <xdr:spPr>
        <a:xfrm flipV="1">
          <a:off x="20434300" y="182596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43362</xdr:rowOff>
    </xdr:from>
    <xdr:to>
      <xdr:col>102</xdr:col>
      <xdr:colOff>165100</xdr:colOff>
      <xdr:row>106</xdr:row>
      <xdr:rowOff>144962</xdr:rowOff>
    </xdr:to>
    <xdr:sp macro="" textlink="">
      <xdr:nvSpPr>
        <xdr:cNvPr id="713" name="楕円 712">
          <a:extLst>
            <a:ext uri="{FF2B5EF4-FFF2-40B4-BE49-F238E27FC236}">
              <a16:creationId xmlns:a16="http://schemas.microsoft.com/office/drawing/2014/main" id="{9CB020A2-27FF-46FE-82DC-6C4CD0B486A5}"/>
            </a:ext>
          </a:extLst>
        </xdr:cNvPr>
        <xdr:cNvSpPr/>
      </xdr:nvSpPr>
      <xdr:spPr>
        <a:xfrm>
          <a:off x="19494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89263</xdr:rowOff>
    </xdr:from>
    <xdr:to>
      <xdr:col>107</xdr:col>
      <xdr:colOff>50800</xdr:colOff>
      <xdr:row>106</xdr:row>
      <xdr:rowOff>94162</xdr:rowOff>
    </xdr:to>
    <xdr:cxnSp macro="">
      <xdr:nvCxnSpPr>
        <xdr:cNvPr id="714" name="直線コネクタ 713">
          <a:extLst>
            <a:ext uri="{FF2B5EF4-FFF2-40B4-BE49-F238E27FC236}">
              <a16:creationId xmlns:a16="http://schemas.microsoft.com/office/drawing/2014/main" id="{997FCD98-8AAA-458F-9BA1-5037423371C5}"/>
            </a:ext>
          </a:extLst>
        </xdr:cNvPr>
        <xdr:cNvCxnSpPr/>
      </xdr:nvCxnSpPr>
      <xdr:spPr>
        <a:xfrm flipV="1">
          <a:off x="19545300" y="182629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15" name="n_1aveValue【庁舎】&#10;一人当たり面積">
          <a:extLst>
            <a:ext uri="{FF2B5EF4-FFF2-40B4-BE49-F238E27FC236}">
              <a16:creationId xmlns:a16="http://schemas.microsoft.com/office/drawing/2014/main" id="{31DF2B59-155C-4CEA-BA7B-F9628B12AE2C}"/>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16" name="n_2aveValue【庁舎】&#10;一人当たり面積">
          <a:extLst>
            <a:ext uri="{FF2B5EF4-FFF2-40B4-BE49-F238E27FC236}">
              <a16:creationId xmlns:a16="http://schemas.microsoft.com/office/drawing/2014/main" id="{25AD626E-1D2D-405A-9D6A-B6A551E0A557}"/>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17" name="n_3aveValue【庁舎】&#10;一人当たり面積">
          <a:extLst>
            <a:ext uri="{FF2B5EF4-FFF2-40B4-BE49-F238E27FC236}">
              <a16:creationId xmlns:a16="http://schemas.microsoft.com/office/drawing/2014/main" id="{FAE62CBE-037C-4FE7-B041-178EAD5BF01B}"/>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718" name="n_4aveValue【庁舎】&#10;一人当たり面積">
          <a:extLst>
            <a:ext uri="{FF2B5EF4-FFF2-40B4-BE49-F238E27FC236}">
              <a16:creationId xmlns:a16="http://schemas.microsoft.com/office/drawing/2014/main" id="{498421CC-458F-434C-9039-B8B43CE36685}"/>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127925</xdr:rowOff>
    </xdr:from>
    <xdr:ext cx="469744" cy="259045"/>
    <xdr:sp macro="" textlink="">
      <xdr:nvSpPr>
        <xdr:cNvPr id="719" name="n_1mainValue【庁舎】&#10;一人当たり面積">
          <a:extLst>
            <a:ext uri="{FF2B5EF4-FFF2-40B4-BE49-F238E27FC236}">
              <a16:creationId xmlns:a16="http://schemas.microsoft.com/office/drawing/2014/main" id="{6000ABDD-97FA-4A04-8C07-FC4C1781E1F3}"/>
            </a:ext>
          </a:extLst>
        </xdr:cNvPr>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720" name="n_2mainValue【庁舎】&#10;一人当たり面積">
          <a:extLst>
            <a:ext uri="{FF2B5EF4-FFF2-40B4-BE49-F238E27FC236}">
              <a16:creationId xmlns:a16="http://schemas.microsoft.com/office/drawing/2014/main" id="{3B7227BA-61FF-4BAE-BCE5-E35C47A799A6}"/>
            </a:ext>
          </a:extLst>
        </xdr:cNvPr>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136089</xdr:rowOff>
    </xdr:from>
    <xdr:ext cx="469744" cy="259045"/>
    <xdr:sp macro="" textlink="">
      <xdr:nvSpPr>
        <xdr:cNvPr id="721" name="n_3mainValue【庁舎】&#10;一人当たり面積">
          <a:extLst>
            <a:ext uri="{FF2B5EF4-FFF2-40B4-BE49-F238E27FC236}">
              <a16:creationId xmlns:a16="http://schemas.microsoft.com/office/drawing/2014/main" id="{E804E6C9-2E8C-4F26-BD45-15ED5F4FAE9B}"/>
            </a:ext>
          </a:extLst>
        </xdr:cNvPr>
        <xdr:cNvSpPr txBox="1"/>
      </xdr:nvSpPr>
      <xdr:spPr>
        <a:xfrm>
          <a:off x="19310427" y="183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a:extLst>
            <a:ext uri="{FF2B5EF4-FFF2-40B4-BE49-F238E27FC236}">
              <a16:creationId xmlns:a16="http://schemas.microsoft.com/office/drawing/2014/main" id="{DE899011-D89E-420D-82B3-22460E4AB1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a:extLst>
            <a:ext uri="{FF2B5EF4-FFF2-40B4-BE49-F238E27FC236}">
              <a16:creationId xmlns:a16="http://schemas.microsoft.com/office/drawing/2014/main" id="{5ADCB964-A13D-4B3D-817E-6AEF422089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a:extLst>
            <a:ext uri="{FF2B5EF4-FFF2-40B4-BE49-F238E27FC236}">
              <a16:creationId xmlns:a16="http://schemas.microsoft.com/office/drawing/2014/main" id="{FB15A050-EA42-4C8A-B43F-94FE4C6120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に引き続き、体育館・プール、福祉施設については有形固定資産減価償却率が上昇傾向にあり、類似団体と比べても高い水準にある。近いうちに、体育館・プール、福祉施設については、複合化も視野に入れて更新を検討していく必要がある。また、他の施設についても計画に基づき、老朽化に留意しつつ適切に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17,402
17,263
61.53
11,291,571
10,962,034
258,849
3,946,100
5,870,740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昨年より税収は増加しており、財政力指数は改善している。人口減少や町内に中心となる産業がないこと等により、財政基盤が弱く、類似団体平均を大きく下回っている。今後は歳入確保がより困難になってくるため、歳出の徹底的な見直し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65088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4273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人件費や物件費</a:t>
          </a:r>
          <a:r>
            <a:rPr kumimoji="1" lang="ja-JP" altLang="en-US" sz="12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の増加、各種交付金や地方交付税が減少したため昨年より悪化しており、類似団体平均を上回っている。人件費については地域おこし協力隊、新規採用職員の増等により増加しており、今後、定員管理等の</a:t>
          </a:r>
          <a:r>
            <a:rPr kumimoji="1" lang="ja-JP" altLang="en-US" sz="1100">
              <a:solidFill>
                <a:schemeClr val="tx1"/>
              </a:solidFill>
              <a:latin typeface="ＭＳ Ｐゴシック" panose="020B0600070205080204" pitchFamily="50" charset="-128"/>
              <a:ea typeface="ＭＳ Ｐゴシック" panose="020B0600070205080204" pitchFamily="50" charset="-128"/>
            </a:rPr>
            <a:t>取組</a:t>
          </a:r>
          <a:r>
            <a:rPr kumimoji="1" lang="ja-JP" altLang="en-US" sz="1100">
              <a:latin typeface="ＭＳ Ｐゴシック" panose="020B0600070205080204" pitchFamily="50" charset="-128"/>
              <a:ea typeface="ＭＳ Ｐゴシック" panose="020B0600070205080204" pitchFamily="50" charset="-128"/>
            </a:rPr>
            <a:t>を通じて、財政基盤強化に努める。物件費については学校給食の外部委託追加等により委託料が増加したためであり、今後も民間委託や事業の見直し等により経常経費の削減に努める。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23041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036300"/>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63500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963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63</xdr:row>
      <xdr:rowOff>162560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96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59146</xdr:rowOff>
    </xdr:from>
    <xdr:to>
      <xdr:col>11</xdr:col>
      <xdr:colOff>31750</xdr:colOff>
      <xdr:row>63</xdr:row>
      <xdr:rowOff>162560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86049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40839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143691</xdr:rowOff>
    </xdr:from>
    <xdr:to>
      <xdr:col>23</xdr:col>
      <xdr:colOff>184150</xdr:colOff>
      <xdr:row>65</xdr:row>
      <xdr:rowOff>73841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115768</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8346</xdr:rowOff>
    </xdr:from>
    <xdr:to>
      <xdr:col>7</xdr:col>
      <xdr:colOff>31750</xdr:colOff>
      <xdr:row>63</xdr:row>
      <xdr:rowOff>109946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94723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地域おこし協力隊、新規採用職員増及び再任用職員</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名の雇用、議員報酬増額改定による報酬の増加が要因となり人件費総額が増加となった。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物件費については学校給食の外部委託追加や消費税改正に伴うシステム改修等により委託料が増加となった。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類似団体平均より下回っているが、今後、さらに業務効率化及び経費節減による取り組みを継続し、持続可能な財政運営に努めていく。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147527</xdr:rowOff>
    </xdr:from>
    <xdr:to>
      <xdr:col>23</xdr:col>
      <xdr:colOff>133350</xdr:colOff>
      <xdr:row>82</xdr:row>
      <xdr:rowOff>36796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034977"/>
          <a:ext cx="838200" cy="6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96638</xdr:rowOff>
    </xdr:from>
    <xdr:to>
      <xdr:col>19</xdr:col>
      <xdr:colOff>133350</xdr:colOff>
      <xdr:row>81</xdr:row>
      <xdr:rowOff>147527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984088"/>
          <a:ext cx="889000" cy="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96638</xdr:rowOff>
    </xdr:from>
    <xdr:to>
      <xdr:col>15</xdr:col>
      <xdr:colOff>82550</xdr:colOff>
      <xdr:row>81</xdr:row>
      <xdr:rowOff>102685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984088"/>
          <a:ext cx="889000" cy="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102685</xdr:rowOff>
    </xdr:from>
    <xdr:to>
      <xdr:col>11</xdr:col>
      <xdr:colOff>31750</xdr:colOff>
      <xdr:row>81</xdr:row>
      <xdr:rowOff>114275</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990135"/>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157446</xdr:rowOff>
    </xdr:from>
    <xdr:to>
      <xdr:col>23</xdr:col>
      <xdr:colOff>184150</xdr:colOff>
      <xdr:row>82</xdr:row>
      <xdr:rowOff>87596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0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2523</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88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96727</xdr:rowOff>
    </xdr:from>
    <xdr:to>
      <xdr:col>19</xdr:col>
      <xdr:colOff>184150</xdr:colOff>
      <xdr:row>82</xdr:row>
      <xdr:rowOff>26877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9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37054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753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45838</xdr:rowOff>
    </xdr:from>
    <xdr:to>
      <xdr:col>15</xdr:col>
      <xdr:colOff>133350</xdr:colOff>
      <xdr:row>81</xdr:row>
      <xdr:rowOff>147438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9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157615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70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51885</xdr:rowOff>
    </xdr:from>
    <xdr:to>
      <xdr:col>11</xdr:col>
      <xdr:colOff>82550</xdr:colOff>
      <xdr:row>81</xdr:row>
      <xdr:rowOff>153485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163662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7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63475</xdr:rowOff>
    </xdr:from>
    <xdr:to>
      <xdr:col>7</xdr:col>
      <xdr:colOff>31750</xdr:colOff>
      <xdr:row>81</xdr:row>
      <xdr:rowOff>165075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3802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71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給与水準については類似団体平均と同水準となっている。今後も他地方公共団体の給与水準の均衡に考慮しつつ、住民の理解と支持が得られる給与制度と勤務条件の確立を目指し、各種手当等の点検を行うなどのより一層の給与の適正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162454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469548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86</xdr:row>
      <xdr:rowOff>21166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5290800" y="14695488"/>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31221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76586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31221</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4705541"/>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111654</xdr:rowOff>
    </xdr:from>
    <xdr:to>
      <xdr:col>81</xdr:col>
      <xdr:colOff>95250</xdr:colOff>
      <xdr:row>86</xdr:row>
      <xdr:rowOff>41804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83731</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6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11765</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41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151871</xdr:rowOff>
    </xdr:from>
    <xdr:to>
      <xdr:col>68</xdr:col>
      <xdr:colOff>203200</xdr:colOff>
      <xdr:row>86</xdr:row>
      <xdr:rowOff>82021</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66798</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新規採用職員の増加により数値は悪化しているが、類似団体平均を下回っている。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今後も職員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人のスキルアップや事務事業の見直し・効率化を図ることで適正な定員管理に努める。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10220</xdr:rowOff>
    </xdr:from>
    <xdr:to>
      <xdr:col>81</xdr:col>
      <xdr:colOff>44450</xdr:colOff>
      <xdr:row>61</xdr:row>
      <xdr:rowOff>28605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0468670"/>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5624</xdr:rowOff>
    </xdr:from>
    <xdr:to>
      <xdr:col>77</xdr:col>
      <xdr:colOff>44450</xdr:colOff>
      <xdr:row>61</xdr:row>
      <xdr:rowOff>10220</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46407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154094</xdr:rowOff>
    </xdr:from>
    <xdr:to>
      <xdr:col>72</xdr:col>
      <xdr:colOff>203200</xdr:colOff>
      <xdr:row>61</xdr:row>
      <xdr:rowOff>5624</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44109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60</xdr:row>
      <xdr:rowOff>154094</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43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20276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149255</xdr:rowOff>
    </xdr:from>
    <xdr:to>
      <xdr:col>81</xdr:col>
      <xdr:colOff>95250</xdr:colOff>
      <xdr:row>61</xdr:row>
      <xdr:rowOff>79405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165782</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2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130870</xdr:rowOff>
    </xdr:from>
    <xdr:to>
      <xdr:col>77</xdr:col>
      <xdr:colOff>95250</xdr:colOff>
      <xdr:row>61</xdr:row>
      <xdr:rowOff>61020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71197</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18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126274</xdr:rowOff>
    </xdr:from>
    <xdr:to>
      <xdr:col>73</xdr:col>
      <xdr:colOff>44450</xdr:colOff>
      <xdr:row>61</xdr:row>
      <xdr:rowOff>56424</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66601</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103294</xdr:rowOff>
    </xdr:from>
    <xdr:to>
      <xdr:col>68</xdr:col>
      <xdr:colOff>203200</xdr:colOff>
      <xdr:row>61</xdr:row>
      <xdr:rowOff>33444</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事業債の償還終了や借入額の減少により、地方債現在高が大幅に減少していることや地方税が増えたことにより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ポイント減（好転）しているが、類似団体平均を上回っている。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今後も地方税・地方交付税は減少傾向であることが見込まれるため、緊急度・住民ニーズを的確に把握した事業の選択により、起債に大きく頼ることのない財政運営に努める。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41</xdr:row>
      <xdr:rowOff>167894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1732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41</xdr:row>
      <xdr:rowOff>167894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1828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153416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153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124460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1249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65041</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ポイント減（好転）し、</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年続けての改善となった。主な要因として、地方債残高の減少及びふるさと納税により充当可能基金が増加したためである。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年度は類似団体平均を下回るほどに改善しているが、今後、富田小学校講堂建設事業等の大型建設事業の予定があるため将来負担比率悪化の不安要素となっている。今後も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138151</xdr:rowOff>
    </xdr:from>
    <xdr:to>
      <xdr:col>81</xdr:col>
      <xdr:colOff>44450</xdr:colOff>
      <xdr:row>15</xdr:row>
      <xdr:rowOff>8687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538451"/>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122927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23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8687</xdr:rowOff>
    </xdr:from>
    <xdr:to>
      <xdr:col>77</xdr:col>
      <xdr:colOff>44450</xdr:colOff>
      <xdr:row>15</xdr:row>
      <xdr:rowOff>26543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580437"/>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26543</xdr:rowOff>
    </xdr:from>
    <xdr:to>
      <xdr:col>72</xdr:col>
      <xdr:colOff>203200</xdr:colOff>
      <xdr:row>15</xdr:row>
      <xdr:rowOff>83972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598293"/>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83972</xdr:rowOff>
    </xdr:from>
    <xdr:to>
      <xdr:col>68</xdr:col>
      <xdr:colOff>152400</xdr:colOff>
      <xdr:row>15</xdr:row>
      <xdr:rowOff>134645</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65572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45237</xdr:rowOff>
    </xdr:from>
    <xdr:to>
      <xdr:col>64</xdr:col>
      <xdr:colOff>152400</xdr:colOff>
      <xdr:row>15</xdr:row>
      <xdr:rowOff>146837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157014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87351</xdr:rowOff>
    </xdr:from>
    <xdr:to>
      <xdr:col>81</xdr:col>
      <xdr:colOff>95250</xdr:colOff>
      <xdr:row>15</xdr:row>
      <xdr:rowOff>17501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4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8628</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4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129337</xdr:rowOff>
    </xdr:from>
    <xdr:to>
      <xdr:col>77</xdr:col>
      <xdr:colOff>95250</xdr:colOff>
      <xdr:row>15</xdr:row>
      <xdr:rowOff>59487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5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44264</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1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147193</xdr:rowOff>
    </xdr:from>
    <xdr:to>
      <xdr:col>73</xdr:col>
      <xdr:colOff>44450</xdr:colOff>
      <xdr:row>15</xdr:row>
      <xdr:rowOff>77343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62120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6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33172</xdr:rowOff>
    </xdr:from>
    <xdr:to>
      <xdr:col>68</xdr:col>
      <xdr:colOff>203200</xdr:colOff>
      <xdr:row>15</xdr:row>
      <xdr:rowOff>134772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6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119549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69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83845</xdr:rowOff>
    </xdr:from>
    <xdr:to>
      <xdr:col>64</xdr:col>
      <xdr:colOff>152400</xdr:colOff>
      <xdr:row>16</xdr:row>
      <xdr:rowOff>13995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170222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74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17,402
17,263
61.53
11,291,571
10,962,034
258,849
3,946,100
5,870,740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地域おこし協力隊、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新規採用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及び再任用職員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名の雇用、議員報酬増額改定による報酬の増加が要因となり人件費総額が増加となった。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類似団体と比較して高い水準にあり、適切な定員管理や民間でも実施可能な部分については業務の民間委託化を推進し、人件費の削減に努める。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9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学校給食の外部委託追加や消費税改正に伴うシステム改修等によ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委託料が増加となっ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たことにより経常収支比率は悪化している。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類似団体平均を大きく上回っており、今後も施設の民間委託を実施予定で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あることから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、物件費の増加が見込まれるため、経費の削減に努め、財政を圧迫する上昇傾向に歯止めをかけるよう努める。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18</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21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6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7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扶助費に係る経常収支比率が増加しているのは、保育料無償化に伴う保育園等への施設型給付費が増加したことが主な要因である。しかし、類似団体平均を大きく上回っているので事業の縮小、取捨選択をする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57</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969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57</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09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37193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経常収支比率が悪化傾向にあるのは、国民健康保険、介護保険、後期高齢者医療保険、土地取得などの特別会計への繰出金が増加していることが大きな要因になっている。特別会計への繰出金は今後も財政に与える影響が懸念されるため、保険料の適正化を図るなど普通会計の負担額を減らしていくよう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町内施設の維持補修費が増加して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施設の老朽化により今後も維持補修費は増加する見込みのため、施設の除却や集約化・複合化を検討していく。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27940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2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補助費等の決算額は減少しているものの充当した一般財源の額が増加しているため経常収支比率は悪化している。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各種団体への補助金額が多額になっているため、補助金を交付するのが適当な事業か精査し、必要性の低い補助金は見直しや廃止を行う方針である。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586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14986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債の償還終了や借入額の減少により地方債現在高が大幅に減少していること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で経常収支比率は好転している。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大型事業に伴う地方債の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借入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を予定しており、公債費の負担は非常に大きくなっていくと予想されるので財政の健全化に努める。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42418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02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42418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28702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28702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754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人件費、扶助費、物件費、補助費</a:t>
          </a:r>
          <a:r>
            <a:rPr kumimoji="1" lang="ja-JP" altLang="en-US" sz="1100">
              <a:solidFill>
                <a:schemeClr val="tx1"/>
              </a:solidFill>
              <a:latin typeface="ＭＳ Ｐゴシック" panose="020B0600070205080204" pitchFamily="50" charset="-128"/>
              <a:ea typeface="ＭＳ Ｐゴシック" panose="020B0600070205080204" pitchFamily="50" charset="-128"/>
            </a:rPr>
            <a:t>のように、</a:t>
          </a:r>
          <a:r>
            <a:rPr kumimoji="1" lang="ja-JP" altLang="en-US" sz="1100">
              <a:latin typeface="ＭＳ Ｐゴシック" panose="020B0600070205080204" pitchFamily="50" charset="-128"/>
              <a:ea typeface="ＭＳ Ｐゴシック" panose="020B0600070205080204" pitchFamily="50" charset="-128"/>
            </a:rPr>
            <a:t>ほとんどの項目で数値が悪化しており、類似団体平均を上回っている。今後も更なる増加が見込まれるため、事業の見直しを図り、経常経費の削減に努める。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154758</xdr:rowOff>
    </xdr:from>
    <xdr:to>
      <xdr:col>82</xdr:col>
      <xdr:colOff>107950</xdr:colOff>
      <xdr:row>78</xdr:row>
      <xdr:rowOff>136798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56408"/>
          <a:ext cx="838200" cy="15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102507</xdr:rowOff>
    </xdr:from>
    <xdr:to>
      <xdr:col>78</xdr:col>
      <xdr:colOff>69850</xdr:colOff>
      <xdr:row>77</xdr:row>
      <xdr:rowOff>154758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95976</xdr:rowOff>
    </xdr:from>
    <xdr:to>
      <xdr:col>73</xdr:col>
      <xdr:colOff>180975</xdr:colOff>
      <xdr:row>77</xdr:row>
      <xdr:rowOff>102507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97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37193</xdr:rowOff>
    </xdr:from>
    <xdr:to>
      <xdr:col>69</xdr:col>
      <xdr:colOff>92075</xdr:colOff>
      <xdr:row>77</xdr:row>
      <xdr:rowOff>95976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388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4355</xdr:rowOff>
    </xdr:from>
    <xdr:to>
      <xdr:col>65</xdr:col>
      <xdr:colOff>53975</xdr:colOff>
      <xdr:row>76</xdr:row>
      <xdr:rowOff>105955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116131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85998</xdr:rowOff>
    </xdr:from>
    <xdr:to>
      <xdr:col>82</xdr:col>
      <xdr:colOff>158750</xdr:colOff>
      <xdr:row>79</xdr:row>
      <xdr:rowOff>16148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58075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103958</xdr:rowOff>
    </xdr:from>
    <xdr:to>
      <xdr:col>78</xdr:col>
      <xdr:colOff>120650</xdr:colOff>
      <xdr:row>78</xdr:row>
      <xdr:rowOff>34108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18885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51707</xdr:rowOff>
    </xdr:from>
    <xdr:to>
      <xdr:col>74</xdr:col>
      <xdr:colOff>31750</xdr:colOff>
      <xdr:row>77</xdr:row>
      <xdr:rowOff>153307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138084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45176</xdr:rowOff>
    </xdr:from>
    <xdr:to>
      <xdr:col>69</xdr:col>
      <xdr:colOff>142875</xdr:colOff>
      <xdr:row>77</xdr:row>
      <xdr:rowOff>146776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131553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157843</xdr:rowOff>
    </xdr:from>
    <xdr:to>
      <xdr:col>65</xdr:col>
      <xdr:colOff>53975</xdr:colOff>
      <xdr:row>77</xdr:row>
      <xdr:rowOff>87993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72770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100363</xdr:rowOff>
    </xdr:from>
    <xdr:to>
      <xdr:col>29</xdr:col>
      <xdr:colOff>127000</xdr:colOff>
      <xdr:row>18</xdr:row>
      <xdr:rowOff>147813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4088"/>
          <a:ext cx="647700" cy="47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147813</xdr:rowOff>
    </xdr:from>
    <xdr:to>
      <xdr:col>26</xdr:col>
      <xdr:colOff>50800</xdr:colOff>
      <xdr:row>19</xdr:row>
      <xdr:rowOff>10784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81538"/>
          <a:ext cx="698500" cy="3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10784</xdr:rowOff>
    </xdr:from>
    <xdr:to>
      <xdr:col>22</xdr:col>
      <xdr:colOff>114300</xdr:colOff>
      <xdr:row>19</xdr:row>
      <xdr:rowOff>16173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15959"/>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15585</xdr:rowOff>
    </xdr:from>
    <xdr:to>
      <xdr:col>18</xdr:col>
      <xdr:colOff>177800</xdr:colOff>
      <xdr:row>19</xdr:row>
      <xdr:rowOff>16173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20760"/>
          <a:ext cx="698500" cy="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20628</xdr:rowOff>
    </xdr:from>
    <xdr:to>
      <xdr:col>15</xdr:col>
      <xdr:colOff>101600</xdr:colOff>
      <xdr:row>17</xdr:row>
      <xdr:rowOff>122228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49563</xdr:rowOff>
    </xdr:from>
    <xdr:to>
      <xdr:col>29</xdr:col>
      <xdr:colOff>177800</xdr:colOff>
      <xdr:row>18</xdr:row>
      <xdr:rowOff>151163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21640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97013</xdr:rowOff>
    </xdr:from>
    <xdr:to>
      <xdr:col>26</xdr:col>
      <xdr:colOff>101600</xdr:colOff>
      <xdr:row>19</xdr:row>
      <xdr:rowOff>27163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0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11940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131434</xdr:rowOff>
    </xdr:from>
    <xdr:to>
      <xdr:col>22</xdr:col>
      <xdr:colOff>165100</xdr:colOff>
      <xdr:row>19</xdr:row>
      <xdr:rowOff>61584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5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46361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136823</xdr:rowOff>
    </xdr:from>
    <xdr:to>
      <xdr:col>19</xdr:col>
      <xdr:colOff>38100</xdr:colOff>
      <xdr:row>19</xdr:row>
      <xdr:rowOff>66973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7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51750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136235</xdr:rowOff>
    </xdr:from>
    <xdr:to>
      <xdr:col>15</xdr:col>
      <xdr:colOff>101600</xdr:colOff>
      <xdr:row>19</xdr:row>
      <xdr:rowOff>66385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9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51162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5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192151</xdr:rowOff>
    </xdr:from>
    <xdr:to>
      <xdr:col>29</xdr:col>
      <xdr:colOff>127000</xdr:colOff>
      <xdr:row>35</xdr:row>
      <xdr:rowOff>231584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02501"/>
          <a:ext cx="6477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192151</xdr:rowOff>
    </xdr:from>
    <xdr:to>
      <xdr:col>26</xdr:col>
      <xdr:colOff>50800</xdr:colOff>
      <xdr:row>35</xdr:row>
      <xdr:rowOff>224269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02501"/>
          <a:ext cx="6985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175844</xdr:rowOff>
    </xdr:from>
    <xdr:to>
      <xdr:col>22</xdr:col>
      <xdr:colOff>114300</xdr:colOff>
      <xdr:row>35</xdr:row>
      <xdr:rowOff>224269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86194"/>
          <a:ext cx="698500" cy="4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175844</xdr:rowOff>
    </xdr:from>
    <xdr:to>
      <xdr:col>18</xdr:col>
      <xdr:colOff>177800</xdr:colOff>
      <xdr:row>35</xdr:row>
      <xdr:rowOff>234194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86194"/>
          <a:ext cx="698500" cy="58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126187</xdr:rowOff>
    </xdr:from>
    <xdr:to>
      <xdr:col>15</xdr:col>
      <xdr:colOff>101600</xdr:colOff>
      <xdr:row>35</xdr:row>
      <xdr:rowOff>227787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237964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180784</xdr:rowOff>
    </xdr:from>
    <xdr:to>
      <xdr:col>29</xdr:col>
      <xdr:colOff>177800</xdr:colOff>
      <xdr:row>35</xdr:row>
      <xdr:rowOff>282384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91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152861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6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141351</xdr:rowOff>
    </xdr:from>
    <xdr:to>
      <xdr:col>26</xdr:col>
      <xdr:colOff>101600</xdr:colOff>
      <xdr:row>35</xdr:row>
      <xdr:rowOff>242951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5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227728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38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173469</xdr:rowOff>
    </xdr:from>
    <xdr:to>
      <xdr:col>22</xdr:col>
      <xdr:colOff>165100</xdr:colOff>
      <xdr:row>35</xdr:row>
      <xdr:rowOff>275069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8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259846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125044</xdr:rowOff>
    </xdr:from>
    <xdr:to>
      <xdr:col>19</xdr:col>
      <xdr:colOff>38100</xdr:colOff>
      <xdr:row>35</xdr:row>
      <xdr:rowOff>226644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3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236821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0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183394</xdr:rowOff>
    </xdr:from>
    <xdr:to>
      <xdr:col>15</xdr:col>
      <xdr:colOff>101600</xdr:colOff>
      <xdr:row>35</xdr:row>
      <xdr:rowOff>284994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9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269771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17,402
17,263
61.53
11,291,571
10,962,034
258,849
3,946,100
5,870,740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159670</xdr:rowOff>
    </xdr:from>
    <xdr:to>
      <xdr:col>24</xdr:col>
      <xdr:colOff>63500</xdr:colOff>
      <xdr:row>37</xdr:row>
      <xdr:rowOff>33434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1870"/>
          <a:ext cx="838200" cy="4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33434</xdr:rowOff>
    </xdr:from>
    <xdr:to>
      <xdr:col>19</xdr:col>
      <xdr:colOff>177800</xdr:colOff>
      <xdr:row>37</xdr:row>
      <xdr:rowOff>59902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7084"/>
          <a:ext cx="8890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50350</xdr:rowOff>
    </xdr:from>
    <xdr:to>
      <xdr:col>15</xdr:col>
      <xdr:colOff>50800</xdr:colOff>
      <xdr:row>37</xdr:row>
      <xdr:rowOff>59902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94000"/>
          <a:ext cx="8890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8810</xdr:rowOff>
    </xdr:from>
    <xdr:to>
      <xdr:col>10</xdr:col>
      <xdr:colOff>114300</xdr:colOff>
      <xdr:row>37</xdr:row>
      <xdr:rowOff>50350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52460"/>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108870</xdr:rowOff>
    </xdr:from>
    <xdr:to>
      <xdr:col>24</xdr:col>
      <xdr:colOff>114300</xdr:colOff>
      <xdr:row>37</xdr:row>
      <xdr:rowOff>39020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87297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154084</xdr:rowOff>
    </xdr:from>
    <xdr:to>
      <xdr:col>20</xdr:col>
      <xdr:colOff>38100</xdr:colOff>
      <xdr:row>37</xdr:row>
      <xdr:rowOff>84234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75361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9102</xdr:rowOff>
    </xdr:from>
    <xdr:to>
      <xdr:col>15</xdr:col>
      <xdr:colOff>101600</xdr:colOff>
      <xdr:row>37</xdr:row>
      <xdr:rowOff>110702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101829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4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171000</xdr:rowOff>
    </xdr:from>
    <xdr:to>
      <xdr:col>10</xdr:col>
      <xdr:colOff>165100</xdr:colOff>
      <xdr:row>37</xdr:row>
      <xdr:rowOff>101150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92277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129460</xdr:rowOff>
    </xdr:from>
    <xdr:to>
      <xdr:col>6</xdr:col>
      <xdr:colOff>38100</xdr:colOff>
      <xdr:row>37</xdr:row>
      <xdr:rowOff>59610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50737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112072</xdr:rowOff>
    </xdr:from>
    <xdr:to>
      <xdr:col>24</xdr:col>
      <xdr:colOff>63500</xdr:colOff>
      <xdr:row>57</xdr:row>
      <xdr:rowOff>22069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13272"/>
          <a:ext cx="838200" cy="8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22069</xdr:rowOff>
    </xdr:from>
    <xdr:to>
      <xdr:col>19</xdr:col>
      <xdr:colOff>177800</xdr:colOff>
      <xdr:row>57</xdr:row>
      <xdr:rowOff>90992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94719"/>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84640</xdr:rowOff>
    </xdr:from>
    <xdr:to>
      <xdr:col>15</xdr:col>
      <xdr:colOff>50800</xdr:colOff>
      <xdr:row>57</xdr:row>
      <xdr:rowOff>90992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57290"/>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84640</xdr:rowOff>
    </xdr:from>
    <xdr:to>
      <xdr:col>10</xdr:col>
      <xdr:colOff>114300</xdr:colOff>
      <xdr:row>57</xdr:row>
      <xdr:rowOff>95499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57290"/>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157464</xdr:rowOff>
    </xdr:from>
    <xdr:to>
      <xdr:col>6</xdr:col>
      <xdr:colOff>38100</xdr:colOff>
      <xdr:row>56</xdr:row>
      <xdr:rowOff>87614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104141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61272</xdr:rowOff>
    </xdr:from>
    <xdr:to>
      <xdr:col>24</xdr:col>
      <xdr:colOff>114300</xdr:colOff>
      <xdr:row>56</xdr:row>
      <xdr:rowOff>162872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39699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142719</xdr:rowOff>
    </xdr:from>
    <xdr:to>
      <xdr:col>20</xdr:col>
      <xdr:colOff>38100</xdr:colOff>
      <xdr:row>57</xdr:row>
      <xdr:rowOff>72869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63996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40192</xdr:rowOff>
    </xdr:from>
    <xdr:to>
      <xdr:col>15</xdr:col>
      <xdr:colOff>101600</xdr:colOff>
      <xdr:row>57</xdr:row>
      <xdr:rowOff>141792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132919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33840</xdr:rowOff>
    </xdr:from>
    <xdr:to>
      <xdr:col>10</xdr:col>
      <xdr:colOff>165100</xdr:colOff>
      <xdr:row>57</xdr:row>
      <xdr:rowOff>135440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126567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44699</xdr:rowOff>
    </xdr:from>
    <xdr:to>
      <xdr:col>6</xdr:col>
      <xdr:colOff>38100</xdr:colOff>
      <xdr:row>57</xdr:row>
      <xdr:rowOff>146299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137426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167284</xdr:rowOff>
    </xdr:from>
    <xdr:to>
      <xdr:col>24</xdr:col>
      <xdr:colOff>63500</xdr:colOff>
      <xdr:row>79</xdr:row>
      <xdr:rowOff>13970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40384"/>
          <a:ext cx="8382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13970</xdr:rowOff>
    </xdr:from>
    <xdr:to>
      <xdr:col>19</xdr:col>
      <xdr:colOff>177800</xdr:colOff>
      <xdr:row>79</xdr:row>
      <xdr:rowOff>31192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58520"/>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27000</xdr:rowOff>
    </xdr:from>
    <xdr:to>
      <xdr:col>15</xdr:col>
      <xdr:colOff>50800</xdr:colOff>
      <xdr:row>79</xdr:row>
      <xdr:rowOff>31192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7155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141681</xdr:rowOff>
    </xdr:from>
    <xdr:to>
      <xdr:col>10</xdr:col>
      <xdr:colOff>114300</xdr:colOff>
      <xdr:row>79</xdr:row>
      <xdr:rowOff>27000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14781"/>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159347</xdr:rowOff>
    </xdr:from>
    <xdr:to>
      <xdr:col>6</xdr:col>
      <xdr:colOff>38100</xdr:colOff>
      <xdr:row>78</xdr:row>
      <xdr:rowOff>89497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106024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116484</xdr:rowOff>
    </xdr:from>
    <xdr:to>
      <xdr:col>24</xdr:col>
      <xdr:colOff>114300</xdr:colOff>
      <xdr:row>79</xdr:row>
      <xdr:rowOff>46634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31411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134620</xdr:rowOff>
    </xdr:from>
    <xdr:to>
      <xdr:col>20</xdr:col>
      <xdr:colOff>38100</xdr:colOff>
      <xdr:row>79</xdr:row>
      <xdr:rowOff>64770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55897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60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151842</xdr:rowOff>
    </xdr:from>
    <xdr:to>
      <xdr:col>15</xdr:col>
      <xdr:colOff>101600</xdr:colOff>
      <xdr:row>79</xdr:row>
      <xdr:rowOff>81992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73119</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61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147650</xdr:rowOff>
    </xdr:from>
    <xdr:to>
      <xdr:col>10</xdr:col>
      <xdr:colOff>165100</xdr:colOff>
      <xdr:row>79</xdr:row>
      <xdr:rowOff>77800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68927</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61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90881</xdr:rowOff>
    </xdr:from>
    <xdr:to>
      <xdr:col>6</xdr:col>
      <xdr:colOff>38100</xdr:colOff>
      <xdr:row>79</xdr:row>
      <xdr:rowOff>21031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12158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55527</xdr:rowOff>
    </xdr:from>
    <xdr:to>
      <xdr:col>24</xdr:col>
      <xdr:colOff>63500</xdr:colOff>
      <xdr:row>91</xdr:row>
      <xdr:rowOff>128857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657477"/>
          <a:ext cx="838200" cy="7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72002</xdr:rowOff>
    </xdr:from>
    <xdr:to>
      <xdr:col>19</xdr:col>
      <xdr:colOff>177800</xdr:colOff>
      <xdr:row>91</xdr:row>
      <xdr:rowOff>128857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5673952"/>
          <a:ext cx="889000" cy="5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72002</xdr:rowOff>
    </xdr:from>
    <xdr:to>
      <xdr:col>15</xdr:col>
      <xdr:colOff>50800</xdr:colOff>
      <xdr:row>91</xdr:row>
      <xdr:rowOff>153400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673952"/>
          <a:ext cx="889000" cy="8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153400</xdr:rowOff>
    </xdr:from>
    <xdr:to>
      <xdr:col>10</xdr:col>
      <xdr:colOff>114300</xdr:colOff>
      <xdr:row>92</xdr:row>
      <xdr:rowOff>58922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755350"/>
          <a:ext cx="8890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143585</xdr:rowOff>
    </xdr:from>
    <xdr:to>
      <xdr:col>6</xdr:col>
      <xdr:colOff>38100</xdr:colOff>
      <xdr:row>96</xdr:row>
      <xdr:rowOff>73735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64862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4727</xdr:rowOff>
    </xdr:from>
    <xdr:to>
      <xdr:col>24</xdr:col>
      <xdr:colOff>114300</xdr:colOff>
      <xdr:row>91</xdr:row>
      <xdr:rowOff>106327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6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27604</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5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78057</xdr:rowOff>
    </xdr:from>
    <xdr:to>
      <xdr:col>20</xdr:col>
      <xdr:colOff>38100</xdr:colOff>
      <xdr:row>92</xdr:row>
      <xdr:rowOff>8207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6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24734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45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21202</xdr:rowOff>
    </xdr:from>
    <xdr:to>
      <xdr:col>15</xdr:col>
      <xdr:colOff>101600</xdr:colOff>
      <xdr:row>91</xdr:row>
      <xdr:rowOff>122802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6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139329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39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102600</xdr:rowOff>
    </xdr:from>
    <xdr:to>
      <xdr:col>10</xdr:col>
      <xdr:colOff>165100</xdr:colOff>
      <xdr:row>92</xdr:row>
      <xdr:rowOff>32750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7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49277</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47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8122</xdr:rowOff>
    </xdr:from>
    <xdr:to>
      <xdr:col>6</xdr:col>
      <xdr:colOff>38100</xdr:colOff>
      <xdr:row>92</xdr:row>
      <xdr:rowOff>109722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7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126249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5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3716</xdr:rowOff>
    </xdr:from>
    <xdr:to>
      <xdr:col>55</xdr:col>
      <xdr:colOff>0</xdr:colOff>
      <xdr:row>31</xdr:row>
      <xdr:rowOff>152338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147216"/>
          <a:ext cx="838200" cy="3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3716</xdr:rowOff>
    </xdr:from>
    <xdr:to>
      <xdr:col>50</xdr:col>
      <xdr:colOff>114300</xdr:colOff>
      <xdr:row>33</xdr:row>
      <xdr:rowOff>17334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147216"/>
          <a:ext cx="889000" cy="52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17334</xdr:rowOff>
    </xdr:from>
    <xdr:to>
      <xdr:col>45</xdr:col>
      <xdr:colOff>177800</xdr:colOff>
      <xdr:row>34</xdr:row>
      <xdr:rowOff>144860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675184"/>
          <a:ext cx="889000" cy="29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144860</xdr:rowOff>
    </xdr:from>
    <xdr:to>
      <xdr:col>41</xdr:col>
      <xdr:colOff>50800</xdr:colOff>
      <xdr:row>35</xdr:row>
      <xdr:rowOff>131176</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5974160"/>
          <a:ext cx="889000" cy="1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117344</xdr:rowOff>
    </xdr:from>
    <xdr:to>
      <xdr:col>36</xdr:col>
      <xdr:colOff>165100</xdr:colOff>
      <xdr:row>35</xdr:row>
      <xdr:rowOff>47494</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64021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101538</xdr:rowOff>
    </xdr:from>
    <xdr:to>
      <xdr:col>55</xdr:col>
      <xdr:colOff>50800</xdr:colOff>
      <xdr:row>32</xdr:row>
      <xdr:rowOff>31688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54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124415</xdr:rowOff>
    </xdr:from>
    <xdr:ext cx="599010"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26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124366</xdr:rowOff>
    </xdr:from>
    <xdr:to>
      <xdr:col>50</xdr:col>
      <xdr:colOff>165100</xdr:colOff>
      <xdr:row>30</xdr:row>
      <xdr:rowOff>54516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0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71043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487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137984</xdr:rowOff>
    </xdr:from>
    <xdr:to>
      <xdr:col>46</xdr:col>
      <xdr:colOff>38100</xdr:colOff>
      <xdr:row>33</xdr:row>
      <xdr:rowOff>68134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6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84661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39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94060</xdr:rowOff>
    </xdr:from>
    <xdr:to>
      <xdr:col>41</xdr:col>
      <xdr:colOff>101600</xdr:colOff>
      <xdr:row>35</xdr:row>
      <xdr:rowOff>24210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59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40737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569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80376</xdr:rowOff>
    </xdr:from>
    <xdr:to>
      <xdr:col>36</xdr:col>
      <xdr:colOff>165100</xdr:colOff>
      <xdr:row>36</xdr:row>
      <xdr:rowOff>10526</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0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1653</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1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7718</xdr:rowOff>
    </xdr:from>
    <xdr:to>
      <xdr:col>55</xdr:col>
      <xdr:colOff>0</xdr:colOff>
      <xdr:row>57</xdr:row>
      <xdr:rowOff>73886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780368"/>
          <a:ext cx="838200" cy="6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7718</xdr:rowOff>
    </xdr:from>
    <xdr:to>
      <xdr:col>50</xdr:col>
      <xdr:colOff>114300</xdr:colOff>
      <xdr:row>57</xdr:row>
      <xdr:rowOff>35390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780368"/>
          <a:ext cx="889000" cy="2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35390</xdr:rowOff>
    </xdr:from>
    <xdr:to>
      <xdr:col>45</xdr:col>
      <xdr:colOff>177800</xdr:colOff>
      <xdr:row>57</xdr:row>
      <xdr:rowOff>90475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808040"/>
          <a:ext cx="889000" cy="5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57510</xdr:rowOff>
    </xdr:from>
    <xdr:to>
      <xdr:col>41</xdr:col>
      <xdr:colOff>50800</xdr:colOff>
      <xdr:row>57</xdr:row>
      <xdr:rowOff>90475</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658710"/>
          <a:ext cx="889000" cy="20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23086</xdr:rowOff>
    </xdr:from>
    <xdr:to>
      <xdr:col>55</xdr:col>
      <xdr:colOff>50800</xdr:colOff>
      <xdr:row>57</xdr:row>
      <xdr:rowOff>124686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77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128368</xdr:rowOff>
    </xdr:from>
    <xdr:to>
      <xdr:col>50</xdr:col>
      <xdr:colOff>165100</xdr:colOff>
      <xdr:row>57</xdr:row>
      <xdr:rowOff>58518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75045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5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156040</xdr:rowOff>
    </xdr:from>
    <xdr:to>
      <xdr:col>46</xdr:col>
      <xdr:colOff>38100</xdr:colOff>
      <xdr:row>57</xdr:row>
      <xdr:rowOff>86190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7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102717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53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39675</xdr:rowOff>
    </xdr:from>
    <xdr:to>
      <xdr:col>41</xdr:col>
      <xdr:colOff>101600</xdr:colOff>
      <xdr:row>57</xdr:row>
      <xdr:rowOff>141275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8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157802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5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6710</xdr:rowOff>
    </xdr:from>
    <xdr:to>
      <xdr:col>36</xdr:col>
      <xdr:colOff>165100</xdr:colOff>
      <xdr:row>56</xdr:row>
      <xdr:rowOff>108310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6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124837</xdr:rowOff>
    </xdr:from>
    <xdr:ext cx="599010"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672795" y="938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58057</xdr:rowOff>
    </xdr:from>
    <xdr:to>
      <xdr:col>55</xdr:col>
      <xdr:colOff>0</xdr:colOff>
      <xdr:row>79</xdr:row>
      <xdr:rowOff>21546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259707"/>
          <a:ext cx="838200" cy="30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122479</xdr:rowOff>
    </xdr:from>
    <xdr:to>
      <xdr:col>50</xdr:col>
      <xdr:colOff>114300</xdr:colOff>
      <xdr:row>77</xdr:row>
      <xdr:rowOff>58057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2981229"/>
          <a:ext cx="889000" cy="2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122479</xdr:rowOff>
    </xdr:from>
    <xdr:to>
      <xdr:col>45</xdr:col>
      <xdr:colOff>177800</xdr:colOff>
      <xdr:row>76</xdr:row>
      <xdr:rowOff>8048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2981229"/>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158696</xdr:rowOff>
    </xdr:from>
    <xdr:to>
      <xdr:col>41</xdr:col>
      <xdr:colOff>50800</xdr:colOff>
      <xdr:row>76</xdr:row>
      <xdr:rowOff>8048</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2503096"/>
          <a:ext cx="889000" cy="53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131702</xdr:rowOff>
    </xdr:from>
    <xdr:to>
      <xdr:col>36</xdr:col>
      <xdr:colOff>165100</xdr:colOff>
      <xdr:row>77</xdr:row>
      <xdr:rowOff>61852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52979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142196</xdr:rowOff>
    </xdr:from>
    <xdr:to>
      <xdr:col>55</xdr:col>
      <xdr:colOff>50800</xdr:colOff>
      <xdr:row>79</xdr:row>
      <xdr:rowOff>72346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57123</xdr:rowOff>
    </xdr:from>
    <xdr:ext cx="469744"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7257</xdr:rowOff>
    </xdr:from>
    <xdr:to>
      <xdr:col>50</xdr:col>
      <xdr:colOff>165100</xdr:colOff>
      <xdr:row>77</xdr:row>
      <xdr:rowOff>108857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2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125384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29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71679</xdr:rowOff>
    </xdr:from>
    <xdr:to>
      <xdr:col>46</xdr:col>
      <xdr:colOff>38100</xdr:colOff>
      <xdr:row>76</xdr:row>
      <xdr:rowOff>1829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29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18356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27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128698</xdr:rowOff>
    </xdr:from>
    <xdr:to>
      <xdr:col>41</xdr:col>
      <xdr:colOff>101600</xdr:colOff>
      <xdr:row>76</xdr:row>
      <xdr:rowOff>58849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2987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75375</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276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107896</xdr:rowOff>
    </xdr:from>
    <xdr:to>
      <xdr:col>36</xdr:col>
      <xdr:colOff>165100</xdr:colOff>
      <xdr:row>73</xdr:row>
      <xdr:rowOff>38046</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24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54573</xdr:rowOff>
    </xdr:from>
    <xdr:ext cx="599010"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672795" y="1222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85285</xdr:rowOff>
    </xdr:from>
    <xdr:to>
      <xdr:col>55</xdr:col>
      <xdr:colOff>0</xdr:colOff>
      <xdr:row>97</xdr:row>
      <xdr:rowOff>150197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15935"/>
          <a:ext cx="838200" cy="6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150197</xdr:rowOff>
    </xdr:from>
    <xdr:to>
      <xdr:col>50</xdr:col>
      <xdr:colOff>114300</xdr:colOff>
      <xdr:row>98</xdr:row>
      <xdr:rowOff>43583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780847"/>
          <a:ext cx="889000" cy="6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43583</xdr:rowOff>
    </xdr:from>
    <xdr:to>
      <xdr:col>45</xdr:col>
      <xdr:colOff>177800</xdr:colOff>
      <xdr:row>98</xdr:row>
      <xdr:rowOff>82984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45683"/>
          <a:ext cx="8890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67833</xdr:rowOff>
    </xdr:from>
    <xdr:to>
      <xdr:col>41</xdr:col>
      <xdr:colOff>50800</xdr:colOff>
      <xdr:row>98</xdr:row>
      <xdr:rowOff>82984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69933"/>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77593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34485</xdr:rowOff>
    </xdr:from>
    <xdr:to>
      <xdr:col>55</xdr:col>
      <xdr:colOff>50800</xdr:colOff>
      <xdr:row>97</xdr:row>
      <xdr:rowOff>136085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57362</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99397</xdr:rowOff>
    </xdr:from>
    <xdr:to>
      <xdr:col>50</xdr:col>
      <xdr:colOff>165100</xdr:colOff>
      <xdr:row>98</xdr:row>
      <xdr:rowOff>29547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20674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164233</xdr:rowOff>
    </xdr:from>
    <xdr:to>
      <xdr:col>46</xdr:col>
      <xdr:colOff>38100</xdr:colOff>
      <xdr:row>98</xdr:row>
      <xdr:rowOff>94383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85510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32184</xdr:rowOff>
    </xdr:from>
    <xdr:to>
      <xdr:col>41</xdr:col>
      <xdr:colOff>101600</xdr:colOff>
      <xdr:row>98</xdr:row>
      <xdr:rowOff>133784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124911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17033</xdr:rowOff>
    </xdr:from>
    <xdr:to>
      <xdr:col>36</xdr:col>
      <xdr:colOff>165100</xdr:colOff>
      <xdr:row>98</xdr:row>
      <xdr:rowOff>118633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109760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1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46660</xdr:rowOff>
    </xdr:from>
    <xdr:to>
      <xdr:col>85</xdr:col>
      <xdr:colOff>127000</xdr:colOff>
      <xdr:row>39</xdr:row>
      <xdr:rowOff>66178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33210"/>
          <a:ext cx="8382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46660</xdr:rowOff>
    </xdr:from>
    <xdr:to>
      <xdr:col>81</xdr:col>
      <xdr:colOff>50800</xdr:colOff>
      <xdr:row>39</xdr:row>
      <xdr:rowOff>95461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33210"/>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94676</xdr:rowOff>
    </xdr:from>
    <xdr:to>
      <xdr:col>76</xdr:col>
      <xdr:colOff>114300</xdr:colOff>
      <xdr:row>39</xdr:row>
      <xdr:rowOff>95461</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1226"/>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94676</xdr:rowOff>
    </xdr:from>
    <xdr:to>
      <xdr:col>71</xdr:col>
      <xdr:colOff>177800</xdr:colOff>
      <xdr:row>39</xdr:row>
      <xdr:rowOff>98693</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81226"/>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12950</xdr:rowOff>
    </xdr:from>
    <xdr:to>
      <xdr:col>67</xdr:col>
      <xdr:colOff>101600</xdr:colOff>
      <xdr:row>39</xdr:row>
      <xdr:rowOff>114550</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131077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15378</xdr:rowOff>
    </xdr:from>
    <xdr:to>
      <xdr:col>85</xdr:col>
      <xdr:colOff>177800</xdr:colOff>
      <xdr:row>39</xdr:row>
      <xdr:rowOff>116978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167310</xdr:rowOff>
    </xdr:from>
    <xdr:to>
      <xdr:col>81</xdr:col>
      <xdr:colOff>101600</xdr:colOff>
      <xdr:row>39</xdr:row>
      <xdr:rowOff>97460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113987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4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44661</xdr:rowOff>
    </xdr:from>
    <xdr:to>
      <xdr:col>76</xdr:col>
      <xdr:colOff>165100</xdr:colOff>
      <xdr:row>39</xdr:row>
      <xdr:rowOff>146261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137388</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2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43876</xdr:rowOff>
    </xdr:from>
    <xdr:to>
      <xdr:col>72</xdr:col>
      <xdr:colOff>38100</xdr:colOff>
      <xdr:row>39</xdr:row>
      <xdr:rowOff>145476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136603</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2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47893</xdr:rowOff>
    </xdr:from>
    <xdr:to>
      <xdr:col>67</xdr:col>
      <xdr:colOff>101600</xdr:colOff>
      <xdr:row>39</xdr:row>
      <xdr:rowOff>149493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140620</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57333" y="6827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a:extLst>
            <a:ext uri="{FF2B5EF4-FFF2-40B4-BE49-F238E27FC236}">
              <a16:creationId xmlns:a16="http://schemas.microsoft.com/office/drawing/2014/main" id="{00000000-0008-0000-06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80" name="失業対策事業費最小値テキスト">
          <a:extLst>
            <a:ext uri="{FF2B5EF4-FFF2-40B4-BE49-F238E27FC236}">
              <a16:creationId xmlns:a16="http://schemas.microsoft.com/office/drawing/2014/main" id="{00000000-0008-0000-0600-00004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82" name="失業対策事業費最大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85" name="失業対策事業費平均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604" name="失業対策事業費該当値テキスト">
          <a:extLst>
            <a:ext uri="{FF2B5EF4-FFF2-40B4-BE49-F238E27FC236}">
              <a16:creationId xmlns:a16="http://schemas.microsoft.com/office/drawing/2014/main" id="{00000000-0008-0000-0600-00005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152726</xdr:rowOff>
    </xdr:from>
    <xdr:to>
      <xdr:col>85</xdr:col>
      <xdr:colOff>127000</xdr:colOff>
      <xdr:row>77</xdr:row>
      <xdr:rowOff>163703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481300" y="13354376"/>
          <a:ext cx="838200" cy="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152726</xdr:rowOff>
    </xdr:from>
    <xdr:to>
      <xdr:col>81</xdr:col>
      <xdr:colOff>50800</xdr:colOff>
      <xdr:row>77</xdr:row>
      <xdr:rowOff>157353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3354376"/>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156835</xdr:rowOff>
    </xdr:from>
    <xdr:to>
      <xdr:col>76</xdr:col>
      <xdr:colOff>114300</xdr:colOff>
      <xdr:row>77</xdr:row>
      <xdr:rowOff>157353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3358485"/>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156835</xdr:rowOff>
    </xdr:from>
    <xdr:to>
      <xdr:col>71</xdr:col>
      <xdr:colOff>177800</xdr:colOff>
      <xdr:row>77</xdr:row>
      <xdr:rowOff>169208</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3358485"/>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24347</xdr:rowOff>
    </xdr:from>
    <xdr:to>
      <xdr:col>67</xdr:col>
      <xdr:colOff>101600</xdr:colOff>
      <xdr:row>77</xdr:row>
      <xdr:rowOff>125947</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2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142474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0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112903</xdr:rowOff>
    </xdr:from>
    <xdr:to>
      <xdr:col>85</xdr:col>
      <xdr:colOff>177800</xdr:colOff>
      <xdr:row>78</xdr:row>
      <xdr:rowOff>43053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91330</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29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101926</xdr:rowOff>
    </xdr:from>
    <xdr:to>
      <xdr:col>81</xdr:col>
      <xdr:colOff>101600</xdr:colOff>
      <xdr:row>78</xdr:row>
      <xdr:rowOff>32076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3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23203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3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106553</xdr:rowOff>
    </xdr:from>
    <xdr:to>
      <xdr:col>76</xdr:col>
      <xdr:colOff>165100</xdr:colOff>
      <xdr:row>78</xdr:row>
      <xdr:rowOff>36703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3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27830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40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106035</xdr:rowOff>
    </xdr:from>
    <xdr:to>
      <xdr:col>72</xdr:col>
      <xdr:colOff>38100</xdr:colOff>
      <xdr:row>78</xdr:row>
      <xdr:rowOff>36185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3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27312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40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118408</xdr:rowOff>
    </xdr:from>
    <xdr:to>
      <xdr:col>67</xdr:col>
      <xdr:colOff>101600</xdr:colOff>
      <xdr:row>78</xdr:row>
      <xdr:rowOff>48558</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3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39685</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34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112840</xdr:rowOff>
    </xdr:from>
    <xdr:to>
      <xdr:col>85</xdr:col>
      <xdr:colOff>127000</xdr:colOff>
      <xdr:row>92</xdr:row>
      <xdr:rowOff>12739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5481300" y="15543340"/>
          <a:ext cx="838200" cy="2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112840</xdr:rowOff>
    </xdr:from>
    <xdr:to>
      <xdr:col>81</xdr:col>
      <xdr:colOff>50800</xdr:colOff>
      <xdr:row>94</xdr:row>
      <xdr:rowOff>89458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5543340"/>
          <a:ext cx="889000" cy="66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89458</xdr:rowOff>
    </xdr:from>
    <xdr:to>
      <xdr:col>76</xdr:col>
      <xdr:colOff>114300</xdr:colOff>
      <xdr:row>96</xdr:row>
      <xdr:rowOff>9640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205758"/>
          <a:ext cx="889000" cy="2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9640</xdr:rowOff>
    </xdr:from>
    <xdr:to>
      <xdr:col>71</xdr:col>
      <xdr:colOff>177800</xdr:colOff>
      <xdr:row>97</xdr:row>
      <xdr:rowOff>85179</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468840"/>
          <a:ext cx="889000" cy="2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79414</xdr:rowOff>
    </xdr:from>
    <xdr:to>
      <xdr:col>67</xdr:col>
      <xdr:colOff>101600</xdr:colOff>
      <xdr:row>98</xdr:row>
      <xdr:rowOff>9564</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133389</xdr:rowOff>
    </xdr:from>
    <xdr:to>
      <xdr:col>85</xdr:col>
      <xdr:colOff>177800</xdr:colOff>
      <xdr:row>92</xdr:row>
      <xdr:rowOff>63539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573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156266</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558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62040</xdr:rowOff>
    </xdr:from>
    <xdr:to>
      <xdr:col>81</xdr:col>
      <xdr:colOff>101600</xdr:colOff>
      <xdr:row>90</xdr:row>
      <xdr:rowOff>163640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54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8717</xdr:rowOff>
    </xdr:from>
    <xdr:ext cx="599010"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181795" y="1526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38658</xdr:rowOff>
    </xdr:from>
    <xdr:to>
      <xdr:col>76</xdr:col>
      <xdr:colOff>165100</xdr:colOff>
      <xdr:row>94</xdr:row>
      <xdr:rowOff>140258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1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156785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59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130290</xdr:rowOff>
    </xdr:from>
    <xdr:to>
      <xdr:col>72</xdr:col>
      <xdr:colOff>38100</xdr:colOff>
      <xdr:row>96</xdr:row>
      <xdr:rowOff>60440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4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76967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1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34379</xdr:rowOff>
    </xdr:from>
    <xdr:to>
      <xdr:col>67</xdr:col>
      <xdr:colOff>101600</xdr:colOff>
      <xdr:row>97</xdr:row>
      <xdr:rowOff>135979</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6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152506</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4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86391</xdr:rowOff>
    </xdr:from>
    <xdr:to>
      <xdr:col>116</xdr:col>
      <xdr:colOff>63500</xdr:colOff>
      <xdr:row>38</xdr:row>
      <xdr:rowOff>137780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601491"/>
          <a:ext cx="8382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137780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6528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124247</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639347"/>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124247</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639347"/>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70886</xdr:rowOff>
    </xdr:from>
    <xdr:to>
      <xdr:col>98</xdr:col>
      <xdr:colOff>38100</xdr:colOff>
      <xdr:row>38</xdr:row>
      <xdr:rowOff>1036</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17563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8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35591</xdr:rowOff>
    </xdr:from>
    <xdr:to>
      <xdr:col>116</xdr:col>
      <xdr:colOff>114300</xdr:colOff>
      <xdr:row>38</xdr:row>
      <xdr:rowOff>137191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142490</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48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86980</xdr:rowOff>
    </xdr:from>
    <xdr:to>
      <xdr:col>112</xdr:col>
      <xdr:colOff>38100</xdr:colOff>
      <xdr:row>39</xdr:row>
      <xdr:rowOff>17130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8257</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66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73447</xdr:rowOff>
    </xdr:from>
    <xdr:to>
      <xdr:col>102</xdr:col>
      <xdr:colOff>165100</xdr:colOff>
      <xdr:row>39</xdr:row>
      <xdr:rowOff>3597</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166174</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68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4445</xdr:rowOff>
    </xdr:from>
    <xdr:to>
      <xdr:col>116</xdr:col>
      <xdr:colOff>63500</xdr:colOff>
      <xdr:row>58</xdr:row>
      <xdr:rowOff>47422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948545"/>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1092</xdr:rowOff>
    </xdr:from>
    <xdr:to>
      <xdr:col>111</xdr:col>
      <xdr:colOff>177800</xdr:colOff>
      <xdr:row>58</xdr:row>
      <xdr:rowOff>4445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94519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156845</xdr:rowOff>
    </xdr:from>
    <xdr:to>
      <xdr:col>107</xdr:col>
      <xdr:colOff>50800</xdr:colOff>
      <xdr:row>58</xdr:row>
      <xdr:rowOff>1092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9929495"/>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156845</xdr:rowOff>
    </xdr:from>
    <xdr:to>
      <xdr:col>102</xdr:col>
      <xdr:colOff>114300</xdr:colOff>
      <xdr:row>57</xdr:row>
      <xdr:rowOff>164236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9929495"/>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60478</xdr:rowOff>
    </xdr:from>
    <xdr:to>
      <xdr:col>98</xdr:col>
      <xdr:colOff>38100</xdr:colOff>
      <xdr:row>57</xdr:row>
      <xdr:rowOff>162078</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7155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60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168072</xdr:rowOff>
    </xdr:from>
    <xdr:to>
      <xdr:col>116</xdr:col>
      <xdr:colOff>114300</xdr:colOff>
      <xdr:row>58</xdr:row>
      <xdr:rowOff>98222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9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19499</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9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125095</xdr:rowOff>
    </xdr:from>
    <xdr:to>
      <xdr:col>112</xdr:col>
      <xdr:colOff>38100</xdr:colOff>
      <xdr:row>58</xdr:row>
      <xdr:rowOff>55245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71772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96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121742</xdr:rowOff>
    </xdr:from>
    <xdr:to>
      <xdr:col>107</xdr:col>
      <xdr:colOff>101600</xdr:colOff>
      <xdr:row>58</xdr:row>
      <xdr:rowOff>51892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8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68419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96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106045</xdr:rowOff>
    </xdr:from>
    <xdr:to>
      <xdr:col>102</xdr:col>
      <xdr:colOff>165100</xdr:colOff>
      <xdr:row>58</xdr:row>
      <xdr:rowOff>36195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52722</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96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113436</xdr:rowOff>
    </xdr:from>
    <xdr:to>
      <xdr:col>98</xdr:col>
      <xdr:colOff>38100</xdr:colOff>
      <xdr:row>58</xdr:row>
      <xdr:rowOff>43586</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34713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97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105747</xdr:rowOff>
    </xdr:from>
    <xdr:to>
      <xdr:col>116</xdr:col>
      <xdr:colOff>63500</xdr:colOff>
      <xdr:row>78</xdr:row>
      <xdr:rowOff>167948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478847"/>
          <a:ext cx="838200" cy="6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162266</xdr:rowOff>
    </xdr:from>
    <xdr:to>
      <xdr:col>111</xdr:col>
      <xdr:colOff>177800</xdr:colOff>
      <xdr:row>78</xdr:row>
      <xdr:rowOff>167948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535366"/>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162266</xdr:rowOff>
    </xdr:from>
    <xdr:to>
      <xdr:col>107</xdr:col>
      <xdr:colOff>50800</xdr:colOff>
      <xdr:row>79</xdr:row>
      <xdr:rowOff>3770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53536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3770</xdr:rowOff>
    </xdr:from>
    <xdr:to>
      <xdr:col>102</xdr:col>
      <xdr:colOff>114300</xdr:colOff>
      <xdr:row>79</xdr:row>
      <xdr:rowOff>22439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548320"/>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81248</xdr:rowOff>
    </xdr:from>
    <xdr:to>
      <xdr:col>98</xdr:col>
      <xdr:colOff>38100</xdr:colOff>
      <xdr:row>78</xdr:row>
      <xdr:rowOff>11398</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32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27925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54947</xdr:rowOff>
    </xdr:from>
    <xdr:to>
      <xdr:col>116</xdr:col>
      <xdr:colOff>114300</xdr:colOff>
      <xdr:row>78</xdr:row>
      <xdr:rowOff>156547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4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33374</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4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117148</xdr:rowOff>
    </xdr:from>
    <xdr:to>
      <xdr:col>112</xdr:col>
      <xdr:colOff>38100</xdr:colOff>
      <xdr:row>79</xdr:row>
      <xdr:rowOff>47298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4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38425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5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111466</xdr:rowOff>
    </xdr:from>
    <xdr:to>
      <xdr:col>107</xdr:col>
      <xdr:colOff>101600</xdr:colOff>
      <xdr:row>79</xdr:row>
      <xdr:rowOff>41616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4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32743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5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124420</xdr:rowOff>
    </xdr:from>
    <xdr:to>
      <xdr:col>102</xdr:col>
      <xdr:colOff>165100</xdr:colOff>
      <xdr:row>79</xdr:row>
      <xdr:rowOff>54570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4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45697</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5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143089</xdr:rowOff>
    </xdr:from>
    <xdr:to>
      <xdr:col>98</xdr:col>
      <xdr:colOff>38100</xdr:colOff>
      <xdr:row>79</xdr:row>
      <xdr:rowOff>73239</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5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64366</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60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増加幅が大きい費目、類似団体平均を大きく上回っている費目を抽出して記載する。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121,089</a:t>
          </a:r>
          <a:r>
            <a:rPr kumimoji="1" lang="ja-JP" altLang="en-US" sz="1100">
              <a:latin typeface="ＭＳ Ｐゴシック" panose="020B0600070205080204" pitchFamily="50" charset="-128"/>
              <a:ea typeface="ＭＳ Ｐゴシック" panose="020B0600070205080204" pitchFamily="50" charset="-128"/>
            </a:rPr>
            <a:t>円となっており、前年度より</a:t>
          </a:r>
          <a:r>
            <a:rPr kumimoji="1" lang="en-US" altLang="ja-JP" sz="1100">
              <a:latin typeface="ＭＳ Ｐゴシック" panose="020B0600070205080204" pitchFamily="50" charset="-128"/>
              <a:ea typeface="ＭＳ Ｐゴシック" panose="020B0600070205080204" pitchFamily="50" charset="-128"/>
            </a:rPr>
            <a:t>29,403</a:t>
          </a:r>
          <a:r>
            <a:rPr kumimoji="1" lang="ja-JP" altLang="en-US" sz="1100">
              <a:latin typeface="ＭＳ Ｐゴシック" panose="020B0600070205080204" pitchFamily="50" charset="-128"/>
              <a:ea typeface="ＭＳ Ｐゴシック" panose="020B0600070205080204" pitchFamily="50" charset="-128"/>
            </a:rPr>
            <a:t>円減少している。これは、ふるさと納税が前年度よりも減少したことにより、ふるさと納税推進経費を含むこゆ地域づくり推進機構補助金が減少した</a:t>
          </a:r>
          <a:r>
            <a:rPr kumimoji="1" lang="ja-JP" altLang="en-US" sz="1100">
              <a:solidFill>
                <a:schemeClr val="tx1"/>
              </a:solidFill>
              <a:latin typeface="ＭＳ Ｐゴシック" panose="020B0600070205080204" pitchFamily="50" charset="-128"/>
              <a:ea typeface="ＭＳ Ｐゴシック" panose="020B0600070205080204" pitchFamily="50" charset="-128"/>
            </a:rPr>
            <a:t>ため、</a:t>
          </a:r>
          <a:r>
            <a:rPr kumimoji="1" lang="ja-JP" altLang="en-US" sz="1100">
              <a:latin typeface="ＭＳ Ｐゴシック" panose="020B0600070205080204" pitchFamily="50" charset="-128"/>
              <a:ea typeface="ＭＳ Ｐゴシック" panose="020B0600070205080204" pitchFamily="50" charset="-128"/>
            </a:rPr>
            <a:t>大幅減となっている。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70,692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学校給食の外部委託追加や消費税改正に伴うシステム改修等により委託料が増加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扶助費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106,655</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円となっており、類似団体と比較して一人当たりのコストが高い状況になっている。これは、保育料無償化に伴う施設給付費の増加や高校生までの医療費助成によるものである。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17,402
17,263
61.53
11,291,571
10,962,034
258,849
3,946,100
5,870,740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24028</xdr:rowOff>
    </xdr:from>
    <xdr:to>
      <xdr:col>24</xdr:col>
      <xdr:colOff>63500</xdr:colOff>
      <xdr:row>36</xdr:row>
      <xdr:rowOff>134900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96228"/>
          <a:ext cx="838200" cy="1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117983</xdr:rowOff>
    </xdr:from>
    <xdr:to>
      <xdr:col>19</xdr:col>
      <xdr:colOff>177800</xdr:colOff>
      <xdr:row>36</xdr:row>
      <xdr:rowOff>134900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9018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113182</xdr:rowOff>
    </xdr:from>
    <xdr:to>
      <xdr:col>15</xdr:col>
      <xdr:colOff>50800</xdr:colOff>
      <xdr:row>36</xdr:row>
      <xdr:rowOff>117983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8538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82321</xdr:rowOff>
    </xdr:from>
    <xdr:to>
      <xdr:col>10</xdr:col>
      <xdr:colOff>114300</xdr:colOff>
      <xdr:row>36</xdr:row>
      <xdr:rowOff>113182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5452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141706</xdr:rowOff>
    </xdr:from>
    <xdr:to>
      <xdr:col>6</xdr:col>
      <xdr:colOff>38100</xdr:colOff>
      <xdr:row>36</xdr:row>
      <xdr:rowOff>71856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88383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144678</xdr:rowOff>
    </xdr:from>
    <xdr:to>
      <xdr:col>24</xdr:col>
      <xdr:colOff>114300</xdr:colOff>
      <xdr:row>36</xdr:row>
      <xdr:rowOff>74828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167555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84100</xdr:rowOff>
    </xdr:from>
    <xdr:to>
      <xdr:col>20</xdr:col>
      <xdr:colOff>38100</xdr:colOff>
      <xdr:row>37</xdr:row>
      <xdr:rowOff>14250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5377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67183</xdr:rowOff>
    </xdr:from>
    <xdr:to>
      <xdr:col>15</xdr:col>
      <xdr:colOff>101600</xdr:colOff>
      <xdr:row>36</xdr:row>
      <xdr:rowOff>168783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159910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62382</xdr:rowOff>
    </xdr:from>
    <xdr:to>
      <xdr:col>10</xdr:col>
      <xdr:colOff>165100</xdr:colOff>
      <xdr:row>36</xdr:row>
      <xdr:rowOff>163982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155109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2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31521</xdr:rowOff>
    </xdr:from>
    <xdr:to>
      <xdr:col>6</xdr:col>
      <xdr:colOff>38100</xdr:colOff>
      <xdr:row>36</xdr:row>
      <xdr:rowOff>133121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124248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9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118714</xdr:rowOff>
    </xdr:from>
    <xdr:to>
      <xdr:col>24</xdr:col>
      <xdr:colOff>63500</xdr:colOff>
      <xdr:row>54</xdr:row>
      <xdr:rowOff>140331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05564"/>
          <a:ext cx="838200" cy="19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118714</xdr:rowOff>
    </xdr:from>
    <xdr:to>
      <xdr:col>19</xdr:col>
      <xdr:colOff>177800</xdr:colOff>
      <xdr:row>55</xdr:row>
      <xdr:rowOff>122134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05564"/>
          <a:ext cx="889000" cy="34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122134</xdr:rowOff>
    </xdr:from>
    <xdr:to>
      <xdr:col>15</xdr:col>
      <xdr:colOff>50800</xdr:colOff>
      <xdr:row>56</xdr:row>
      <xdr:rowOff>78573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551884"/>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78573</xdr:rowOff>
    </xdr:from>
    <xdr:to>
      <xdr:col>10</xdr:col>
      <xdr:colOff>114300</xdr:colOff>
      <xdr:row>56</xdr:row>
      <xdr:rowOff>135996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679773"/>
          <a:ext cx="889000" cy="5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89531</xdr:rowOff>
    </xdr:from>
    <xdr:to>
      <xdr:col>24</xdr:col>
      <xdr:colOff>114300</xdr:colOff>
      <xdr:row>55</xdr:row>
      <xdr:rowOff>19681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3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112408</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19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67914</xdr:rowOff>
    </xdr:from>
    <xdr:to>
      <xdr:col>20</xdr:col>
      <xdr:colOff>38100</xdr:colOff>
      <xdr:row>53</xdr:row>
      <xdr:rowOff>169514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14591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2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71334</xdr:rowOff>
    </xdr:from>
    <xdr:to>
      <xdr:col>15</xdr:col>
      <xdr:colOff>101600</xdr:colOff>
      <xdr:row>56</xdr:row>
      <xdr:rowOff>1484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18011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27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27773</xdr:rowOff>
    </xdr:from>
    <xdr:to>
      <xdr:col>10</xdr:col>
      <xdr:colOff>165100</xdr:colOff>
      <xdr:row>56</xdr:row>
      <xdr:rowOff>129373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145900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85196</xdr:rowOff>
    </xdr:from>
    <xdr:to>
      <xdr:col>6</xdr:col>
      <xdr:colOff>38100</xdr:colOff>
      <xdr:row>57</xdr:row>
      <xdr:rowOff>15346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77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101905</xdr:rowOff>
    </xdr:from>
    <xdr:to>
      <xdr:col>24</xdr:col>
      <xdr:colOff>63500</xdr:colOff>
      <xdr:row>75</xdr:row>
      <xdr:rowOff>17138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89205"/>
          <a:ext cx="838200" cy="8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164062</xdr:rowOff>
    </xdr:from>
    <xdr:to>
      <xdr:col>19</xdr:col>
      <xdr:colOff>177800</xdr:colOff>
      <xdr:row>75</xdr:row>
      <xdr:rowOff>17138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51362"/>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164062</xdr:rowOff>
    </xdr:from>
    <xdr:to>
      <xdr:col>15</xdr:col>
      <xdr:colOff>50800</xdr:colOff>
      <xdr:row>75</xdr:row>
      <xdr:rowOff>47781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1362"/>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47781</xdr:rowOff>
    </xdr:from>
    <xdr:to>
      <xdr:col>10</xdr:col>
      <xdr:colOff>114300</xdr:colOff>
      <xdr:row>75</xdr:row>
      <xdr:rowOff>110189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06531"/>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51105</xdr:rowOff>
    </xdr:from>
    <xdr:to>
      <xdr:col>24</xdr:col>
      <xdr:colOff>114300</xdr:colOff>
      <xdr:row>74</xdr:row>
      <xdr:rowOff>152705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73982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8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137788</xdr:rowOff>
    </xdr:from>
    <xdr:to>
      <xdr:col>20</xdr:col>
      <xdr:colOff>38100</xdr:colOff>
      <xdr:row>75</xdr:row>
      <xdr:rowOff>67938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84465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0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113262</xdr:rowOff>
    </xdr:from>
    <xdr:to>
      <xdr:col>15</xdr:col>
      <xdr:colOff>101600</xdr:colOff>
      <xdr:row>75</xdr:row>
      <xdr:rowOff>43412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59939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168431</xdr:rowOff>
    </xdr:from>
    <xdr:to>
      <xdr:col>10</xdr:col>
      <xdr:colOff>165100</xdr:colOff>
      <xdr:row>75</xdr:row>
      <xdr:rowOff>98581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115108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3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59389</xdr:rowOff>
    </xdr:from>
    <xdr:to>
      <xdr:col>6</xdr:col>
      <xdr:colOff>38100</xdr:colOff>
      <xdr:row>75</xdr:row>
      <xdr:rowOff>160989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6066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9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115012</xdr:rowOff>
    </xdr:from>
    <xdr:to>
      <xdr:col>24</xdr:col>
      <xdr:colOff>63500</xdr:colOff>
      <xdr:row>97</xdr:row>
      <xdr:rowOff>130899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45662"/>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115012</xdr:rowOff>
    </xdr:from>
    <xdr:to>
      <xdr:col>19</xdr:col>
      <xdr:colOff>177800</xdr:colOff>
      <xdr:row>97</xdr:row>
      <xdr:rowOff>137691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5662"/>
          <a:ext cx="889000" cy="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137691</xdr:rowOff>
    </xdr:from>
    <xdr:to>
      <xdr:col>15</xdr:col>
      <xdr:colOff>50800</xdr:colOff>
      <xdr:row>97</xdr:row>
      <xdr:rowOff>160944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68341"/>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160944</xdr:rowOff>
    </xdr:from>
    <xdr:to>
      <xdr:col>10</xdr:col>
      <xdr:colOff>114300</xdr:colOff>
      <xdr:row>98</xdr:row>
      <xdr:rowOff>1299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91594"/>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80099</xdr:rowOff>
    </xdr:from>
    <xdr:to>
      <xdr:col>24</xdr:col>
      <xdr:colOff>114300</xdr:colOff>
      <xdr:row>98</xdr:row>
      <xdr:rowOff>10249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58526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8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64212</xdr:rowOff>
    </xdr:from>
    <xdr:to>
      <xdr:col>20</xdr:col>
      <xdr:colOff>38100</xdr:colOff>
      <xdr:row>97</xdr:row>
      <xdr:rowOff>165812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156939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8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86891</xdr:rowOff>
    </xdr:from>
    <xdr:to>
      <xdr:col>15</xdr:col>
      <xdr:colOff>101600</xdr:colOff>
      <xdr:row>98</xdr:row>
      <xdr:rowOff>17041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110144</xdr:rowOff>
    </xdr:from>
    <xdr:to>
      <xdr:col>10</xdr:col>
      <xdr:colOff>165100</xdr:colOff>
      <xdr:row>98</xdr:row>
      <xdr:rowOff>40294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31421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3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121949</xdr:rowOff>
    </xdr:from>
    <xdr:to>
      <xdr:col>6</xdr:col>
      <xdr:colOff>38100</xdr:colOff>
      <xdr:row>98</xdr:row>
      <xdr:rowOff>52099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43226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14198</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29298"/>
          <a:ext cx="889000" cy="1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7688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79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134849</xdr:rowOff>
    </xdr:from>
    <xdr:to>
      <xdr:col>36</xdr:col>
      <xdr:colOff>165100</xdr:colOff>
      <xdr:row>38</xdr:row>
      <xdr:rowOff>64999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56125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71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107353</xdr:rowOff>
    </xdr:from>
    <xdr:to>
      <xdr:col>55</xdr:col>
      <xdr:colOff>0</xdr:colOff>
      <xdr:row>56</xdr:row>
      <xdr:rowOff>91021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37103"/>
          <a:ext cx="838200" cy="1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91021</xdr:rowOff>
    </xdr:from>
    <xdr:to>
      <xdr:col>50</xdr:col>
      <xdr:colOff>114300</xdr:colOff>
      <xdr:row>56</xdr:row>
      <xdr:rowOff>136931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92221"/>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136931</xdr:rowOff>
    </xdr:from>
    <xdr:to>
      <xdr:col>45</xdr:col>
      <xdr:colOff>177800</xdr:colOff>
      <xdr:row>57</xdr:row>
      <xdr:rowOff>26733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38131"/>
          <a:ext cx="889000" cy="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17120</xdr:rowOff>
    </xdr:from>
    <xdr:to>
      <xdr:col>41</xdr:col>
      <xdr:colOff>50800</xdr:colOff>
      <xdr:row>57</xdr:row>
      <xdr:rowOff>26733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89770"/>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152603</xdr:rowOff>
    </xdr:from>
    <xdr:to>
      <xdr:col>36</xdr:col>
      <xdr:colOff>165100</xdr:colOff>
      <xdr:row>57</xdr:row>
      <xdr:rowOff>82753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73880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56553</xdr:rowOff>
    </xdr:from>
    <xdr:to>
      <xdr:col>55</xdr:col>
      <xdr:colOff>50800</xdr:colOff>
      <xdr:row>55</xdr:row>
      <xdr:rowOff>158153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79430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3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40221</xdr:rowOff>
    </xdr:from>
    <xdr:to>
      <xdr:col>50</xdr:col>
      <xdr:colOff>165100</xdr:colOff>
      <xdr:row>56</xdr:row>
      <xdr:rowOff>141821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158348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1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86131</xdr:rowOff>
    </xdr:from>
    <xdr:to>
      <xdr:col>46</xdr:col>
      <xdr:colOff>38100</xdr:colOff>
      <xdr:row>57</xdr:row>
      <xdr:rowOff>16281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32808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147383</xdr:rowOff>
    </xdr:from>
    <xdr:to>
      <xdr:col>41</xdr:col>
      <xdr:colOff>101600</xdr:colOff>
      <xdr:row>57</xdr:row>
      <xdr:rowOff>77533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94060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137770</xdr:rowOff>
    </xdr:from>
    <xdr:to>
      <xdr:col>36</xdr:col>
      <xdr:colOff>165100</xdr:colOff>
      <xdr:row>57</xdr:row>
      <xdr:rowOff>67920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84447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43993</xdr:rowOff>
    </xdr:from>
    <xdr:to>
      <xdr:col>55</xdr:col>
      <xdr:colOff>0</xdr:colOff>
      <xdr:row>75</xdr:row>
      <xdr:rowOff>109438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731293"/>
          <a:ext cx="838200" cy="2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43993</xdr:rowOff>
    </xdr:from>
    <xdr:to>
      <xdr:col>50</xdr:col>
      <xdr:colOff>114300</xdr:colOff>
      <xdr:row>76</xdr:row>
      <xdr:rowOff>159969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731293"/>
          <a:ext cx="889000" cy="45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159969</xdr:rowOff>
    </xdr:from>
    <xdr:to>
      <xdr:col>45</xdr:col>
      <xdr:colOff>177800</xdr:colOff>
      <xdr:row>78</xdr:row>
      <xdr:rowOff>33978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90169"/>
          <a:ext cx="889000" cy="2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33978</xdr:rowOff>
    </xdr:from>
    <xdr:to>
      <xdr:col>41</xdr:col>
      <xdr:colOff>50800</xdr:colOff>
      <xdr:row>79</xdr:row>
      <xdr:rowOff>6480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07078"/>
          <a:ext cx="889000" cy="1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167251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58638</xdr:rowOff>
    </xdr:from>
    <xdr:to>
      <xdr:col>55</xdr:col>
      <xdr:colOff>50800</xdr:colOff>
      <xdr:row>75</xdr:row>
      <xdr:rowOff>160238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81515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164643</xdr:rowOff>
    </xdr:from>
    <xdr:to>
      <xdr:col>50</xdr:col>
      <xdr:colOff>165100</xdr:colOff>
      <xdr:row>74</xdr:row>
      <xdr:rowOff>94793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6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111320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45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109169</xdr:rowOff>
    </xdr:from>
    <xdr:to>
      <xdr:col>46</xdr:col>
      <xdr:colOff>38100</xdr:colOff>
      <xdr:row>77</xdr:row>
      <xdr:rowOff>39319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55846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154628</xdr:rowOff>
    </xdr:from>
    <xdr:to>
      <xdr:col>41</xdr:col>
      <xdr:colOff>101600</xdr:colOff>
      <xdr:row>78</xdr:row>
      <xdr:rowOff>84778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101305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127130</xdr:rowOff>
    </xdr:from>
    <xdr:to>
      <xdr:col>36</xdr:col>
      <xdr:colOff>165100</xdr:colOff>
      <xdr:row>79</xdr:row>
      <xdr:rowOff>57280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48407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9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144461</xdr:rowOff>
    </xdr:from>
    <xdr:to>
      <xdr:col>55</xdr:col>
      <xdr:colOff>0</xdr:colOff>
      <xdr:row>97</xdr:row>
      <xdr:rowOff>23440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03661"/>
          <a:ext cx="8382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131288</xdr:rowOff>
    </xdr:from>
    <xdr:to>
      <xdr:col>50</xdr:col>
      <xdr:colOff>114300</xdr:colOff>
      <xdr:row>97</xdr:row>
      <xdr:rowOff>23440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90488"/>
          <a:ext cx="889000" cy="6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124927</xdr:rowOff>
    </xdr:from>
    <xdr:to>
      <xdr:col>45</xdr:col>
      <xdr:colOff>177800</xdr:colOff>
      <xdr:row>96</xdr:row>
      <xdr:rowOff>131288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84127"/>
          <a:ext cx="889000" cy="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95917</xdr:rowOff>
    </xdr:from>
    <xdr:to>
      <xdr:col>41</xdr:col>
      <xdr:colOff>50800</xdr:colOff>
      <xdr:row>96</xdr:row>
      <xdr:rowOff>124927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55117"/>
          <a:ext cx="889000" cy="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21864</xdr:rowOff>
    </xdr:from>
    <xdr:to>
      <xdr:col>36</xdr:col>
      <xdr:colOff>165100</xdr:colOff>
      <xdr:row>96</xdr:row>
      <xdr:rowOff>123464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139991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93661</xdr:rowOff>
    </xdr:from>
    <xdr:to>
      <xdr:col>55</xdr:col>
      <xdr:colOff>50800</xdr:colOff>
      <xdr:row>97</xdr:row>
      <xdr:rowOff>23811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72088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144090</xdr:rowOff>
    </xdr:from>
    <xdr:to>
      <xdr:col>50</xdr:col>
      <xdr:colOff>165100</xdr:colOff>
      <xdr:row>97</xdr:row>
      <xdr:rowOff>74240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65367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80488</xdr:rowOff>
    </xdr:from>
    <xdr:to>
      <xdr:col>46</xdr:col>
      <xdr:colOff>38100</xdr:colOff>
      <xdr:row>97</xdr:row>
      <xdr:rowOff>10638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1765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74127</xdr:rowOff>
    </xdr:from>
    <xdr:to>
      <xdr:col>41</xdr:col>
      <xdr:colOff>101600</xdr:colOff>
      <xdr:row>97</xdr:row>
      <xdr:rowOff>4277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166854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45117</xdr:rowOff>
    </xdr:from>
    <xdr:to>
      <xdr:col>36</xdr:col>
      <xdr:colOff>165100</xdr:colOff>
      <xdr:row>96</xdr:row>
      <xdr:rowOff>146717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137844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26184</xdr:rowOff>
    </xdr:from>
    <xdr:to>
      <xdr:col>85</xdr:col>
      <xdr:colOff>127000</xdr:colOff>
      <xdr:row>37</xdr:row>
      <xdr:rowOff>109100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26934"/>
          <a:ext cx="838200" cy="4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26184</xdr:rowOff>
    </xdr:from>
    <xdr:to>
      <xdr:col>81</xdr:col>
      <xdr:colOff>50800</xdr:colOff>
      <xdr:row>38</xdr:row>
      <xdr:rowOff>6818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26934"/>
          <a:ext cx="889000" cy="4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10574</xdr:rowOff>
    </xdr:from>
    <xdr:to>
      <xdr:col>76</xdr:col>
      <xdr:colOff>114300</xdr:colOff>
      <xdr:row>38</xdr:row>
      <xdr:rowOff>6818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54224"/>
          <a:ext cx="889000" cy="16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10574</xdr:rowOff>
    </xdr:from>
    <xdr:to>
      <xdr:col>71</xdr:col>
      <xdr:colOff>177800</xdr:colOff>
      <xdr:row>37</xdr:row>
      <xdr:rowOff>102373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54224"/>
          <a:ext cx="8890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13560</xdr:rowOff>
    </xdr:from>
    <xdr:to>
      <xdr:col>67</xdr:col>
      <xdr:colOff>101600</xdr:colOff>
      <xdr:row>36</xdr:row>
      <xdr:rowOff>115160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131687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58300</xdr:rowOff>
    </xdr:from>
    <xdr:to>
      <xdr:col>85</xdr:col>
      <xdr:colOff>177800</xdr:colOff>
      <xdr:row>37</xdr:row>
      <xdr:rowOff>159900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36727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8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146834</xdr:rowOff>
    </xdr:from>
    <xdr:to>
      <xdr:col>81</xdr:col>
      <xdr:colOff>101600</xdr:colOff>
      <xdr:row>35</xdr:row>
      <xdr:rowOff>76984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93511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127468</xdr:rowOff>
    </xdr:from>
    <xdr:to>
      <xdr:col>76</xdr:col>
      <xdr:colOff>165100</xdr:colOff>
      <xdr:row>38</xdr:row>
      <xdr:rowOff>57618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48745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131224</xdr:rowOff>
    </xdr:from>
    <xdr:to>
      <xdr:col>72</xdr:col>
      <xdr:colOff>38100</xdr:colOff>
      <xdr:row>37</xdr:row>
      <xdr:rowOff>61374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77901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51573</xdr:rowOff>
    </xdr:from>
    <xdr:to>
      <xdr:col>67</xdr:col>
      <xdr:colOff>101600</xdr:colOff>
      <xdr:row>37</xdr:row>
      <xdr:rowOff>153173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144300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95001</xdr:rowOff>
    </xdr:from>
    <xdr:to>
      <xdr:col>85</xdr:col>
      <xdr:colOff>127000</xdr:colOff>
      <xdr:row>56</xdr:row>
      <xdr:rowOff>103139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96201"/>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164724</xdr:rowOff>
    </xdr:from>
    <xdr:to>
      <xdr:col>81</xdr:col>
      <xdr:colOff>50800</xdr:colOff>
      <xdr:row>56</xdr:row>
      <xdr:rowOff>103139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94474"/>
          <a:ext cx="889000" cy="10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164724</xdr:rowOff>
    </xdr:from>
    <xdr:to>
      <xdr:col>76</xdr:col>
      <xdr:colOff>114300</xdr:colOff>
      <xdr:row>56</xdr:row>
      <xdr:rowOff>103070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94474"/>
          <a:ext cx="889000" cy="10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103695</xdr:rowOff>
    </xdr:from>
    <xdr:to>
      <xdr:col>71</xdr:col>
      <xdr:colOff>177800</xdr:colOff>
      <xdr:row>56</xdr:row>
      <xdr:rowOff>103070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361995"/>
          <a:ext cx="889000" cy="34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54663</xdr:rowOff>
    </xdr:from>
    <xdr:to>
      <xdr:col>67</xdr:col>
      <xdr:colOff>101600</xdr:colOff>
      <xdr:row>56</xdr:row>
      <xdr:rowOff>156263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147390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44201</xdr:rowOff>
    </xdr:from>
    <xdr:to>
      <xdr:col>85</xdr:col>
      <xdr:colOff>177800</xdr:colOff>
      <xdr:row>56</xdr:row>
      <xdr:rowOff>145801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22628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2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52339</xdr:rowOff>
    </xdr:from>
    <xdr:to>
      <xdr:col>81</xdr:col>
      <xdr:colOff>101600</xdr:colOff>
      <xdr:row>56</xdr:row>
      <xdr:rowOff>153939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145066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113924</xdr:rowOff>
    </xdr:from>
    <xdr:to>
      <xdr:col>76</xdr:col>
      <xdr:colOff>165100</xdr:colOff>
      <xdr:row>56</xdr:row>
      <xdr:rowOff>44074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60601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52270</xdr:rowOff>
    </xdr:from>
    <xdr:to>
      <xdr:col>72</xdr:col>
      <xdr:colOff>38100</xdr:colOff>
      <xdr:row>56</xdr:row>
      <xdr:rowOff>153870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170397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52895</xdr:rowOff>
    </xdr:from>
    <xdr:to>
      <xdr:col>67</xdr:col>
      <xdr:colOff>101600</xdr:colOff>
      <xdr:row>54</xdr:row>
      <xdr:rowOff>154495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3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171022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0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46659</xdr:rowOff>
    </xdr:from>
    <xdr:to>
      <xdr:col>85</xdr:col>
      <xdr:colOff>127000</xdr:colOff>
      <xdr:row>79</xdr:row>
      <xdr:rowOff>66177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91209"/>
          <a:ext cx="8382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46659</xdr:rowOff>
    </xdr:from>
    <xdr:to>
      <xdr:col>81</xdr:col>
      <xdr:colOff>50800</xdr:colOff>
      <xdr:row>79</xdr:row>
      <xdr:rowOff>95461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91209"/>
          <a:ext cx="889000" cy="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94676</xdr:rowOff>
    </xdr:from>
    <xdr:to>
      <xdr:col>76</xdr:col>
      <xdr:colOff>114300</xdr:colOff>
      <xdr:row>79</xdr:row>
      <xdr:rowOff>95461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39226"/>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94676</xdr:rowOff>
    </xdr:from>
    <xdr:to>
      <xdr:col>71</xdr:col>
      <xdr:colOff>177800</xdr:colOff>
      <xdr:row>79</xdr:row>
      <xdr:rowOff>98693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9226"/>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12950</xdr:rowOff>
    </xdr:from>
    <xdr:to>
      <xdr:col>67</xdr:col>
      <xdr:colOff>101600</xdr:colOff>
      <xdr:row>79</xdr:row>
      <xdr:rowOff>114550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131077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15377</xdr:rowOff>
    </xdr:from>
    <xdr:to>
      <xdr:col>85</xdr:col>
      <xdr:colOff>177800</xdr:colOff>
      <xdr:row>79</xdr:row>
      <xdr:rowOff>116977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131889</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167309</xdr:rowOff>
    </xdr:from>
    <xdr:to>
      <xdr:col>81</xdr:col>
      <xdr:colOff>101600</xdr:colOff>
      <xdr:row>79</xdr:row>
      <xdr:rowOff>97459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113986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31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44661</xdr:rowOff>
    </xdr:from>
    <xdr:to>
      <xdr:col>76</xdr:col>
      <xdr:colOff>165100</xdr:colOff>
      <xdr:row>79</xdr:row>
      <xdr:rowOff>146261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137388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81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43876</xdr:rowOff>
    </xdr:from>
    <xdr:to>
      <xdr:col>72</xdr:col>
      <xdr:colOff>38100</xdr:colOff>
      <xdr:row>79</xdr:row>
      <xdr:rowOff>145476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136603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81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47893</xdr:rowOff>
    </xdr:from>
    <xdr:to>
      <xdr:col>67</xdr:col>
      <xdr:colOff>101600</xdr:colOff>
      <xdr:row>79</xdr:row>
      <xdr:rowOff>149493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140620</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85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152726</xdr:rowOff>
    </xdr:from>
    <xdr:to>
      <xdr:col>85</xdr:col>
      <xdr:colOff>127000</xdr:colOff>
      <xdr:row>97</xdr:row>
      <xdr:rowOff>163703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83376"/>
          <a:ext cx="838200" cy="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152726</xdr:rowOff>
    </xdr:from>
    <xdr:to>
      <xdr:col>81</xdr:col>
      <xdr:colOff>50800</xdr:colOff>
      <xdr:row>97</xdr:row>
      <xdr:rowOff>157353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83376"/>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156835</xdr:rowOff>
    </xdr:from>
    <xdr:to>
      <xdr:col>76</xdr:col>
      <xdr:colOff>114300</xdr:colOff>
      <xdr:row>97</xdr:row>
      <xdr:rowOff>157353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87485"/>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156835</xdr:rowOff>
    </xdr:from>
    <xdr:to>
      <xdr:col>71</xdr:col>
      <xdr:colOff>177800</xdr:colOff>
      <xdr:row>97</xdr:row>
      <xdr:rowOff>169208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87485"/>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24338</xdr:rowOff>
    </xdr:from>
    <xdr:to>
      <xdr:col>67</xdr:col>
      <xdr:colOff>101600</xdr:colOff>
      <xdr:row>97</xdr:row>
      <xdr:rowOff>125938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142465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112903</xdr:rowOff>
    </xdr:from>
    <xdr:to>
      <xdr:col>85</xdr:col>
      <xdr:colOff>177800</xdr:colOff>
      <xdr:row>98</xdr:row>
      <xdr:rowOff>43053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91330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101926</xdr:rowOff>
    </xdr:from>
    <xdr:to>
      <xdr:col>81</xdr:col>
      <xdr:colOff>101600</xdr:colOff>
      <xdr:row>98</xdr:row>
      <xdr:rowOff>32076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23203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106553</xdr:rowOff>
    </xdr:from>
    <xdr:to>
      <xdr:col>76</xdr:col>
      <xdr:colOff>165100</xdr:colOff>
      <xdr:row>98</xdr:row>
      <xdr:rowOff>36703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27830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106035</xdr:rowOff>
    </xdr:from>
    <xdr:to>
      <xdr:col>72</xdr:col>
      <xdr:colOff>38100</xdr:colOff>
      <xdr:row>98</xdr:row>
      <xdr:rowOff>36185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27312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118408</xdr:rowOff>
    </xdr:from>
    <xdr:to>
      <xdr:col>67</xdr:col>
      <xdr:colOff>101600</xdr:colOff>
      <xdr:row>98</xdr:row>
      <xdr:rowOff>48558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39685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50038</xdr:rowOff>
    </xdr:from>
    <xdr:to>
      <xdr:col>98</xdr:col>
      <xdr:colOff>38100</xdr:colOff>
      <xdr:row>34</xdr:row>
      <xdr:rowOff>151638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168165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565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増加幅が大きい費目、類似団体平均を大きく上回っている費目を抽出して記載する。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総務費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149,862</a:t>
          </a:r>
          <a:r>
            <a:rPr kumimoji="1" lang="ja-JP" altLang="en-US" sz="1100">
              <a:latin typeface="ＭＳ Ｐゴシック" panose="020B0600070205080204" pitchFamily="50" charset="-128"/>
              <a:ea typeface="ＭＳ Ｐゴシック" panose="020B0600070205080204" pitchFamily="50" charset="-128"/>
            </a:rPr>
            <a:t>円となっており、前年度より</a:t>
          </a:r>
          <a:r>
            <a:rPr kumimoji="1" lang="en-US" altLang="ja-JP" sz="1100">
              <a:latin typeface="ＭＳ Ｐゴシック" panose="020B0600070205080204" pitchFamily="50" charset="-128"/>
              <a:ea typeface="ＭＳ Ｐゴシック" panose="020B0600070205080204" pitchFamily="50" charset="-128"/>
            </a:rPr>
            <a:t>42,228</a:t>
          </a:r>
          <a:r>
            <a:rPr kumimoji="1" lang="ja-JP" altLang="en-US" sz="1100">
              <a:latin typeface="ＭＳ Ｐゴシック" panose="020B0600070205080204" pitchFamily="50" charset="-128"/>
              <a:ea typeface="ＭＳ Ｐゴシック" panose="020B0600070205080204" pitchFamily="50" charset="-128"/>
            </a:rPr>
            <a:t>円減少している。これは、各基金積立金（主にふるさと納税寄付金）の減少が主な要因である。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農林水産業費</a:t>
          </a:r>
          <a:r>
            <a:rPr kumimoji="1" lang="en-US" altLang="ja-JP" sz="1100">
              <a:latin typeface="ＭＳ Ｐゴシック" panose="020B0600070205080204" pitchFamily="50" charset="-128"/>
              <a:ea typeface="ＭＳ Ｐゴシック" panose="020B0600070205080204" pitchFamily="50" charset="-128"/>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49,047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いる。これは強い農業・担い手づくり総合支援交付金事業や被災農業者向け経営体育成支援事業等により増加となっている。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商工費</a:t>
          </a:r>
          <a:r>
            <a:rPr kumimoji="1" lang="en-US" altLang="ja-JP" sz="1100">
              <a:latin typeface="ＭＳ Ｐゴシック" panose="020B0600070205080204" pitchFamily="50" charset="-128"/>
              <a:ea typeface="ＭＳ Ｐゴシック" panose="020B0600070205080204" pitchFamily="50" charset="-128"/>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21,762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よりも減少したことにより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ふるさと納税推進経費を含むこゆ地域づくり推進機構補助金が減少した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ため大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幅減となっている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これは、デジタル防災行政無線同報系設置工事が前年度に完了したことに伴う反動減が主な要因である。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latin typeface="ＭＳ Ｐゴシック" panose="020B0600070205080204" pitchFamily="50" charset="-128"/>
              <a:ea typeface="ＭＳ Ｐゴシック" panose="020B0600070205080204" pitchFamily="50" charset="-128"/>
            </a:rPr>
            <a:t>実質単年度収支は赤字になっているが、財政調整基金の取崩しにより、実質収支は黒字となっている。令和元年度は当初予算及び台風</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号被害に伴う災害復旧費の財源として、財政調整基金を多く取崩したため、財政調整基金残高は大幅に減少している。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今後も厳しい財政状況が見込まれるため、事務事業の見直し・統廃合により歳出抑制を推進し、健全な財政運営に努めていく。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latin typeface="ＭＳ Ｐゴシック" panose="020B0600070205080204" pitchFamily="50" charset="-128"/>
              <a:ea typeface="ＭＳ Ｐゴシック" panose="020B0600070205080204" pitchFamily="50" charset="-128"/>
            </a:rPr>
            <a:t>一般会計及び公営企業会計等について、すべての会計が赤字を計上しておらず、連結実質赤字は生じていない。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スポーツ公園多目的広場建設事業に係る土地取得特別会計も前年度創設されたことにより、今後は繰出金が一般会計の財政負担を圧迫する要因が考えられるため、中長期的視野を持ち、各会計において適正で健全な財政運営を行っ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W1" workbookViewId="0">
      <selection activeCell="BG40" sqref="BG40:BU40"/>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11291571</v>
      </c>
      <c r="BO4" s="431"/>
      <c r="BP4" s="431"/>
      <c r="BQ4" s="431"/>
      <c r="BR4" s="431"/>
      <c r="BS4" s="431"/>
      <c r="BT4" s="431"/>
      <c r="BU4" s="432"/>
      <c r="BV4" s="430">
        <v>12375546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6.6</v>
      </c>
      <c r="CU4" s="437"/>
      <c r="CV4" s="437"/>
      <c r="CW4" s="437"/>
      <c r="CX4" s="437"/>
      <c r="CY4" s="437"/>
      <c r="CZ4" s="437"/>
      <c r="DA4" s="438"/>
      <c r="DB4" s="436">
        <v>7.9</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10962034</v>
      </c>
      <c r="BO5" s="468"/>
      <c r="BP5" s="468"/>
      <c r="BQ5" s="468"/>
      <c r="BR5" s="468"/>
      <c r="BS5" s="468"/>
      <c r="BT5" s="468"/>
      <c r="BU5" s="469"/>
      <c r="BV5" s="467">
        <v>11918641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95.8</v>
      </c>
      <c r="CU5" s="465"/>
      <c r="CV5" s="465"/>
      <c r="CW5" s="465"/>
      <c r="CX5" s="465"/>
      <c r="CY5" s="465"/>
      <c r="CZ5" s="465"/>
      <c r="DA5" s="466"/>
      <c r="DB5" s="464">
        <v>92</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329537</v>
      </c>
      <c r="BO6" s="468"/>
      <c r="BP6" s="468"/>
      <c r="BQ6" s="468"/>
      <c r="BR6" s="468"/>
      <c r="BS6" s="468"/>
      <c r="BT6" s="468"/>
      <c r="BU6" s="469"/>
      <c r="BV6" s="467">
        <v>456905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99.6</v>
      </c>
      <c r="CU6" s="505"/>
      <c r="CV6" s="505"/>
      <c r="CW6" s="505"/>
      <c r="CX6" s="505"/>
      <c r="CY6" s="505"/>
      <c r="CZ6" s="505"/>
      <c r="DA6" s="506"/>
      <c r="DB6" s="504">
        <v>96.7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70688</v>
      </c>
      <c r="BO7" s="468"/>
      <c r="BP7" s="468"/>
      <c r="BQ7" s="468"/>
      <c r="BR7" s="468"/>
      <c r="BS7" s="468"/>
      <c r="BT7" s="468"/>
      <c r="BU7" s="469"/>
      <c r="BV7" s="467">
        <v>143800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3946100</v>
      </c>
      <c r="CU7" s="468"/>
      <c r="CV7" s="468"/>
      <c r="CW7" s="468"/>
      <c r="CX7" s="468"/>
      <c r="CY7" s="468"/>
      <c r="CZ7" s="468"/>
      <c r="DA7" s="469"/>
      <c r="DB7" s="467">
        <v>3962590</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258849</v>
      </c>
      <c r="BO8" s="468"/>
      <c r="BP8" s="468"/>
      <c r="BQ8" s="468"/>
      <c r="BR8" s="468"/>
      <c r="BS8" s="468"/>
      <c r="BT8" s="468"/>
      <c r="BU8" s="469"/>
      <c r="BV8" s="467">
        <v>313105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0.46</v>
      </c>
      <c r="CU8" s="508"/>
      <c r="CV8" s="508"/>
      <c r="CW8" s="508"/>
      <c r="CX8" s="508"/>
      <c r="CY8" s="508"/>
      <c r="CZ8" s="508"/>
      <c r="DA8" s="509"/>
      <c r="DB8" s="507">
        <v>0.45</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17373</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110</v>
      </c>
      <c r="AV9" s="500"/>
      <c r="AW9" s="500"/>
      <c r="AX9" s="500"/>
      <c r="AY9" s="501" t="s">
        <v>117</v>
      </c>
      <c r="AZ9" s="502"/>
      <c r="BA9" s="502"/>
      <c r="BB9" s="502"/>
      <c r="BC9" s="502"/>
      <c r="BD9" s="502"/>
      <c r="BE9" s="502"/>
      <c r="BF9" s="502"/>
      <c r="BG9" s="502"/>
      <c r="BH9" s="502"/>
      <c r="BI9" s="502"/>
      <c r="BJ9" s="502"/>
      <c r="BK9" s="502"/>
      <c r="BL9" s="502"/>
      <c r="BM9" s="503"/>
      <c r="BN9" s="467">
        <v>-54256</v>
      </c>
      <c r="BO9" s="468"/>
      <c r="BP9" s="468"/>
      <c r="BQ9" s="468"/>
      <c r="BR9" s="468"/>
      <c r="BS9" s="468"/>
      <c r="BT9" s="468"/>
      <c r="BU9" s="469"/>
      <c r="BV9" s="467">
        <v>12175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7.7</v>
      </c>
      <c r="CU9" s="465"/>
      <c r="CV9" s="465"/>
      <c r="CW9" s="465"/>
      <c r="CX9" s="465"/>
      <c r="CY9" s="465"/>
      <c r="CZ9" s="465"/>
      <c r="DA9" s="466"/>
      <c r="DB9" s="464">
        <v>7.9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18092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6235</v>
      </c>
      <c r="BO10" s="468"/>
      <c r="BP10" s="468"/>
      <c r="BQ10" s="468"/>
      <c r="BR10" s="468"/>
      <c r="BS10" s="468"/>
      <c r="BT10" s="468"/>
      <c r="BU10" s="469"/>
      <c r="BV10" s="467">
        <v>89</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2">
      <c r="A12" s="187"/>
      <c r="B12" s="527" t="s">
        <v>132</v>
      </c>
      <c r="C12" s="528"/>
      <c r="D12" s="528"/>
      <c r="E12" s="528"/>
      <c r="F12" s="528"/>
      <c r="G12" s="528"/>
      <c r="H12" s="528"/>
      <c r="I12" s="528"/>
      <c r="J12" s="528"/>
      <c r="K12" s="529"/>
      <c r="L12" s="536" t="s">
        <v>133</v>
      </c>
      <c r="M12" s="537"/>
      <c r="N12" s="537"/>
      <c r="O12" s="537"/>
      <c r="P12" s="537"/>
      <c r="Q12" s="538"/>
      <c r="R12" s="539">
        <v>17402</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297995</v>
      </c>
      <c r="BO12" s="468"/>
      <c r="BP12" s="468"/>
      <c r="BQ12" s="468"/>
      <c r="BR12" s="468"/>
      <c r="BS12" s="468"/>
      <c r="BT12" s="468"/>
      <c r="BU12" s="469"/>
      <c r="BV12" s="467">
        <v>86692</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140</v>
      </c>
      <c r="N13" s="559"/>
      <c r="O13" s="559"/>
      <c r="P13" s="559"/>
      <c r="Q13" s="560"/>
      <c r="R13" s="551">
        <v>17263</v>
      </c>
      <c r="S13" s="552"/>
      <c r="T13" s="552"/>
      <c r="U13" s="552"/>
      <c r="V13" s="553"/>
      <c r="W13" s="483" t="s">
        <v>141</v>
      </c>
      <c r="X13" s="484"/>
      <c r="Y13" s="484"/>
      <c r="Z13" s="484"/>
      <c r="AA13" s="484"/>
      <c r="AB13" s="474"/>
      <c r="AC13" s="518">
        <v>1739</v>
      </c>
      <c r="AD13" s="519"/>
      <c r="AE13" s="519"/>
      <c r="AF13" s="519"/>
      <c r="AG13" s="561"/>
      <c r="AH13" s="518">
        <v>1759</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-346016</v>
      </c>
      <c r="BO13" s="468"/>
      <c r="BP13" s="468"/>
      <c r="BQ13" s="468"/>
      <c r="BR13" s="468"/>
      <c r="BS13" s="468"/>
      <c r="BT13" s="468"/>
      <c r="BU13" s="469"/>
      <c r="BV13" s="467">
        <v>-74428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8.9</v>
      </c>
      <c r="CU13" s="465"/>
      <c r="CV13" s="465"/>
      <c r="CW13" s="465"/>
      <c r="CX13" s="465"/>
      <c r="CY13" s="465"/>
      <c r="CZ13" s="465"/>
      <c r="DA13" s="466"/>
      <c r="DB13" s="464">
        <v>9.4</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146</v>
      </c>
      <c r="M14" s="549"/>
      <c r="N14" s="549"/>
      <c r="O14" s="549"/>
      <c r="P14" s="549"/>
      <c r="Q14" s="550"/>
      <c r="R14" s="551">
        <v>17487</v>
      </c>
      <c r="S14" s="552"/>
      <c r="T14" s="552"/>
      <c r="U14" s="552"/>
      <c r="V14" s="553"/>
      <c r="W14" s="457"/>
      <c r="X14" s="458"/>
      <c r="Y14" s="458"/>
      <c r="Z14" s="458"/>
      <c r="AA14" s="458"/>
      <c r="AB14" s="447"/>
      <c r="AC14" s="554">
        <v>19.100000000000001</v>
      </c>
      <c r="AD14" s="555"/>
      <c r="AE14" s="555"/>
      <c r="AF14" s="555"/>
      <c r="AG14" s="556"/>
      <c r="AH14" s="554">
        <v>19.3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18.100000000000001</v>
      </c>
      <c r="CU14" s="566"/>
      <c r="CV14" s="566"/>
      <c r="CW14" s="566"/>
      <c r="CX14" s="566"/>
      <c r="CY14" s="566"/>
      <c r="CZ14" s="566"/>
      <c r="DA14" s="567"/>
      <c r="DB14" s="565">
        <v>26.8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148</v>
      </c>
      <c r="N15" s="559"/>
      <c r="O15" s="559"/>
      <c r="P15" s="559"/>
      <c r="Q15" s="560"/>
      <c r="R15" s="551">
        <v>17390</v>
      </c>
      <c r="S15" s="552"/>
      <c r="T15" s="552"/>
      <c r="U15" s="552"/>
      <c r="V15" s="553"/>
      <c r="W15" s="483" t="s">
        <v>149</v>
      </c>
      <c r="X15" s="484"/>
      <c r="Y15" s="484"/>
      <c r="Z15" s="484"/>
      <c r="AA15" s="484"/>
      <c r="AB15" s="474"/>
      <c r="AC15" s="518">
        <v>1816</v>
      </c>
      <c r="AD15" s="519"/>
      <c r="AE15" s="519"/>
      <c r="AF15" s="519"/>
      <c r="AG15" s="561"/>
      <c r="AH15" s="518">
        <v>1941</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1599268</v>
      </c>
      <c r="BO15" s="431"/>
      <c r="BP15" s="431"/>
      <c r="BQ15" s="431"/>
      <c r="BR15" s="431"/>
      <c r="BS15" s="431"/>
      <c r="BT15" s="431"/>
      <c r="BU15" s="432"/>
      <c r="BV15" s="430">
        <v>1560773</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20</v>
      </c>
      <c r="AD16" s="555"/>
      <c r="AE16" s="555"/>
      <c r="AF16" s="555"/>
      <c r="AG16" s="556"/>
      <c r="AH16" s="554">
        <v>21.3</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3382553</v>
      </c>
      <c r="BO16" s="468"/>
      <c r="BP16" s="468"/>
      <c r="BQ16" s="468"/>
      <c r="BR16" s="468"/>
      <c r="BS16" s="468"/>
      <c r="BT16" s="468"/>
      <c r="BU16" s="469"/>
      <c r="BV16" s="467">
        <v>3371757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5530</v>
      </c>
      <c r="AD17" s="519"/>
      <c r="AE17" s="519"/>
      <c r="AF17" s="519"/>
      <c r="AG17" s="561"/>
      <c r="AH17" s="518">
        <v>5434</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2005470</v>
      </c>
      <c r="BO17" s="468"/>
      <c r="BP17" s="468"/>
      <c r="BQ17" s="468"/>
      <c r="BR17" s="468"/>
      <c r="BS17" s="468"/>
      <c r="BT17" s="468"/>
      <c r="BU17" s="469"/>
      <c r="BV17" s="467">
        <v>1953514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159</v>
      </c>
      <c r="C18" s="510"/>
      <c r="D18" s="510"/>
      <c r="E18" s="582"/>
      <c r="F18" s="582"/>
      <c r="G18" s="582"/>
      <c r="H18" s="582"/>
      <c r="I18" s="582"/>
      <c r="J18" s="582"/>
      <c r="K18" s="582"/>
      <c r="L18" s="583">
        <v>61.53</v>
      </c>
      <c r="M18" s="583"/>
      <c r="N18" s="583"/>
      <c r="O18" s="583"/>
      <c r="P18" s="583"/>
      <c r="Q18" s="583"/>
      <c r="R18" s="584"/>
      <c r="S18" s="584"/>
      <c r="T18" s="584"/>
      <c r="U18" s="584"/>
      <c r="V18" s="585"/>
      <c r="W18" s="485"/>
      <c r="X18" s="486"/>
      <c r="Y18" s="486"/>
      <c r="Z18" s="486"/>
      <c r="AA18" s="486"/>
      <c r="AB18" s="477"/>
      <c r="AC18" s="586">
        <v>60.9</v>
      </c>
      <c r="AD18" s="587"/>
      <c r="AE18" s="587"/>
      <c r="AF18" s="587"/>
      <c r="AG18" s="588"/>
      <c r="AH18" s="586">
        <v>59.5</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3899515</v>
      </c>
      <c r="BO18" s="468"/>
      <c r="BP18" s="468"/>
      <c r="BQ18" s="468"/>
      <c r="BR18" s="468"/>
      <c r="BS18" s="468"/>
      <c r="BT18" s="468"/>
      <c r="BU18" s="469"/>
      <c r="BV18" s="467">
        <v>3789463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161</v>
      </c>
      <c r="C19" s="510"/>
      <c r="D19" s="510"/>
      <c r="E19" s="582"/>
      <c r="F19" s="582"/>
      <c r="G19" s="582"/>
      <c r="H19" s="582"/>
      <c r="I19" s="582"/>
      <c r="J19" s="582"/>
      <c r="K19" s="582"/>
      <c r="L19" s="590">
        <v>282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7157687</v>
      </c>
      <c r="BO19" s="468"/>
      <c r="BP19" s="468"/>
      <c r="BQ19" s="468"/>
      <c r="BR19" s="468"/>
      <c r="BS19" s="468"/>
      <c r="BT19" s="468"/>
      <c r="BU19" s="469"/>
      <c r="BV19" s="467">
        <v>7506813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163</v>
      </c>
      <c r="C20" s="510"/>
      <c r="D20" s="510"/>
      <c r="E20" s="582"/>
      <c r="F20" s="582"/>
      <c r="G20" s="582"/>
      <c r="H20" s="582"/>
      <c r="I20" s="582"/>
      <c r="J20" s="582"/>
      <c r="K20" s="582"/>
      <c r="L20" s="590">
        <v>6376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5870740</v>
      </c>
      <c r="BO23" s="468"/>
      <c r="BP23" s="468"/>
      <c r="BQ23" s="468"/>
      <c r="BR23" s="468"/>
      <c r="BS23" s="468"/>
      <c r="BT23" s="468"/>
      <c r="BU23" s="469"/>
      <c r="BV23" s="467">
        <v>6119523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172</v>
      </c>
      <c r="F24" s="497"/>
      <c r="G24" s="497"/>
      <c r="H24" s="497"/>
      <c r="I24" s="497"/>
      <c r="J24" s="497"/>
      <c r="K24" s="498"/>
      <c r="L24" s="518">
        <v>1</v>
      </c>
      <c r="M24" s="519"/>
      <c r="N24" s="519"/>
      <c r="O24" s="519"/>
      <c r="P24" s="561"/>
      <c r="Q24" s="518">
        <v>7030</v>
      </c>
      <c r="R24" s="519"/>
      <c r="S24" s="519"/>
      <c r="T24" s="519"/>
      <c r="U24" s="519"/>
      <c r="V24" s="561"/>
      <c r="W24" s="620"/>
      <c r="X24" s="608"/>
      <c r="Y24" s="609"/>
      <c r="Z24" s="517" t="s">
        <v>173</v>
      </c>
      <c r="AA24" s="497"/>
      <c r="AB24" s="497"/>
      <c r="AC24" s="497"/>
      <c r="AD24" s="497"/>
      <c r="AE24" s="497"/>
      <c r="AF24" s="497"/>
      <c r="AG24" s="498"/>
      <c r="AH24" s="518">
        <v>134</v>
      </c>
      <c r="AI24" s="519"/>
      <c r="AJ24" s="519"/>
      <c r="AK24" s="519"/>
      <c r="AL24" s="561"/>
      <c r="AM24" s="518">
        <v>406020</v>
      </c>
      <c r="AN24" s="519"/>
      <c r="AO24" s="519"/>
      <c r="AP24" s="519"/>
      <c r="AQ24" s="519"/>
      <c r="AR24" s="561"/>
      <c r="AS24" s="518">
        <v>3030</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4539839</v>
      </c>
      <c r="BO24" s="468"/>
      <c r="BP24" s="468"/>
      <c r="BQ24" s="468"/>
      <c r="BR24" s="468"/>
      <c r="BS24" s="468"/>
      <c r="BT24" s="468"/>
      <c r="BU24" s="469"/>
      <c r="BV24" s="467">
        <v>4732027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175</v>
      </c>
      <c r="F25" s="497"/>
      <c r="G25" s="497"/>
      <c r="H25" s="497"/>
      <c r="I25" s="497"/>
      <c r="J25" s="497"/>
      <c r="K25" s="498"/>
      <c r="L25" s="518">
        <v>1</v>
      </c>
      <c r="M25" s="519"/>
      <c r="N25" s="519"/>
      <c r="O25" s="519"/>
      <c r="P25" s="561"/>
      <c r="Q25" s="518">
        <v>5650</v>
      </c>
      <c r="R25" s="519"/>
      <c r="S25" s="519"/>
      <c r="T25" s="519"/>
      <c r="U25" s="519"/>
      <c r="V25" s="561"/>
      <c r="W25" s="620"/>
      <c r="X25" s="608"/>
      <c r="Y25" s="609"/>
      <c r="Z25" s="517" t="s">
        <v>176</v>
      </c>
      <c r="AA25" s="497"/>
      <c r="AB25" s="497"/>
      <c r="AC25" s="497"/>
      <c r="AD25" s="497"/>
      <c r="AE25" s="497"/>
      <c r="AF25" s="497"/>
      <c r="AG25" s="498"/>
      <c r="AH25" s="518" t="s">
        <v>177</v>
      </c>
      <c r="AI25" s="519"/>
      <c r="AJ25" s="519"/>
      <c r="AK25" s="519"/>
      <c r="AL25" s="561"/>
      <c r="AM25" s="518" t="s">
        <v>130</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561880</v>
      </c>
      <c r="BO25" s="431"/>
      <c r="BP25" s="431"/>
      <c r="BQ25" s="431"/>
      <c r="BR25" s="431"/>
      <c r="BS25" s="431"/>
      <c r="BT25" s="431"/>
      <c r="BU25" s="432"/>
      <c r="BV25" s="430">
        <v>527341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179</v>
      </c>
      <c r="F26" s="497"/>
      <c r="G26" s="497"/>
      <c r="H26" s="497"/>
      <c r="I26" s="497"/>
      <c r="J26" s="497"/>
      <c r="K26" s="498"/>
      <c r="L26" s="518">
        <v>1</v>
      </c>
      <c r="M26" s="519"/>
      <c r="N26" s="519"/>
      <c r="O26" s="519"/>
      <c r="P26" s="561"/>
      <c r="Q26" s="518">
        <v>5350</v>
      </c>
      <c r="R26" s="519"/>
      <c r="S26" s="519"/>
      <c r="T26" s="519"/>
      <c r="U26" s="519"/>
      <c r="V26" s="561"/>
      <c r="W26" s="620"/>
      <c r="X26" s="608"/>
      <c r="Y26" s="609"/>
      <c r="Z26" s="517" t="s">
        <v>180</v>
      </c>
      <c r="AA26" s="630"/>
      <c r="AB26" s="630"/>
      <c r="AC26" s="630"/>
      <c r="AD26" s="630"/>
      <c r="AE26" s="630"/>
      <c r="AF26" s="630"/>
      <c r="AG26" s="631"/>
      <c r="AH26" s="518" t="s">
        <v>130</v>
      </c>
      <c r="AI26" s="519"/>
      <c r="AJ26" s="519"/>
      <c r="AK26" s="519"/>
      <c r="AL26" s="561"/>
      <c r="AM26" s="518" t="s">
        <v>130</v>
      </c>
      <c r="AN26" s="519"/>
      <c r="AO26" s="519"/>
      <c r="AP26" s="519"/>
      <c r="AQ26" s="519"/>
      <c r="AR26" s="561"/>
      <c r="AS26" s="518" t="s">
        <v>177</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182</v>
      </c>
      <c r="F27" s="497"/>
      <c r="G27" s="497"/>
      <c r="H27" s="497"/>
      <c r="I27" s="497"/>
      <c r="J27" s="497"/>
      <c r="K27" s="498"/>
      <c r="L27" s="518">
        <v>1</v>
      </c>
      <c r="M27" s="519"/>
      <c r="N27" s="519"/>
      <c r="O27" s="519"/>
      <c r="P27" s="561"/>
      <c r="Q27" s="518">
        <v>3560</v>
      </c>
      <c r="R27" s="519"/>
      <c r="S27" s="519"/>
      <c r="T27" s="519"/>
      <c r="U27" s="519"/>
      <c r="V27" s="561"/>
      <c r="W27" s="620"/>
      <c r="X27" s="608"/>
      <c r="Y27" s="609"/>
      <c r="Z27" s="517" t="s">
        <v>183</v>
      </c>
      <c r="AA27" s="497"/>
      <c r="AB27" s="497"/>
      <c r="AC27" s="497"/>
      <c r="AD27" s="497"/>
      <c r="AE27" s="497"/>
      <c r="AF27" s="497"/>
      <c r="AG27" s="498"/>
      <c r="AH27" s="518">
        <v>2</v>
      </c>
      <c r="AI27" s="519"/>
      <c r="AJ27" s="519"/>
      <c r="AK27" s="519"/>
      <c r="AL27" s="561"/>
      <c r="AM27" s="518" t="s">
        <v>184</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193861</v>
      </c>
      <c r="BO27" s="644"/>
      <c r="BP27" s="644"/>
      <c r="BQ27" s="644"/>
      <c r="BR27" s="644"/>
      <c r="BS27" s="644"/>
      <c r="BT27" s="644"/>
      <c r="BU27" s="645"/>
      <c r="BV27" s="643">
        <v>193858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187</v>
      </c>
      <c r="F28" s="497"/>
      <c r="G28" s="497"/>
      <c r="H28" s="497"/>
      <c r="I28" s="497"/>
      <c r="J28" s="497"/>
      <c r="K28" s="498"/>
      <c r="L28" s="518">
        <v>1</v>
      </c>
      <c r="M28" s="519"/>
      <c r="N28" s="519"/>
      <c r="O28" s="519"/>
      <c r="P28" s="561"/>
      <c r="Q28" s="518">
        <v>2990</v>
      </c>
      <c r="R28" s="519"/>
      <c r="S28" s="519"/>
      <c r="T28" s="519"/>
      <c r="U28" s="519"/>
      <c r="V28" s="561"/>
      <c r="W28" s="620"/>
      <c r="X28" s="608"/>
      <c r="Y28" s="609"/>
      <c r="Z28" s="517" t="s">
        <v>188</v>
      </c>
      <c r="AA28" s="497"/>
      <c r="AB28" s="497"/>
      <c r="AC28" s="497"/>
      <c r="AD28" s="497"/>
      <c r="AE28" s="497"/>
      <c r="AF28" s="497"/>
      <c r="AG28" s="498"/>
      <c r="AH28" s="518" t="s">
        <v>130</v>
      </c>
      <c r="AI28" s="519"/>
      <c r="AJ28" s="519"/>
      <c r="AK28" s="519"/>
      <c r="AL28" s="561"/>
      <c r="AM28" s="518" t="s">
        <v>177</v>
      </c>
      <c r="AN28" s="519"/>
      <c r="AO28" s="519"/>
      <c r="AP28" s="519"/>
      <c r="AQ28" s="519"/>
      <c r="AR28" s="561"/>
      <c r="AS28" s="518" t="s">
        <v>177</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628648</v>
      </c>
      <c r="BO28" s="431"/>
      <c r="BP28" s="431"/>
      <c r="BQ28" s="431"/>
      <c r="BR28" s="431"/>
      <c r="BS28" s="431"/>
      <c r="BT28" s="431"/>
      <c r="BU28" s="432"/>
      <c r="BV28" s="430">
        <v>920408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190</v>
      </c>
      <c r="F29" s="497"/>
      <c r="G29" s="497"/>
      <c r="H29" s="497"/>
      <c r="I29" s="497"/>
      <c r="J29" s="497"/>
      <c r="K29" s="498"/>
      <c r="L29" s="518">
        <v>10</v>
      </c>
      <c r="M29" s="519"/>
      <c r="N29" s="519"/>
      <c r="O29" s="519"/>
      <c r="P29" s="561"/>
      <c r="Q29" s="518">
        <v>2830</v>
      </c>
      <c r="R29" s="519"/>
      <c r="S29" s="519"/>
      <c r="T29" s="519"/>
      <c r="U29" s="519"/>
      <c r="V29" s="561"/>
      <c r="W29" s="621"/>
      <c r="X29" s="622"/>
      <c r="Y29" s="623"/>
      <c r="Z29" s="517" t="s">
        <v>191</v>
      </c>
      <c r="AA29" s="497"/>
      <c r="AB29" s="497"/>
      <c r="AC29" s="497"/>
      <c r="AD29" s="497"/>
      <c r="AE29" s="497"/>
      <c r="AF29" s="497"/>
      <c r="AG29" s="498"/>
      <c r="AH29" s="518">
        <v>136</v>
      </c>
      <c r="AI29" s="519"/>
      <c r="AJ29" s="519"/>
      <c r="AK29" s="519"/>
      <c r="AL29" s="561"/>
      <c r="AM29" s="518">
        <v>413130</v>
      </c>
      <c r="AN29" s="519"/>
      <c r="AO29" s="519"/>
      <c r="AP29" s="519"/>
      <c r="AQ29" s="519"/>
      <c r="AR29" s="561"/>
      <c r="AS29" s="518">
        <v>3038</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77514</v>
      </c>
      <c r="BO29" s="468"/>
      <c r="BP29" s="468"/>
      <c r="BQ29" s="468"/>
      <c r="BR29" s="468"/>
      <c r="BS29" s="468"/>
      <c r="BT29" s="468"/>
      <c r="BU29" s="469"/>
      <c r="BV29" s="467">
        <v>76992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1724711</v>
      </c>
      <c r="BO30" s="644"/>
      <c r="BP30" s="644"/>
      <c r="BQ30" s="644"/>
      <c r="BR30" s="644"/>
      <c r="BS30" s="644"/>
      <c r="BT30" s="644"/>
      <c r="BU30" s="645"/>
      <c r="BV30" s="643">
        <v>1398073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203</v>
      </c>
      <c r="X33" s="456"/>
      <c r="Y33" s="456"/>
      <c r="Z33" s="456"/>
      <c r="AA33" s="456"/>
      <c r="AB33" s="456"/>
      <c r="AC33" s="456"/>
      <c r="AD33" s="456"/>
      <c r="AE33" s="456"/>
      <c r="AF33" s="456"/>
      <c r="AG33" s="456"/>
      <c r="AH33" s="456"/>
      <c r="AI33" s="456"/>
      <c r="AJ33" s="456"/>
      <c r="AK33" s="456"/>
      <c r="AL33" s="216"/>
      <c r="AM33" s="491" t="s">
        <v>200</v>
      </c>
      <c r="AN33" s="491"/>
      <c r="AO33" s="456" t="s">
        <v>204</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202</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新富町国民健康保険特別会計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新富町水道事業</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宮崎県東児湯消防組合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宮崎県環境整備公社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西都児湯情報公開・個人情報保護審査会会計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新富町介護保険特別会計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西都児湯環境整備事務組合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こゆ地域づくり推進機構</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土地取得特別会計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新富町後期高齢者医療特別会計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宮崎県後期高齢者医療広域連合（一般会計）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宮崎県後期高齢者医療広域連合（後期高齢者医療特別会計）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宮崎県市町村総合事務組合（一般会計）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宮崎県市町村総合事務組合（市町村交通災害共済事業特別会計）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宮崎県市町村総合事務組合（自治会館管理運営特別会計）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一ツ瀬川営農飲雑用水広域水道企業団</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0UUzXk2GVa3ShYNQyP/cZFaDZ+sxtbpiRfK1gjUepiGmSQtQLLUtDdT23MzwKFlYz31DPq3byDGji5Uq1VgVpg==" saltValue="QHK/asG2gHHgLs8uWUTg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election activeCell="BG40" sqref="BG40:BU40"/>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245" t="s">
        <v>580</v>
      </c>
      <c r="D34" s="1245"/>
      <c r="E34" s="1246"/>
      <c r="F34" s="32">
        <v>13.63</v>
      </c>
      <c r="G34" s="33">
        <v>14.18</v>
      </c>
      <c r="H34" s="33">
        <v>15.56</v>
      </c>
      <c r="I34" s="33">
        <v>17.09</v>
      </c>
      <c r="J34" s="34">
        <v>17.649999999999999</v>
      </c>
      <c r="K34" s="22"/>
      <c r="L34" s="22"/>
      <c r="M34" s="22"/>
      <c r="N34" s="22"/>
      <c r="O34" s="22"/>
      <c r="P34" s="22"/>
    </row>
    <row r="35" spans="1:16" ht="39" customHeight="1" x14ac:dyDescent="0.2">
      <c r="A35" s="22"/>
      <c r="B35" s="35"/>
      <c r="C35" s="1239" t="s">
        <v>581</v>
      </c>
      <c r="D35" s="1240"/>
      <c r="E35" s="1241"/>
      <c r="F35" s="36">
        <v>10.8</v>
      </c>
      <c r="G35" s="37">
        <v>7.86</v>
      </c>
      <c r="H35" s="37">
        <v>7.54</v>
      </c>
      <c r="I35" s="37">
        <v>7.86</v>
      </c>
      <c r="J35" s="38">
        <v>5.8</v>
      </c>
      <c r="K35" s="22"/>
      <c r="L35" s="22"/>
      <c r="M35" s="22"/>
      <c r="N35" s="22"/>
      <c r="O35" s="22"/>
      <c r="P35" s="22"/>
    </row>
    <row r="36" spans="1:16" ht="39" customHeight="1" x14ac:dyDescent="0.2">
      <c r="A36" s="22"/>
      <c r="B36" s="35"/>
      <c r="C36" s="1239" t="s">
        <v>582</v>
      </c>
      <c r="D36" s="1240"/>
      <c r="E36" s="1241"/>
      <c r="F36" s="36">
        <v>2.65</v>
      </c>
      <c r="G36" s="37">
        <v>3.4</v>
      </c>
      <c r="H36" s="37">
        <v>3.36</v>
      </c>
      <c r="I36" s="37">
        <v>4.1399999999999997</v>
      </c>
      <c r="J36" s="38">
        <v>5.17</v>
      </c>
      <c r="K36" s="22"/>
      <c r="L36" s="22"/>
      <c r="M36" s="22"/>
      <c r="N36" s="22"/>
      <c r="O36" s="22"/>
      <c r="P36" s="22"/>
    </row>
    <row r="37" spans="1:16" ht="39" customHeight="1" x14ac:dyDescent="0.2">
      <c r="A37" s="22"/>
      <c r="B37" s="35"/>
      <c r="C37" s="1239" t="s">
        <v>583</v>
      </c>
      <c r="D37" s="1240"/>
      <c r="E37" s="1241"/>
      <c r="F37" s="36">
        <v>3.43</v>
      </c>
      <c r="G37" s="37">
        <v>4.8899999999999997</v>
      </c>
      <c r="H37" s="37">
        <v>5.56</v>
      </c>
      <c r="I37" s="37">
        <v>1.17</v>
      </c>
      <c r="J37" s="38">
        <v>0.91</v>
      </c>
      <c r="K37" s="22"/>
      <c r="L37" s="22"/>
      <c r="M37" s="22"/>
      <c r="N37" s="22"/>
      <c r="O37" s="22"/>
      <c r="P37" s="22"/>
    </row>
    <row r="38" spans="1:16" ht="39" customHeight="1" x14ac:dyDescent="0.2">
      <c r="A38" s="22"/>
      <c r="B38" s="35"/>
      <c r="C38" s="1239" t="s">
        <v>584</v>
      </c>
      <c r="D38" s="1240"/>
      <c r="E38" s="1241"/>
      <c r="F38" s="36" t="s">
        <v>529</v>
      </c>
      <c r="G38" s="37" t="s">
        <v>529</v>
      </c>
      <c r="H38" s="37" t="s">
        <v>529</v>
      </c>
      <c r="I38" s="37">
        <v>0.03</v>
      </c>
      <c r="J38" s="38">
        <v>0.74</v>
      </c>
      <c r="K38" s="22"/>
      <c r="L38" s="22"/>
      <c r="M38" s="22"/>
      <c r="N38" s="22"/>
      <c r="O38" s="22"/>
      <c r="P38" s="22"/>
    </row>
    <row r="39" spans="1:16" ht="39" customHeight="1" x14ac:dyDescent="0.2">
      <c r="A39" s="22"/>
      <c r="B39" s="35"/>
      <c r="C39" s="1239" t="s">
        <v>585</v>
      </c>
      <c r="D39" s="1240"/>
      <c r="E39" s="1241"/>
      <c r="F39" s="36">
        <v>0.02</v>
      </c>
      <c r="G39" s="37">
        <v>0.02</v>
      </c>
      <c r="H39" s="37">
        <v>0.03</v>
      </c>
      <c r="I39" s="37">
        <v>0.02</v>
      </c>
      <c r="J39" s="38">
        <v>0.02</v>
      </c>
      <c r="K39" s="22"/>
      <c r="L39" s="22"/>
      <c r="M39" s="22"/>
      <c r="N39" s="22"/>
      <c r="O39" s="22"/>
      <c r="P39" s="22"/>
    </row>
    <row r="40" spans="1:16" ht="39" customHeight="1" x14ac:dyDescent="0.2">
      <c r="A40" s="22"/>
      <c r="B40" s="35"/>
      <c r="C40" s="1239" t="s">
        <v>586</v>
      </c>
      <c r="D40" s="1240"/>
      <c r="E40" s="1241"/>
      <c r="F40" s="36">
        <v>0</v>
      </c>
      <c r="G40" s="37">
        <v>0</v>
      </c>
      <c r="H40" s="37">
        <v>0</v>
      </c>
      <c r="I40" s="37">
        <v>0</v>
      </c>
      <c r="J40" s="38">
        <v>0</v>
      </c>
      <c r="K40" s="22"/>
      <c r="L40" s="22"/>
      <c r="M40" s="22"/>
      <c r="N40" s="22"/>
      <c r="O40" s="22"/>
      <c r="P40" s="22"/>
    </row>
    <row r="41" spans="1:16" ht="39" customHeight="1" x14ac:dyDescent="0.2">
      <c r="A41" s="22"/>
      <c r="B41" s="35"/>
      <c r="C41" s="1239"/>
      <c r="D41" s="1240"/>
      <c r="E41" s="1241"/>
      <c r="F41" s="36"/>
      <c r="G41" s="37"/>
      <c r="H41" s="37"/>
      <c r="I41" s="37"/>
      <c r="J41" s="38"/>
      <c r="K41" s="22"/>
      <c r="L41" s="22"/>
      <c r="M41" s="22"/>
      <c r="N41" s="22"/>
      <c r="O41" s="22"/>
      <c r="P41" s="22"/>
    </row>
    <row r="42" spans="1:16" ht="39" customHeight="1" x14ac:dyDescent="0.2">
      <c r="A42" s="22"/>
      <c r="B42" s="39"/>
      <c r="C42" s="1239" t="s">
        <v>587</v>
      </c>
      <c r="D42" s="1240"/>
      <c r="E42" s="1241"/>
      <c r="F42" s="36" t="s">
        <v>529</v>
      </c>
      <c r="G42" s="37" t="s">
        <v>529</v>
      </c>
      <c r="H42" s="37" t="s">
        <v>529</v>
      </c>
      <c r="I42" s="37" t="s">
        <v>529</v>
      </c>
      <c r="J42" s="38" t="s">
        <v>529</v>
      </c>
      <c r="K42" s="22"/>
      <c r="L42" s="22"/>
      <c r="M42" s="22"/>
      <c r="N42" s="22"/>
      <c r="O42" s="22"/>
      <c r="P42" s="22"/>
    </row>
    <row r="43" spans="1:16" ht="39" customHeight="1" thickBot="1" x14ac:dyDescent="0.25">
      <c r="A43" s="22"/>
      <c r="B43" s="40"/>
      <c r="C43" s="1242" t="s">
        <v>588</v>
      </c>
      <c r="D43" s="1243"/>
      <c r="E43" s="1244"/>
      <c r="F43" s="41" t="s">
        <v>529</v>
      </c>
      <c r="G43" s="42" t="s">
        <v>529</v>
      </c>
      <c r="H43" s="42" t="s">
        <v>529</v>
      </c>
      <c r="I43" s="42" t="s">
        <v>529</v>
      </c>
      <c r="J43" s="43" t="s">
        <v>529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8g3qJzdugo8NbPE2+BdLKV6kx+lJJkDZa0orLWtOkTPuRwbTRZ7dBFQ4j6fbNmC3tWv8ct6ZX39cyBktQaObw==" saltValue="2GBVrH4DRjxgxcggAe8w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43" zoomScaleSheetLayoutView="55" workbookViewId="0">
      <selection activeCell="BG40" sqref="BG40:BU4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47" t="s">
        <v>11</v>
      </c>
      <c r="C45" s="1248"/>
      <c r="D45" s="58"/>
      <c r="E45" s="1253" t="s">
        <v>12</v>
      </c>
      <c r="F45" s="1253"/>
      <c r="G45" s="1253"/>
      <c r="H45" s="1253"/>
      <c r="I45" s="1253"/>
      <c r="J45" s="1254"/>
      <c r="K45" s="59">
        <v>562</v>
      </c>
      <c r="L45" s="60">
        <v>600</v>
      </c>
      <c r="M45" s="60">
        <v>592</v>
      </c>
      <c r="N45" s="60">
        <v>606</v>
      </c>
      <c r="O45" s="61">
        <v>561</v>
      </c>
      <c r="P45" s="48"/>
      <c r="Q45" s="48"/>
      <c r="R45" s="48"/>
      <c r="S45" s="48"/>
      <c r="T45" s="48"/>
      <c r="U45" s="48"/>
    </row>
    <row r="46" spans="1:21" ht="30.75" customHeight="1" x14ac:dyDescent="0.2">
      <c r="A46" s="48"/>
      <c r="B46" s="1249"/>
      <c r="C46" s="1250"/>
      <c r="D46" s="62"/>
      <c r="E46" s="1255" t="s">
        <v>13</v>
      </c>
      <c r="F46" s="1255"/>
      <c r="G46" s="1255"/>
      <c r="H46" s="1255"/>
      <c r="I46" s="1255"/>
      <c r="J46" s="1256"/>
      <c r="K46" s="63" t="s">
        <v>529</v>
      </c>
      <c r="L46" s="64" t="s">
        <v>529</v>
      </c>
      <c r="M46" s="64" t="s">
        <v>529</v>
      </c>
      <c r="N46" s="64" t="s">
        <v>529</v>
      </c>
      <c r="O46" s="65" t="s">
        <v>529</v>
      </c>
      <c r="P46" s="48"/>
      <c r="Q46" s="48"/>
      <c r="R46" s="48"/>
      <c r="S46" s="48"/>
      <c r="T46" s="48"/>
      <c r="U46" s="48"/>
    </row>
    <row r="47" spans="1:21" ht="30.75" customHeight="1" x14ac:dyDescent="0.2">
      <c r="A47" s="48"/>
      <c r="B47" s="1249"/>
      <c r="C47" s="1250"/>
      <c r="D47" s="62"/>
      <c r="E47" s="1255" t="s">
        <v>14</v>
      </c>
      <c r="F47" s="1255"/>
      <c r="G47" s="1255"/>
      <c r="H47" s="1255"/>
      <c r="I47" s="1255"/>
      <c r="J47" s="1256"/>
      <c r="K47" s="63" t="s">
        <v>529</v>
      </c>
      <c r="L47" s="64" t="s">
        <v>529</v>
      </c>
      <c r="M47" s="64" t="s">
        <v>529</v>
      </c>
      <c r="N47" s="64" t="s">
        <v>529</v>
      </c>
      <c r="O47" s="65" t="s">
        <v>529</v>
      </c>
      <c r="P47" s="48"/>
      <c r="Q47" s="48"/>
      <c r="R47" s="48"/>
      <c r="S47" s="48"/>
      <c r="T47" s="48"/>
      <c r="U47" s="48"/>
    </row>
    <row r="48" spans="1:21" ht="30.75" customHeight="1" x14ac:dyDescent="0.2">
      <c r="A48" s="48"/>
      <c r="B48" s="1249"/>
      <c r="C48" s="1250"/>
      <c r="D48" s="62"/>
      <c r="E48" s="1255" t="s">
        <v>15</v>
      </c>
      <c r="F48" s="1255"/>
      <c r="G48" s="1255"/>
      <c r="H48" s="1255"/>
      <c r="I48" s="1255"/>
      <c r="J48" s="1256"/>
      <c r="K48" s="63">
        <v>2</v>
      </c>
      <c r="L48" s="64">
        <v>4</v>
      </c>
      <c r="M48" s="64">
        <v>1</v>
      </c>
      <c r="N48" s="64">
        <v>1</v>
      </c>
      <c r="O48" s="65">
        <v>2</v>
      </c>
      <c r="P48" s="48"/>
      <c r="Q48" s="48"/>
      <c r="R48" s="48"/>
      <c r="S48" s="48"/>
      <c r="T48" s="48"/>
      <c r="U48" s="48"/>
    </row>
    <row r="49" spans="1:21" ht="30.75" customHeight="1" x14ac:dyDescent="0.2">
      <c r="A49" s="48"/>
      <c r="B49" s="1249"/>
      <c r="C49" s="1250"/>
      <c r="D49" s="62"/>
      <c r="E49" s="1255" t="s">
        <v>16</v>
      </c>
      <c r="F49" s="1255"/>
      <c r="G49" s="1255"/>
      <c r="H49" s="1255"/>
      <c r="I49" s="1255"/>
      <c r="J49" s="1256"/>
      <c r="K49" s="63">
        <v>137</v>
      </c>
      <c r="L49" s="64">
        <v>136</v>
      </c>
      <c r="M49" s="64">
        <v>134</v>
      </c>
      <c r="N49" s="64">
        <v>149</v>
      </c>
      <c r="O49" s="65">
        <v>118</v>
      </c>
      <c r="P49" s="48"/>
      <c r="Q49" s="48"/>
      <c r="R49" s="48"/>
      <c r="S49" s="48"/>
      <c r="T49" s="48"/>
      <c r="U49" s="48"/>
    </row>
    <row r="50" spans="1:21" ht="30.75" customHeight="1" x14ac:dyDescent="0.2">
      <c r="A50" s="48"/>
      <c r="B50" s="1249"/>
      <c r="C50" s="1250"/>
      <c r="D50" s="62"/>
      <c r="E50" s="1255" t="s">
        <v>17</v>
      </c>
      <c r="F50" s="1255"/>
      <c r="G50" s="1255"/>
      <c r="H50" s="1255"/>
      <c r="I50" s="1255"/>
      <c r="J50" s="1256"/>
      <c r="K50" s="63">
        <v>39</v>
      </c>
      <c r="L50" s="64">
        <v>38</v>
      </c>
      <c r="M50" s="64">
        <v>3</v>
      </c>
      <c r="N50" s="64">
        <v>3</v>
      </c>
      <c r="O50" s="65">
        <v>2</v>
      </c>
      <c r="P50" s="48"/>
      <c r="Q50" s="48"/>
      <c r="R50" s="48"/>
      <c r="S50" s="48"/>
      <c r="T50" s="48"/>
      <c r="U50" s="48"/>
    </row>
    <row r="51" spans="1:21" ht="30.75" customHeight="1" x14ac:dyDescent="0.2">
      <c r="A51" s="48"/>
      <c r="B51" s="1251"/>
      <c r="C51" s="1252"/>
      <c r="D51" s="66"/>
      <c r="E51" s="1255" t="s">
        <v>18</v>
      </c>
      <c r="F51" s="1255"/>
      <c r="G51" s="1255"/>
      <c r="H51" s="1255"/>
      <c r="I51" s="1255"/>
      <c r="J51" s="1256"/>
      <c r="K51" s="63" t="s">
        <v>529</v>
      </c>
      <c r="L51" s="64" t="s">
        <v>529</v>
      </c>
      <c r="M51" s="64" t="s">
        <v>529</v>
      </c>
      <c r="N51" s="64" t="s">
        <v>529</v>
      </c>
      <c r="O51" s="65" t="s">
        <v>529</v>
      </c>
      <c r="P51" s="48"/>
      <c r="Q51" s="48"/>
      <c r="R51" s="48"/>
      <c r="S51" s="48"/>
      <c r="T51" s="48"/>
      <c r="U51" s="48"/>
    </row>
    <row r="52" spans="1:21" ht="30.75" customHeight="1" x14ac:dyDescent="0.2">
      <c r="A52" s="48"/>
      <c r="B52" s="1257" t="s">
        <v>19</v>
      </c>
      <c r="C52" s="1258"/>
      <c r="D52" s="66"/>
      <c r="E52" s="1255" t="s">
        <v>20</v>
      </c>
      <c r="F52" s="1255"/>
      <c r="G52" s="1255"/>
      <c r="H52" s="1255"/>
      <c r="I52" s="1255"/>
      <c r="J52" s="1256"/>
      <c r="K52" s="63">
        <v>426</v>
      </c>
      <c r="L52" s="64">
        <v>414</v>
      </c>
      <c r="M52" s="64">
        <v>415</v>
      </c>
      <c r="N52" s="64">
        <v>416</v>
      </c>
      <c r="O52" s="65">
        <v>379</v>
      </c>
      <c r="P52" s="48"/>
      <c r="Q52" s="48"/>
      <c r="R52" s="48"/>
      <c r="S52" s="48"/>
      <c r="T52" s="48"/>
      <c r="U52" s="48"/>
    </row>
    <row r="53" spans="1:21" ht="30.75" customHeight="1" thickBot="1" x14ac:dyDescent="0.25">
      <c r="A53" s="48"/>
      <c r="B53" s="1259" t="s">
        <v>21</v>
      </c>
      <c r="C53" s="1260"/>
      <c r="D53" s="67"/>
      <c r="E53" s="1261" t="s">
        <v>22</v>
      </c>
      <c r="F53" s="1261"/>
      <c r="G53" s="1261"/>
      <c r="H53" s="1261"/>
      <c r="I53" s="1261"/>
      <c r="J53" s="1262"/>
      <c r="K53" s="68">
        <v>314</v>
      </c>
      <c r="L53" s="69">
        <v>364</v>
      </c>
      <c r="M53" s="69">
        <v>315</v>
      </c>
      <c r="N53" s="69">
        <v>343</v>
      </c>
      <c r="O53" s="70">
        <v>304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5">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63" t="s">
        <v>25</v>
      </c>
      <c r="C57" s="1264"/>
      <c r="D57" s="1267" t="s">
        <v>26</v>
      </c>
      <c r="E57" s="1268"/>
      <c r="F57" s="1268"/>
      <c r="G57" s="1268"/>
      <c r="H57" s="1268"/>
      <c r="I57" s="1268"/>
      <c r="J57" s="1269"/>
      <c r="K57" s="83"/>
      <c r="L57" s="84"/>
      <c r="M57" s="84"/>
      <c r="N57" s="84"/>
      <c r="O57" s="85"/>
    </row>
    <row r="58" spans="1:21" ht="31.5" customHeight="1" thickBot="1" x14ac:dyDescent="0.25">
      <c r="B58" s="1265"/>
      <c r="C58" s="1266"/>
      <c r="D58" s="1270" t="s">
        <v>27</v>
      </c>
      <c r="E58" s="1271"/>
      <c r="F58" s="1271"/>
      <c r="G58" s="1271"/>
      <c r="H58" s="1271"/>
      <c r="I58" s="1271"/>
      <c r="J58" s="127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UZ3vj/vv77NGNcHKDpRK+xvbJbRDjnWFYhUA9UPT8vMP7CcxANnCEepiLlAZzjYy7pi+BbTQruPkpKiSmYMKw==" saltValue="BbYdSn4nWeZ2zkXODV7w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4" zoomScaleSheetLayoutView="100" workbookViewId="0">
      <selection activeCell="BG40" sqref="BG40:BU4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571</v>
      </c>
      <c r="J40" s="100" t="s">
        <v>572</v>
      </c>
      <c r="K40" s="100" t="s">
        <v>573</v>
      </c>
      <c r="L40" s="100" t="s">
        <v>574</v>
      </c>
      <c r="M40" s="101" t="s">
        <v>575</v>
      </c>
    </row>
    <row r="41" spans="2:13" ht="27.75" customHeight="1" x14ac:dyDescent="0.2">
      <c r="B41" s="1273" t="s">
        <v>30</v>
      </c>
      <c r="C41" s="1274"/>
      <c r="D41" s="102"/>
      <c r="E41" s="1279" t="s">
        <v>31</v>
      </c>
      <c r="F41" s="1279"/>
      <c r="G41" s="1279"/>
      <c r="H41" s="1280"/>
      <c r="I41" s="103">
        <v>6501</v>
      </c>
      <c r="J41" s="104">
        <v>6397</v>
      </c>
      <c r="K41" s="104">
        <v>6258</v>
      </c>
      <c r="L41" s="104">
        <v>6120</v>
      </c>
      <c r="M41" s="105">
        <v>5871</v>
      </c>
    </row>
    <row r="42" spans="2:13" ht="27.75" customHeight="1" x14ac:dyDescent="0.2">
      <c r="B42" s="1275"/>
      <c r="C42" s="1276"/>
      <c r="D42" s="106"/>
      <c r="E42" s="1281" t="s">
        <v>32</v>
      </c>
      <c r="F42" s="1281"/>
      <c r="G42" s="1281"/>
      <c r="H42" s="1282"/>
      <c r="I42" s="107">
        <v>46</v>
      </c>
      <c r="J42" s="108">
        <v>8</v>
      </c>
      <c r="K42" s="108">
        <v>5</v>
      </c>
      <c r="L42" s="108">
        <v>2</v>
      </c>
      <c r="M42" s="109">
        <v>2</v>
      </c>
    </row>
    <row r="43" spans="2:13" ht="27.75" customHeight="1" x14ac:dyDescent="0.2">
      <c r="B43" s="1275"/>
      <c r="C43" s="1276"/>
      <c r="D43" s="106"/>
      <c r="E43" s="1281" t="s">
        <v>33</v>
      </c>
      <c r="F43" s="1281"/>
      <c r="G43" s="1281"/>
      <c r="H43" s="1282"/>
      <c r="I43" s="107">
        <v>36</v>
      </c>
      <c r="J43" s="108">
        <v>36</v>
      </c>
      <c r="K43" s="108">
        <v>30</v>
      </c>
      <c r="L43" s="108">
        <v>23</v>
      </c>
      <c r="M43" s="109" t="s">
        <v>529</v>
      </c>
    </row>
    <row r="44" spans="2:13" ht="27.75" customHeight="1" x14ac:dyDescent="0.2">
      <c r="B44" s="1275"/>
      <c r="C44" s="1276"/>
      <c r="D44" s="106"/>
      <c r="E44" s="1281" t="s">
        <v>34</v>
      </c>
      <c r="F44" s="1281"/>
      <c r="G44" s="1281"/>
      <c r="H44" s="1282"/>
      <c r="I44" s="107">
        <v>852</v>
      </c>
      <c r="J44" s="108">
        <v>712</v>
      </c>
      <c r="K44" s="108">
        <v>594</v>
      </c>
      <c r="L44" s="108">
        <v>443</v>
      </c>
      <c r="M44" s="109">
        <v>369</v>
      </c>
    </row>
    <row r="45" spans="2:13" ht="27.75" customHeight="1" x14ac:dyDescent="0.2">
      <c r="B45" s="1275"/>
      <c r="C45" s="1276"/>
      <c r="D45" s="106"/>
      <c r="E45" s="1281" t="s">
        <v>35</v>
      </c>
      <c r="F45" s="1281"/>
      <c r="G45" s="1281"/>
      <c r="H45" s="1282"/>
      <c r="I45" s="107">
        <v>1235</v>
      </c>
      <c r="J45" s="108">
        <v>1243</v>
      </c>
      <c r="K45" s="108">
        <v>1227</v>
      </c>
      <c r="L45" s="108">
        <v>1237</v>
      </c>
      <c r="M45" s="109">
        <v>1241</v>
      </c>
    </row>
    <row r="46" spans="2:13" ht="27.75" customHeight="1" x14ac:dyDescent="0.2">
      <c r="B46" s="1275"/>
      <c r="C46" s="1276"/>
      <c r="D46" s="110"/>
      <c r="E46" s="1281" t="s">
        <v>36</v>
      </c>
      <c r="F46" s="1281"/>
      <c r="G46" s="1281"/>
      <c r="H46" s="1282"/>
      <c r="I46" s="107" t="s">
        <v>529</v>
      </c>
      <c r="J46" s="108">
        <v>7</v>
      </c>
      <c r="K46" s="108">
        <v>7</v>
      </c>
      <c r="L46" s="108">
        <v>7</v>
      </c>
      <c r="M46" s="109">
        <v>9</v>
      </c>
    </row>
    <row r="47" spans="2:13" ht="27.75" customHeight="1" x14ac:dyDescent="0.2">
      <c r="B47" s="1275"/>
      <c r="C47" s="1276"/>
      <c r="D47" s="111"/>
      <c r="E47" s="1283" t="s">
        <v>37</v>
      </c>
      <c r="F47" s="1284"/>
      <c r="G47" s="1284"/>
      <c r="H47" s="1285"/>
      <c r="I47" s="107" t="s">
        <v>529</v>
      </c>
      <c r="J47" s="108" t="s">
        <v>529</v>
      </c>
      <c r="K47" s="108" t="s">
        <v>529</v>
      </c>
      <c r="L47" s="108" t="s">
        <v>529</v>
      </c>
      <c r="M47" s="109" t="s">
        <v>529</v>
      </c>
    </row>
    <row r="48" spans="2:13" ht="27.75" customHeight="1" x14ac:dyDescent="0.2">
      <c r="B48" s="1275"/>
      <c r="C48" s="1276"/>
      <c r="D48" s="106"/>
      <c r="E48" s="1281" t="s">
        <v>38</v>
      </c>
      <c r="F48" s="1281"/>
      <c r="G48" s="1281"/>
      <c r="H48" s="1282"/>
      <c r="I48" s="107" t="s">
        <v>529</v>
      </c>
      <c r="J48" s="108" t="s">
        <v>529</v>
      </c>
      <c r="K48" s="108" t="s">
        <v>529</v>
      </c>
      <c r="L48" s="108" t="s">
        <v>529</v>
      </c>
      <c r="M48" s="109" t="s">
        <v>529</v>
      </c>
    </row>
    <row r="49" spans="2:13" ht="27.75" customHeight="1" x14ac:dyDescent="0.2">
      <c r="B49" s="1277"/>
      <c r="C49" s="1278"/>
      <c r="D49" s="106"/>
      <c r="E49" s="1281" t="s">
        <v>39</v>
      </c>
      <c r="F49" s="1281"/>
      <c r="G49" s="1281"/>
      <c r="H49" s="1282"/>
      <c r="I49" s="107" t="s">
        <v>529</v>
      </c>
      <c r="J49" s="108" t="s">
        <v>529</v>
      </c>
      <c r="K49" s="108" t="s">
        <v>529</v>
      </c>
      <c r="L49" s="108" t="s">
        <v>529</v>
      </c>
      <c r="M49" s="109" t="s">
        <v>529</v>
      </c>
    </row>
    <row r="50" spans="2:13" ht="27.75" customHeight="1" x14ac:dyDescent="0.2">
      <c r="B50" s="1286" t="s">
        <v>40</v>
      </c>
      <c r="C50" s="1287"/>
      <c r="D50" s="112"/>
      <c r="E50" s="1281" t="s">
        <v>41</v>
      </c>
      <c r="F50" s="1281"/>
      <c r="G50" s="1281"/>
      <c r="H50" s="1282"/>
      <c r="I50" s="107">
        <v>2386</v>
      </c>
      <c r="J50" s="108">
        <v>2613</v>
      </c>
      <c r="K50" s="108">
        <v>2917</v>
      </c>
      <c r="L50" s="108">
        <v>2827</v>
      </c>
      <c r="M50" s="109">
        <v>2941</v>
      </c>
    </row>
    <row r="51" spans="2:13" ht="27.75" customHeight="1" x14ac:dyDescent="0.2">
      <c r="B51" s="1275"/>
      <c r="C51" s="1276"/>
      <c r="D51" s="106"/>
      <c r="E51" s="1281" t="s">
        <v>42</v>
      </c>
      <c r="F51" s="1281"/>
      <c r="G51" s="1281"/>
      <c r="H51" s="1282"/>
      <c r="I51" s="107">
        <v>167</v>
      </c>
      <c r="J51" s="108">
        <v>185</v>
      </c>
      <c r="K51" s="108">
        <v>181</v>
      </c>
      <c r="L51" s="108">
        <v>213</v>
      </c>
      <c r="M51" s="109">
        <v>227</v>
      </c>
    </row>
    <row r="52" spans="2:13" ht="27.75" customHeight="1" x14ac:dyDescent="0.2">
      <c r="B52" s="1277"/>
      <c r="C52" s="1278"/>
      <c r="D52" s="106"/>
      <c r="E52" s="1281" t="s">
        <v>43</v>
      </c>
      <c r="F52" s="1281"/>
      <c r="G52" s="1281"/>
      <c r="H52" s="1282"/>
      <c r="I52" s="107">
        <v>4192</v>
      </c>
      <c r="J52" s="108">
        <v>4074</v>
      </c>
      <c r="K52" s="108">
        <v>3926</v>
      </c>
      <c r="L52" s="108">
        <v>3834</v>
      </c>
      <c r="M52" s="109">
        <v>3673</v>
      </c>
    </row>
    <row r="53" spans="2:13" ht="27.75" customHeight="1" thickBot="1" x14ac:dyDescent="0.25">
      <c r="B53" s="1288" t="s">
        <v>44</v>
      </c>
      <c r="C53" s="1289"/>
      <c r="D53" s="113"/>
      <c r="E53" s="1290" t="s">
        <v>45</v>
      </c>
      <c r="F53" s="1290"/>
      <c r="G53" s="1290"/>
      <c r="H53" s="1291"/>
      <c r="I53" s="114">
        <v>1926</v>
      </c>
      <c r="J53" s="115">
        <v>1530</v>
      </c>
      <c r="K53" s="115">
        <v>1097</v>
      </c>
      <c r="L53" s="115">
        <v>957</v>
      </c>
      <c r="M53" s="116">
        <v>652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0YL1j55+4XCg7k0SThUEyTvChfvtZKEvDcPTBVjt5PxnQQAg5XDgU2lZZK4tw84CEo3uSkP7SetZoXtP4rPavA==" saltValue="3lwnh8h1mL8fvBAfgS6h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0" zoomScaleNormal="90" zoomScaleSheetLayoutView="100" workbookViewId="0">
      <selection activeCell="BG40" sqref="BG40:BU4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573</v>
      </c>
      <c r="G54" s="125" t="s">
        <v>574</v>
      </c>
      <c r="H54" s="126" t="s">
        <v>575</v>
      </c>
    </row>
    <row r="55" spans="2:8" ht="52.5" customHeight="1" x14ac:dyDescent="0.2">
      <c r="B55" s="127"/>
      <c r="C55" s="1300" t="s">
        <v>48</v>
      </c>
      <c r="D55" s="1300"/>
      <c r="E55" s="1301"/>
      <c r="F55" s="128">
        <v>1007</v>
      </c>
      <c r="G55" s="128">
        <v>920</v>
      </c>
      <c r="H55" s="129">
        <v>629</v>
      </c>
    </row>
    <row r="56" spans="2:8" ht="52.5" customHeight="1" x14ac:dyDescent="0.2">
      <c r="B56" s="130"/>
      <c r="C56" s="1302" t="s">
        <v>49</v>
      </c>
      <c r="D56" s="1302"/>
      <c r="E56" s="1303"/>
      <c r="F56" s="131">
        <v>77</v>
      </c>
      <c r="G56" s="131">
        <v>77</v>
      </c>
      <c r="H56" s="132">
        <v>78</v>
      </c>
    </row>
    <row r="57" spans="2:8" ht="53.25" customHeight="1" x14ac:dyDescent="0.2">
      <c r="B57" s="130"/>
      <c r="C57" s="1304" t="s">
        <v>50</v>
      </c>
      <c r="D57" s="1304"/>
      <c r="E57" s="1305"/>
      <c r="F57" s="133">
        <v>1434</v>
      </c>
      <c r="G57" s="133">
        <v>1398</v>
      </c>
      <c r="H57" s="134">
        <v>1725</v>
      </c>
    </row>
    <row r="58" spans="2:8" ht="45.75" customHeight="1" x14ac:dyDescent="0.2">
      <c r="B58" s="135"/>
      <c r="C58" s="1292" t="s">
        <v>595</v>
      </c>
      <c r="D58" s="1293"/>
      <c r="E58" s="1294"/>
      <c r="F58" s="136">
        <v>464</v>
      </c>
      <c r="G58" s="136">
        <v>588</v>
      </c>
      <c r="H58" s="137">
        <v>766</v>
      </c>
    </row>
    <row r="59" spans="2:8" ht="45.75" customHeight="1" x14ac:dyDescent="0.2">
      <c r="B59" s="135"/>
      <c r="C59" s="1292" t="s">
        <v>596</v>
      </c>
      <c r="D59" s="1293"/>
      <c r="E59" s="1294"/>
      <c r="F59" s="136">
        <v>251</v>
      </c>
      <c r="G59" s="136">
        <v>243</v>
      </c>
      <c r="H59" s="137">
        <v>285</v>
      </c>
    </row>
    <row r="60" spans="2:8" ht="45.75" customHeight="1" x14ac:dyDescent="0.2">
      <c r="B60" s="135"/>
      <c r="C60" s="1292" t="s">
        <v>597</v>
      </c>
      <c r="D60" s="1293"/>
      <c r="E60" s="1294"/>
      <c r="F60" s="136">
        <v>200</v>
      </c>
      <c r="G60" s="136">
        <v>160</v>
      </c>
      <c r="H60" s="137">
        <v>257</v>
      </c>
    </row>
    <row r="61" spans="2:8" ht="45.75" customHeight="1" x14ac:dyDescent="0.2">
      <c r="B61" s="135"/>
      <c r="C61" s="1292" t="s">
        <v>598</v>
      </c>
      <c r="D61" s="1293"/>
      <c r="E61" s="1294"/>
      <c r="F61" s="136">
        <v>125</v>
      </c>
      <c r="G61" s="136">
        <v>70</v>
      </c>
      <c r="H61" s="137">
        <v>71</v>
      </c>
    </row>
    <row r="62" spans="2:8" ht="45.75" customHeight="1" thickBot="1" x14ac:dyDescent="0.25">
      <c r="B62" s="138"/>
      <c r="C62" s="1295" t="s">
        <v>599</v>
      </c>
      <c r="D62" s="1296"/>
      <c r="E62" s="1297"/>
      <c r="F62" s="139">
        <v>78</v>
      </c>
      <c r="G62" s="139">
        <v>59</v>
      </c>
      <c r="H62" s="140">
        <v>58</v>
      </c>
    </row>
    <row r="63" spans="2:8" ht="52.5" customHeight="1" thickBot="1" x14ac:dyDescent="0.25">
      <c r="B63" s="141"/>
      <c r="C63" s="1298" t="s">
        <v>51</v>
      </c>
      <c r="D63" s="1298"/>
      <c r="E63" s="1299"/>
      <c r="F63" s="142">
        <v>2518</v>
      </c>
      <c r="G63" s="142">
        <v>2395</v>
      </c>
      <c r="H63" s="143">
        <v>2431</v>
      </c>
    </row>
    <row r="64" spans="2:8" ht="15" customHeight="1" x14ac:dyDescent="0.2"/>
  </sheetData>
  <sheetProtection algorithmName="SHA-512" hashValue="YEeA++/Y09uQqKyztc82aMHlaM4NhHx2I7AsCw6q5SUEVr4zluIQMAC5GHTO98sWYmIPlgca9oocFuLBh+DcUw==" saltValue="RAQjf1hqbS4jhy5rKz5h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56AC5-8FC1-4A91-B64F-A0F847739956}">
  <sheetPr>
    <pageSetUpPr fitToPage="1"/>
  </sheetPr>
  <dimension ref="A1:WZM160"/>
  <sheetViews>
    <sheetView showGridLines="0" topLeftCell="A16" zoomScale="70" zoomScaleNormal="70" zoomScaleSheetLayoutView="55" workbookViewId="0">
      <selection activeCell="AN43" sqref="AN43:DC47"/>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9" t="s">
        <v>625</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ht="13.2" x14ac:dyDescent="0.2">
      <c r="B44" s="395"/>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ht="13.2" x14ac:dyDescent="0.2">
      <c r="B45" s="395"/>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ht="13.2" x14ac:dyDescent="0.2">
      <c r="B46" s="395"/>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ht="13.2" x14ac:dyDescent="0.2">
      <c r="B47" s="395"/>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617</v>
      </c>
    </row>
    <row r="50" spans="1:109" ht="13.2" x14ac:dyDescent="0.2">
      <c r="B50" s="395"/>
      <c r="G50" s="1306"/>
      <c r="H50" s="1306"/>
      <c r="I50" s="1306"/>
      <c r="J50" s="1306"/>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571</v>
      </c>
      <c r="BQ50" s="1312"/>
      <c r="BR50" s="1312"/>
      <c r="BS50" s="1312"/>
      <c r="BT50" s="1312"/>
      <c r="BU50" s="1312"/>
      <c r="BV50" s="1312"/>
      <c r="BW50" s="1312"/>
      <c r="BX50" s="1312" t="s">
        <v>572</v>
      </c>
      <c r="BY50" s="1312"/>
      <c r="BZ50" s="1312"/>
      <c r="CA50" s="1312"/>
      <c r="CB50" s="1312"/>
      <c r="CC50" s="1312"/>
      <c r="CD50" s="1312"/>
      <c r="CE50" s="1312"/>
      <c r="CF50" s="1312" t="s">
        <v>573</v>
      </c>
      <c r="CG50" s="1312"/>
      <c r="CH50" s="1312"/>
      <c r="CI50" s="1312"/>
      <c r="CJ50" s="1312"/>
      <c r="CK50" s="1312"/>
      <c r="CL50" s="1312"/>
      <c r="CM50" s="1312"/>
      <c r="CN50" s="1312" t="s">
        <v>574</v>
      </c>
      <c r="CO50" s="1312"/>
      <c r="CP50" s="1312"/>
      <c r="CQ50" s="1312"/>
      <c r="CR50" s="1312"/>
      <c r="CS50" s="1312"/>
      <c r="CT50" s="1312"/>
      <c r="CU50" s="1312"/>
      <c r="CV50" s="1312" t="s">
        <v>575</v>
      </c>
      <c r="CW50" s="1312"/>
      <c r="CX50" s="1312"/>
      <c r="CY50" s="1312"/>
      <c r="CZ50" s="1312"/>
      <c r="DA50" s="1312"/>
      <c r="DB50" s="1312"/>
      <c r="DC50" s="1312"/>
    </row>
    <row r="51" spans="1:109" ht="13.5" customHeight="1" x14ac:dyDescent="0.2">
      <c r="B51" s="395"/>
      <c r="G51" s="1323"/>
      <c r="H51" s="1323"/>
      <c r="I51" s="1328"/>
      <c r="J51" s="1328"/>
      <c r="K51" s="1313"/>
      <c r="L51" s="1313"/>
      <c r="M51" s="1313"/>
      <c r="N51" s="1313"/>
      <c r="AM51" s="404"/>
      <c r="AN51" s="1311" t="s">
        <v>618</v>
      </c>
      <c r="AO51" s="1311"/>
      <c r="AP51" s="1311"/>
      <c r="AQ51" s="1311"/>
      <c r="AR51" s="1311"/>
      <c r="AS51" s="1311"/>
      <c r="AT51" s="1311"/>
      <c r="AU51" s="1311"/>
      <c r="AV51" s="1311"/>
      <c r="AW51" s="1311"/>
      <c r="AX51" s="1311"/>
      <c r="AY51" s="1311"/>
      <c r="AZ51" s="1311"/>
      <c r="BA51" s="1311"/>
      <c r="BB51" s="1311" t="s">
        <v>619</v>
      </c>
      <c r="BC51" s="1311"/>
      <c r="BD51" s="1311"/>
      <c r="BE51" s="1311"/>
      <c r="BF51" s="1311"/>
      <c r="BG51" s="1311"/>
      <c r="BH51" s="1311"/>
      <c r="BI51" s="1311"/>
      <c r="BJ51" s="1311"/>
      <c r="BK51" s="1311"/>
      <c r="BL51" s="1311"/>
      <c r="BM51" s="1311"/>
      <c r="BN51" s="1311"/>
      <c r="BO51" s="1311"/>
      <c r="BP51" s="1327"/>
      <c r="BQ51" s="1308"/>
      <c r="BR51" s="1308"/>
      <c r="BS51" s="1308"/>
      <c r="BT51" s="1308"/>
      <c r="BU51" s="1308"/>
      <c r="BV51" s="1308"/>
      <c r="BW51" s="1308"/>
      <c r="BX51" s="1308">
        <v>42.4</v>
      </c>
      <c r="BY51" s="1308"/>
      <c r="BZ51" s="1308"/>
      <c r="CA51" s="1308"/>
      <c r="CB51" s="1308"/>
      <c r="CC51" s="1308"/>
      <c r="CD51" s="1308"/>
      <c r="CE51" s="1308"/>
      <c r="CF51" s="1308">
        <v>30.5</v>
      </c>
      <c r="CG51" s="1308"/>
      <c r="CH51" s="1308"/>
      <c r="CI51" s="1308"/>
      <c r="CJ51" s="1308"/>
      <c r="CK51" s="1308"/>
      <c r="CL51" s="1308"/>
      <c r="CM51" s="1308"/>
      <c r="CN51" s="1308">
        <v>26.8</v>
      </c>
      <c r="CO51" s="1308"/>
      <c r="CP51" s="1308"/>
      <c r="CQ51" s="1308"/>
      <c r="CR51" s="1308"/>
      <c r="CS51" s="1308"/>
      <c r="CT51" s="1308"/>
      <c r="CU51" s="1308"/>
      <c r="CV51" s="1308">
        <v>18.100000000000001</v>
      </c>
      <c r="CW51" s="1308"/>
      <c r="CX51" s="1308"/>
      <c r="CY51" s="1308"/>
      <c r="CZ51" s="1308"/>
      <c r="DA51" s="1308"/>
      <c r="DB51" s="1308"/>
      <c r="DC51" s="1308"/>
    </row>
    <row r="52" spans="1:109" ht="13.2" x14ac:dyDescent="0.2">
      <c r="B52" s="395"/>
      <c r="G52" s="1323"/>
      <c r="H52" s="1323"/>
      <c r="I52" s="1328"/>
      <c r="J52" s="1328"/>
      <c r="K52" s="1313"/>
      <c r="L52" s="1313"/>
      <c r="M52" s="1313"/>
      <c r="N52" s="1313"/>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2" x14ac:dyDescent="0.2">
      <c r="A53" s="403"/>
      <c r="B53" s="395"/>
      <c r="G53" s="1323"/>
      <c r="H53" s="1323"/>
      <c r="I53" s="1306"/>
      <c r="J53" s="1306"/>
      <c r="K53" s="1313"/>
      <c r="L53" s="1313"/>
      <c r="M53" s="1313"/>
      <c r="N53" s="1313"/>
      <c r="AM53" s="404"/>
      <c r="AN53" s="1311"/>
      <c r="AO53" s="1311"/>
      <c r="AP53" s="1311"/>
      <c r="AQ53" s="1311"/>
      <c r="AR53" s="1311"/>
      <c r="AS53" s="1311"/>
      <c r="AT53" s="1311"/>
      <c r="AU53" s="1311"/>
      <c r="AV53" s="1311"/>
      <c r="AW53" s="1311"/>
      <c r="AX53" s="1311"/>
      <c r="AY53" s="1311"/>
      <c r="AZ53" s="1311"/>
      <c r="BA53" s="1311"/>
      <c r="BB53" s="1311" t="s">
        <v>620</v>
      </c>
      <c r="BC53" s="1311"/>
      <c r="BD53" s="1311"/>
      <c r="BE53" s="1311"/>
      <c r="BF53" s="1311"/>
      <c r="BG53" s="1311"/>
      <c r="BH53" s="1311"/>
      <c r="BI53" s="1311"/>
      <c r="BJ53" s="1311"/>
      <c r="BK53" s="1311"/>
      <c r="BL53" s="1311"/>
      <c r="BM53" s="1311"/>
      <c r="BN53" s="1311"/>
      <c r="BO53" s="1311"/>
      <c r="BP53" s="1327"/>
      <c r="BQ53" s="1308"/>
      <c r="BR53" s="1308"/>
      <c r="BS53" s="1308"/>
      <c r="BT53" s="1308"/>
      <c r="BU53" s="1308"/>
      <c r="BV53" s="1308"/>
      <c r="BW53" s="1308"/>
      <c r="BX53" s="1308">
        <v>53</v>
      </c>
      <c r="BY53" s="1308"/>
      <c r="BZ53" s="1308"/>
      <c r="CA53" s="1308"/>
      <c r="CB53" s="1308"/>
      <c r="CC53" s="1308"/>
      <c r="CD53" s="1308"/>
      <c r="CE53" s="1308"/>
      <c r="CF53" s="1308">
        <v>49.6</v>
      </c>
      <c r="CG53" s="1308"/>
      <c r="CH53" s="1308"/>
      <c r="CI53" s="1308"/>
      <c r="CJ53" s="1308"/>
      <c r="CK53" s="1308"/>
      <c r="CL53" s="1308"/>
      <c r="CM53" s="1308"/>
      <c r="CN53" s="1308">
        <v>50.6</v>
      </c>
      <c r="CO53" s="1308"/>
      <c r="CP53" s="1308"/>
      <c r="CQ53" s="1308"/>
      <c r="CR53" s="1308"/>
      <c r="CS53" s="1308"/>
      <c r="CT53" s="1308"/>
      <c r="CU53" s="1308"/>
      <c r="CV53" s="1308">
        <v>51.9</v>
      </c>
      <c r="CW53" s="1308"/>
      <c r="CX53" s="1308"/>
      <c r="CY53" s="1308"/>
      <c r="CZ53" s="1308"/>
      <c r="DA53" s="1308"/>
      <c r="DB53" s="1308"/>
      <c r="DC53" s="1308"/>
    </row>
    <row r="54" spans="1:109" ht="13.2" x14ac:dyDescent="0.2">
      <c r="A54" s="403"/>
      <c r="B54" s="395"/>
      <c r="G54" s="1323"/>
      <c r="H54" s="1323"/>
      <c r="I54" s="1306"/>
      <c r="J54" s="1306"/>
      <c r="K54" s="1313"/>
      <c r="L54" s="1313"/>
      <c r="M54" s="1313"/>
      <c r="N54" s="1313"/>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2" x14ac:dyDescent="0.2">
      <c r="A55" s="403"/>
      <c r="B55" s="395"/>
      <c r="G55" s="1306"/>
      <c r="H55" s="1306"/>
      <c r="I55" s="1306"/>
      <c r="J55" s="1306"/>
      <c r="K55" s="1313"/>
      <c r="L55" s="1313"/>
      <c r="M55" s="1313"/>
      <c r="N55" s="1313"/>
      <c r="AN55" s="1312" t="s">
        <v>621</v>
      </c>
      <c r="AO55" s="1312"/>
      <c r="AP55" s="1312"/>
      <c r="AQ55" s="1312"/>
      <c r="AR55" s="1312"/>
      <c r="AS55" s="1312"/>
      <c r="AT55" s="1312"/>
      <c r="AU55" s="1312"/>
      <c r="AV55" s="1312"/>
      <c r="AW55" s="1312"/>
      <c r="AX55" s="1312"/>
      <c r="AY55" s="1312"/>
      <c r="AZ55" s="1312"/>
      <c r="BA55" s="1312"/>
      <c r="BB55" s="1311" t="s">
        <v>619</v>
      </c>
      <c r="BC55" s="1311"/>
      <c r="BD55" s="1311"/>
      <c r="BE55" s="1311"/>
      <c r="BF55" s="1311"/>
      <c r="BG55" s="1311"/>
      <c r="BH55" s="1311"/>
      <c r="BI55" s="1311"/>
      <c r="BJ55" s="1311"/>
      <c r="BK55" s="1311"/>
      <c r="BL55" s="1311"/>
      <c r="BM55" s="1311"/>
      <c r="BN55" s="1311"/>
      <c r="BO55" s="1311"/>
      <c r="BP55" s="1327"/>
      <c r="BQ55" s="1308"/>
      <c r="BR55" s="1308"/>
      <c r="BS55" s="1308"/>
      <c r="BT55" s="1308"/>
      <c r="BU55" s="1308"/>
      <c r="BV55" s="1308"/>
      <c r="BW55" s="1308"/>
      <c r="BX55" s="1308">
        <v>32.9</v>
      </c>
      <c r="BY55" s="1308"/>
      <c r="BZ55" s="1308"/>
      <c r="CA55" s="1308"/>
      <c r="CB55" s="1308"/>
      <c r="CC55" s="1308"/>
      <c r="CD55" s="1308"/>
      <c r="CE55" s="1308"/>
      <c r="CF55" s="1308">
        <v>28.5</v>
      </c>
      <c r="CG55" s="1308"/>
      <c r="CH55" s="1308"/>
      <c r="CI55" s="1308"/>
      <c r="CJ55" s="1308"/>
      <c r="CK55" s="1308"/>
      <c r="CL55" s="1308"/>
      <c r="CM55" s="1308"/>
      <c r="CN55" s="1308">
        <v>20.5</v>
      </c>
      <c r="CO55" s="1308"/>
      <c r="CP55" s="1308"/>
      <c r="CQ55" s="1308"/>
      <c r="CR55" s="1308"/>
      <c r="CS55" s="1308"/>
      <c r="CT55" s="1308"/>
      <c r="CU55" s="1308"/>
      <c r="CV55" s="1308">
        <v>21.4</v>
      </c>
      <c r="CW55" s="1308"/>
      <c r="CX55" s="1308"/>
      <c r="CY55" s="1308"/>
      <c r="CZ55" s="1308"/>
      <c r="DA55" s="1308"/>
      <c r="DB55" s="1308"/>
      <c r="DC55" s="1308"/>
    </row>
    <row r="56" spans="1:109" ht="13.2" x14ac:dyDescent="0.2">
      <c r="A56" s="403"/>
      <c r="B56" s="395"/>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ht="13.2" x14ac:dyDescent="0.2">
      <c r="B57" s="407"/>
      <c r="G57" s="1306"/>
      <c r="H57" s="1306"/>
      <c r="I57" s="1309"/>
      <c r="J57" s="1309"/>
      <c r="K57" s="1313"/>
      <c r="L57" s="1313"/>
      <c r="M57" s="1313"/>
      <c r="N57" s="1313"/>
      <c r="AM57" s="388"/>
      <c r="AN57" s="1312"/>
      <c r="AO57" s="1312"/>
      <c r="AP57" s="1312"/>
      <c r="AQ57" s="1312"/>
      <c r="AR57" s="1312"/>
      <c r="AS57" s="1312"/>
      <c r="AT57" s="1312"/>
      <c r="AU57" s="1312"/>
      <c r="AV57" s="1312"/>
      <c r="AW57" s="1312"/>
      <c r="AX57" s="1312"/>
      <c r="AY57" s="1312"/>
      <c r="AZ57" s="1312"/>
      <c r="BA57" s="1312"/>
      <c r="BB57" s="1311" t="s">
        <v>620</v>
      </c>
      <c r="BC57" s="1311"/>
      <c r="BD57" s="1311"/>
      <c r="BE57" s="1311"/>
      <c r="BF57" s="1311"/>
      <c r="BG57" s="1311"/>
      <c r="BH57" s="1311"/>
      <c r="BI57" s="1311"/>
      <c r="BJ57" s="1311"/>
      <c r="BK57" s="1311"/>
      <c r="BL57" s="1311"/>
      <c r="BM57" s="1311"/>
      <c r="BN57" s="1311"/>
      <c r="BO57" s="1311"/>
      <c r="BP57" s="1327"/>
      <c r="BQ57" s="1308"/>
      <c r="BR57" s="1308"/>
      <c r="BS57" s="1308"/>
      <c r="BT57" s="1308"/>
      <c r="BU57" s="1308"/>
      <c r="BV57" s="1308"/>
      <c r="BW57" s="1308"/>
      <c r="BX57" s="1308">
        <v>57</v>
      </c>
      <c r="BY57" s="1308"/>
      <c r="BZ57" s="1308"/>
      <c r="CA57" s="1308"/>
      <c r="CB57" s="1308"/>
      <c r="CC57" s="1308"/>
      <c r="CD57" s="1308"/>
      <c r="CE57" s="1308"/>
      <c r="CF57" s="1308">
        <v>59.7</v>
      </c>
      <c r="CG57" s="1308"/>
      <c r="CH57" s="1308"/>
      <c r="CI57" s="1308"/>
      <c r="CJ57" s="1308"/>
      <c r="CK57" s="1308"/>
      <c r="CL57" s="1308"/>
      <c r="CM57" s="1308"/>
      <c r="CN57" s="1308">
        <v>60</v>
      </c>
      <c r="CO57" s="1308"/>
      <c r="CP57" s="1308"/>
      <c r="CQ57" s="1308"/>
      <c r="CR57" s="1308"/>
      <c r="CS57" s="1308"/>
      <c r="CT57" s="1308"/>
      <c r="CU57" s="1308"/>
      <c r="CV57" s="1308">
        <v>60.2</v>
      </c>
      <c r="CW57" s="1308"/>
      <c r="CX57" s="1308"/>
      <c r="CY57" s="1308"/>
      <c r="CZ57" s="1308"/>
      <c r="DA57" s="1308"/>
      <c r="DB57" s="1308"/>
      <c r="DC57" s="1308"/>
      <c r="DD57" s="408"/>
      <c r="DE57" s="407"/>
    </row>
    <row r="58" spans="1:109" s="403" customFormat="1" ht="13.2" x14ac:dyDescent="0.2">
      <c r="A58" s="388"/>
      <c r="B58" s="407"/>
      <c r="G58" s="1306"/>
      <c r="H58" s="1306"/>
      <c r="I58" s="1309"/>
      <c r="J58" s="1309"/>
      <c r="K58" s="1313"/>
      <c r="L58" s="1313"/>
      <c r="M58" s="1313"/>
      <c r="N58" s="1313"/>
      <c r="AM58" s="388"/>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622</v>
      </c>
    </row>
    <row r="64" spans="1:109" ht="13.2" x14ac:dyDescent="0.2">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4" t="s">
        <v>624</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2" x14ac:dyDescent="0.2">
      <c r="B66" s="395"/>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2" x14ac:dyDescent="0.2">
      <c r="B67" s="395"/>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2" x14ac:dyDescent="0.2">
      <c r="B68" s="395"/>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2" x14ac:dyDescent="0.2">
      <c r="B69" s="395"/>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617</v>
      </c>
    </row>
    <row r="72" spans="2:107" ht="13.2" x14ac:dyDescent="0.2">
      <c r="B72" s="395"/>
      <c r="G72" s="1306"/>
      <c r="H72" s="1306"/>
      <c r="I72" s="1306"/>
      <c r="J72" s="1306"/>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571</v>
      </c>
      <c r="BQ72" s="1312"/>
      <c r="BR72" s="1312"/>
      <c r="BS72" s="1312"/>
      <c r="BT72" s="1312"/>
      <c r="BU72" s="1312"/>
      <c r="BV72" s="1312"/>
      <c r="BW72" s="1312"/>
      <c r="BX72" s="1312" t="s">
        <v>572</v>
      </c>
      <c r="BY72" s="1312"/>
      <c r="BZ72" s="1312"/>
      <c r="CA72" s="1312"/>
      <c r="CB72" s="1312"/>
      <c r="CC72" s="1312"/>
      <c r="CD72" s="1312"/>
      <c r="CE72" s="1312"/>
      <c r="CF72" s="1312" t="s">
        <v>573</v>
      </c>
      <c r="CG72" s="1312"/>
      <c r="CH72" s="1312"/>
      <c r="CI72" s="1312"/>
      <c r="CJ72" s="1312"/>
      <c r="CK72" s="1312"/>
      <c r="CL72" s="1312"/>
      <c r="CM72" s="1312"/>
      <c r="CN72" s="1312" t="s">
        <v>574</v>
      </c>
      <c r="CO72" s="1312"/>
      <c r="CP72" s="1312"/>
      <c r="CQ72" s="1312"/>
      <c r="CR72" s="1312"/>
      <c r="CS72" s="1312"/>
      <c r="CT72" s="1312"/>
      <c r="CU72" s="1312"/>
      <c r="CV72" s="1312" t="s">
        <v>575</v>
      </c>
      <c r="CW72" s="1312"/>
      <c r="CX72" s="1312"/>
      <c r="CY72" s="1312"/>
      <c r="CZ72" s="1312"/>
      <c r="DA72" s="1312"/>
      <c r="DB72" s="1312"/>
      <c r="DC72" s="1312"/>
    </row>
    <row r="73" spans="2:107" ht="13.2" x14ac:dyDescent="0.2">
      <c r="B73" s="395"/>
      <c r="G73" s="1323"/>
      <c r="H73" s="1323"/>
      <c r="I73" s="1323"/>
      <c r="J73" s="1323"/>
      <c r="K73" s="1307"/>
      <c r="L73" s="1307"/>
      <c r="M73" s="1307"/>
      <c r="N73" s="1307"/>
      <c r="AM73" s="404"/>
      <c r="AN73" s="1311" t="s">
        <v>618</v>
      </c>
      <c r="AO73" s="1311"/>
      <c r="AP73" s="1311"/>
      <c r="AQ73" s="1311"/>
      <c r="AR73" s="1311"/>
      <c r="AS73" s="1311"/>
      <c r="AT73" s="1311"/>
      <c r="AU73" s="1311"/>
      <c r="AV73" s="1311"/>
      <c r="AW73" s="1311"/>
      <c r="AX73" s="1311"/>
      <c r="AY73" s="1311"/>
      <c r="AZ73" s="1311"/>
      <c r="BA73" s="1311"/>
      <c r="BB73" s="1311" t="s">
        <v>619</v>
      </c>
      <c r="BC73" s="1311"/>
      <c r="BD73" s="1311"/>
      <c r="BE73" s="1311"/>
      <c r="BF73" s="1311"/>
      <c r="BG73" s="1311"/>
      <c r="BH73" s="1311"/>
      <c r="BI73" s="1311"/>
      <c r="BJ73" s="1311"/>
      <c r="BK73" s="1311"/>
      <c r="BL73" s="1311"/>
      <c r="BM73" s="1311"/>
      <c r="BN73" s="1311"/>
      <c r="BO73" s="1311"/>
      <c r="BP73" s="1308">
        <v>52.9</v>
      </c>
      <c r="BQ73" s="1308"/>
      <c r="BR73" s="1308"/>
      <c r="BS73" s="1308"/>
      <c r="BT73" s="1308"/>
      <c r="BU73" s="1308"/>
      <c r="BV73" s="1308"/>
      <c r="BW73" s="1308"/>
      <c r="BX73" s="1308">
        <v>42.4</v>
      </c>
      <c r="BY73" s="1308"/>
      <c r="BZ73" s="1308"/>
      <c r="CA73" s="1308"/>
      <c r="CB73" s="1308"/>
      <c r="CC73" s="1308"/>
      <c r="CD73" s="1308"/>
      <c r="CE73" s="1308"/>
      <c r="CF73" s="1308">
        <v>30.5</v>
      </c>
      <c r="CG73" s="1308"/>
      <c r="CH73" s="1308"/>
      <c r="CI73" s="1308"/>
      <c r="CJ73" s="1308"/>
      <c r="CK73" s="1308"/>
      <c r="CL73" s="1308"/>
      <c r="CM73" s="1308"/>
      <c r="CN73" s="1308">
        <v>26.8</v>
      </c>
      <c r="CO73" s="1308"/>
      <c r="CP73" s="1308"/>
      <c r="CQ73" s="1308"/>
      <c r="CR73" s="1308"/>
      <c r="CS73" s="1308"/>
      <c r="CT73" s="1308"/>
      <c r="CU73" s="1308"/>
      <c r="CV73" s="1308">
        <v>18.100000000000001</v>
      </c>
      <c r="CW73" s="1308"/>
      <c r="CX73" s="1308"/>
      <c r="CY73" s="1308"/>
      <c r="CZ73" s="1308"/>
      <c r="DA73" s="1308"/>
      <c r="DB73" s="1308"/>
      <c r="DC73" s="1308"/>
    </row>
    <row r="74" spans="2:107" ht="13.2" x14ac:dyDescent="0.2">
      <c r="B74" s="395"/>
      <c r="G74" s="1323"/>
      <c r="H74" s="1323"/>
      <c r="I74" s="1323"/>
      <c r="J74" s="1323"/>
      <c r="K74" s="1307"/>
      <c r="L74" s="1307"/>
      <c r="M74" s="1307"/>
      <c r="N74" s="1307"/>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2" x14ac:dyDescent="0.2">
      <c r="B75" s="395"/>
      <c r="G75" s="1323"/>
      <c r="H75" s="1323"/>
      <c r="I75" s="1306"/>
      <c r="J75" s="1306"/>
      <c r="K75" s="1313"/>
      <c r="L75" s="1313"/>
      <c r="M75" s="1313"/>
      <c r="N75" s="1313"/>
      <c r="AM75" s="404"/>
      <c r="AN75" s="1311"/>
      <c r="AO75" s="1311"/>
      <c r="AP75" s="1311"/>
      <c r="AQ75" s="1311"/>
      <c r="AR75" s="1311"/>
      <c r="AS75" s="1311"/>
      <c r="AT75" s="1311"/>
      <c r="AU75" s="1311"/>
      <c r="AV75" s="1311"/>
      <c r="AW75" s="1311"/>
      <c r="AX75" s="1311"/>
      <c r="AY75" s="1311"/>
      <c r="AZ75" s="1311"/>
      <c r="BA75" s="1311"/>
      <c r="BB75" s="1311" t="s">
        <v>623</v>
      </c>
      <c r="BC75" s="1311"/>
      <c r="BD75" s="1311"/>
      <c r="BE75" s="1311"/>
      <c r="BF75" s="1311"/>
      <c r="BG75" s="1311"/>
      <c r="BH75" s="1311"/>
      <c r="BI75" s="1311"/>
      <c r="BJ75" s="1311"/>
      <c r="BK75" s="1311"/>
      <c r="BL75" s="1311"/>
      <c r="BM75" s="1311"/>
      <c r="BN75" s="1311"/>
      <c r="BO75" s="1311"/>
      <c r="BP75" s="1308">
        <v>7.9</v>
      </c>
      <c r="BQ75" s="1308"/>
      <c r="BR75" s="1308"/>
      <c r="BS75" s="1308"/>
      <c r="BT75" s="1308"/>
      <c r="BU75" s="1308"/>
      <c r="BV75" s="1308"/>
      <c r="BW75" s="1308"/>
      <c r="BX75" s="1308">
        <v>8.5</v>
      </c>
      <c r="BY75" s="1308"/>
      <c r="BZ75" s="1308"/>
      <c r="CA75" s="1308"/>
      <c r="CB75" s="1308"/>
      <c r="CC75" s="1308"/>
      <c r="CD75" s="1308"/>
      <c r="CE75" s="1308"/>
      <c r="CF75" s="1308">
        <v>9.1</v>
      </c>
      <c r="CG75" s="1308"/>
      <c r="CH75" s="1308"/>
      <c r="CI75" s="1308"/>
      <c r="CJ75" s="1308"/>
      <c r="CK75" s="1308"/>
      <c r="CL75" s="1308"/>
      <c r="CM75" s="1308"/>
      <c r="CN75" s="1308">
        <v>9.4</v>
      </c>
      <c r="CO75" s="1308"/>
      <c r="CP75" s="1308"/>
      <c r="CQ75" s="1308"/>
      <c r="CR75" s="1308"/>
      <c r="CS75" s="1308"/>
      <c r="CT75" s="1308"/>
      <c r="CU75" s="1308"/>
      <c r="CV75" s="1308">
        <v>8.9</v>
      </c>
      <c r="CW75" s="1308"/>
      <c r="CX75" s="1308"/>
      <c r="CY75" s="1308"/>
      <c r="CZ75" s="1308"/>
      <c r="DA75" s="1308"/>
      <c r="DB75" s="1308"/>
      <c r="DC75" s="1308"/>
    </row>
    <row r="76" spans="2:107" ht="13.2" x14ac:dyDescent="0.2">
      <c r="B76" s="395"/>
      <c r="G76" s="1323"/>
      <c r="H76" s="1323"/>
      <c r="I76" s="1306"/>
      <c r="J76" s="1306"/>
      <c r="K76" s="1313"/>
      <c r="L76" s="1313"/>
      <c r="M76" s="1313"/>
      <c r="N76" s="1313"/>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2" x14ac:dyDescent="0.2">
      <c r="B77" s="395"/>
      <c r="G77" s="1306"/>
      <c r="H77" s="1306"/>
      <c r="I77" s="1306"/>
      <c r="J77" s="1306"/>
      <c r="K77" s="1307"/>
      <c r="L77" s="1307"/>
      <c r="M77" s="1307"/>
      <c r="N77" s="1307"/>
      <c r="AN77" s="1312" t="s">
        <v>621</v>
      </c>
      <c r="AO77" s="1312"/>
      <c r="AP77" s="1312"/>
      <c r="AQ77" s="1312"/>
      <c r="AR77" s="1312"/>
      <c r="AS77" s="1312"/>
      <c r="AT77" s="1312"/>
      <c r="AU77" s="1312"/>
      <c r="AV77" s="1312"/>
      <c r="AW77" s="1312"/>
      <c r="AX77" s="1312"/>
      <c r="AY77" s="1312"/>
      <c r="AZ77" s="1312"/>
      <c r="BA77" s="1312"/>
      <c r="BB77" s="1311" t="s">
        <v>619</v>
      </c>
      <c r="BC77" s="1311"/>
      <c r="BD77" s="1311"/>
      <c r="BE77" s="1311"/>
      <c r="BF77" s="1311"/>
      <c r="BG77" s="1311"/>
      <c r="BH77" s="1311"/>
      <c r="BI77" s="1311"/>
      <c r="BJ77" s="1311"/>
      <c r="BK77" s="1311"/>
      <c r="BL77" s="1311"/>
      <c r="BM77" s="1311"/>
      <c r="BN77" s="1311"/>
      <c r="BO77" s="1311"/>
      <c r="BP77" s="1308">
        <v>44.9</v>
      </c>
      <c r="BQ77" s="1308"/>
      <c r="BR77" s="1308"/>
      <c r="BS77" s="1308"/>
      <c r="BT77" s="1308"/>
      <c r="BU77" s="1308"/>
      <c r="BV77" s="1308"/>
      <c r="BW77" s="1308"/>
      <c r="BX77" s="1308">
        <v>32.9</v>
      </c>
      <c r="BY77" s="1308"/>
      <c r="BZ77" s="1308"/>
      <c r="CA77" s="1308"/>
      <c r="CB77" s="1308"/>
      <c r="CC77" s="1308"/>
      <c r="CD77" s="1308"/>
      <c r="CE77" s="1308"/>
      <c r="CF77" s="1308">
        <v>28.5</v>
      </c>
      <c r="CG77" s="1308"/>
      <c r="CH77" s="1308"/>
      <c r="CI77" s="1308"/>
      <c r="CJ77" s="1308"/>
      <c r="CK77" s="1308"/>
      <c r="CL77" s="1308"/>
      <c r="CM77" s="1308"/>
      <c r="CN77" s="1308">
        <v>20.5</v>
      </c>
      <c r="CO77" s="1308"/>
      <c r="CP77" s="1308"/>
      <c r="CQ77" s="1308"/>
      <c r="CR77" s="1308"/>
      <c r="CS77" s="1308"/>
      <c r="CT77" s="1308"/>
      <c r="CU77" s="1308"/>
      <c r="CV77" s="1308">
        <v>21.4</v>
      </c>
      <c r="CW77" s="1308"/>
      <c r="CX77" s="1308"/>
      <c r="CY77" s="1308"/>
      <c r="CZ77" s="1308"/>
      <c r="DA77" s="1308"/>
      <c r="DB77" s="1308"/>
      <c r="DC77" s="1308"/>
    </row>
    <row r="78" spans="2:107" ht="13.2" x14ac:dyDescent="0.2">
      <c r="B78" s="395"/>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2" x14ac:dyDescent="0.2">
      <c r="B79" s="395"/>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623</v>
      </c>
      <c r="BC79" s="1311"/>
      <c r="BD79" s="1311"/>
      <c r="BE79" s="1311"/>
      <c r="BF79" s="1311"/>
      <c r="BG79" s="1311"/>
      <c r="BH79" s="1311"/>
      <c r="BI79" s="1311"/>
      <c r="BJ79" s="1311"/>
      <c r="BK79" s="1311"/>
      <c r="BL79" s="1311"/>
      <c r="BM79" s="1311"/>
      <c r="BN79" s="1311"/>
      <c r="BO79" s="1311"/>
      <c r="BP79" s="1308">
        <v>8.5</v>
      </c>
      <c r="BQ79" s="1308"/>
      <c r="BR79" s="1308"/>
      <c r="BS79" s="1308"/>
      <c r="BT79" s="1308"/>
      <c r="BU79" s="1308"/>
      <c r="BV79" s="1308"/>
      <c r="BW79" s="1308"/>
      <c r="BX79" s="1308">
        <v>8.1999999999999993</v>
      </c>
      <c r="BY79" s="1308"/>
      <c r="BZ79" s="1308"/>
      <c r="CA79" s="1308"/>
      <c r="CB79" s="1308"/>
      <c r="CC79" s="1308"/>
      <c r="CD79" s="1308"/>
      <c r="CE79" s="1308"/>
      <c r="CF79" s="1308">
        <v>8</v>
      </c>
      <c r="CG79" s="1308"/>
      <c r="CH79" s="1308"/>
      <c r="CI79" s="1308"/>
      <c r="CJ79" s="1308"/>
      <c r="CK79" s="1308"/>
      <c r="CL79" s="1308"/>
      <c r="CM79" s="1308"/>
      <c r="CN79" s="1308">
        <v>7.9</v>
      </c>
      <c r="CO79" s="1308"/>
      <c r="CP79" s="1308"/>
      <c r="CQ79" s="1308"/>
      <c r="CR79" s="1308"/>
      <c r="CS79" s="1308"/>
      <c r="CT79" s="1308"/>
      <c r="CU79" s="1308"/>
      <c r="CV79" s="1308">
        <v>7.7</v>
      </c>
      <c r="CW79" s="1308"/>
      <c r="CX79" s="1308"/>
      <c r="CY79" s="1308"/>
      <c r="CZ79" s="1308"/>
      <c r="DA79" s="1308"/>
      <c r="DB79" s="1308"/>
      <c r="DC79" s="1308"/>
    </row>
    <row r="80" spans="2:107" ht="13.2" x14ac:dyDescent="0.2">
      <c r="B80" s="395"/>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x5UR94WY4iBkyuemGKemPEQx4GVoqMd/V2KHx72U5Y+Y81mdZoJl9SE2379c8YrZH4Tv0XaK480xGmceNqY8ZQ==" saltValue="ZpYdQ8cVPJ0SSrXnSe9As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187CD-3E83-430E-B9A4-373679B7EB01}">
  <sheetPr>
    <pageSetUpPr fitToPage="1"/>
  </sheetPr>
  <dimension ref="A1:DR125"/>
  <sheetViews>
    <sheetView showGridLines="0" topLeftCell="A70" zoomScale="55" zoomScaleNormal="55"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517</v>
      </c>
    </row>
  </sheetData>
  <sheetProtection algorithmName="SHA-512" hashValue="gsjQlhKnBmZGpoJwo8SkhIQMNZe7JKtkW9lFEzMAJIfXKpahVcd8BMpAuzKO2m0aW65zVGlPNjAj/eaauBLzQw==" saltValue="RjuPOL7XJCEjEJQQwrIha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4D0F6-2606-4F0C-91EF-19CC0297990F}">
  <sheetPr>
    <pageSetUpPr fitToPage="1"/>
  </sheetPr>
  <dimension ref="A1:DR125"/>
  <sheetViews>
    <sheetView showGridLines="0" topLeftCell="A89"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517</v>
      </c>
    </row>
  </sheetData>
  <sheetProtection algorithmName="SHA-512" hashValue="F/vFyXGOwANdX2mZebUAgBCX6iHwdQnhlAuiQw5d29CQWV0G0MbViCPdHXsyNuxe/bcdQlIHxg6yWmv18Jzf2Q==" saltValue="CZ5QOo47h/iqM5yGOAFO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568</v>
      </c>
      <c r="G2" s="157"/>
      <c r="H2" s="158"/>
    </row>
    <row r="3" spans="1:8" x14ac:dyDescent="0.2">
      <c r="A3" s="154" t="s">
        <v>561</v>
      </c>
      <c r="B3" s="159"/>
      <c r="C3" s="160"/>
      <c r="D3" s="161">
        <v>131572</v>
      </c>
      <c r="E3" s="162"/>
      <c r="F3" s="163">
        <v>77577</v>
      </c>
      <c r="G3" s="164"/>
      <c r="H3" s="165"/>
    </row>
    <row r="4" spans="1:8" x14ac:dyDescent="0.2">
      <c r="A4" s="166"/>
      <c r="B4" s="167"/>
      <c r="C4" s="168"/>
      <c r="D4" s="169">
        <v>45153</v>
      </c>
      <c r="E4" s="170"/>
      <c r="F4" s="171">
        <v>40870</v>
      </c>
      <c r="G4" s="172"/>
      <c r="H4" s="173"/>
    </row>
    <row r="5" spans="1:8" x14ac:dyDescent="0.2">
      <c r="A5" s="154" t="s">
        <v>563</v>
      </c>
      <c r="B5" s="159"/>
      <c r="C5" s="160"/>
      <c r="D5" s="161">
        <v>77920</v>
      </c>
      <c r="E5" s="162"/>
      <c r="F5" s="163">
        <v>67293</v>
      </c>
      <c r="G5" s="164"/>
      <c r="H5" s="165"/>
    </row>
    <row r="6" spans="1:8" x14ac:dyDescent="0.2">
      <c r="A6" s="166"/>
      <c r="B6" s="167"/>
      <c r="C6" s="168"/>
      <c r="D6" s="169">
        <v>31660</v>
      </c>
      <c r="E6" s="170"/>
      <c r="F6" s="171">
        <v>35076</v>
      </c>
      <c r="G6" s="172"/>
      <c r="H6" s="173"/>
    </row>
    <row r="7" spans="1:8" x14ac:dyDescent="0.2">
      <c r="A7" s="154" t="s">
        <v>564</v>
      </c>
      <c r="B7" s="159"/>
      <c r="C7" s="160"/>
      <c r="D7" s="161">
        <v>92378</v>
      </c>
      <c r="E7" s="162"/>
      <c r="F7" s="163">
        <v>67343</v>
      </c>
      <c r="G7" s="164"/>
      <c r="H7" s="165"/>
    </row>
    <row r="8" spans="1:8" x14ac:dyDescent="0.2">
      <c r="A8" s="166"/>
      <c r="B8" s="167"/>
      <c r="C8" s="168"/>
      <c r="D8" s="169">
        <v>43358</v>
      </c>
      <c r="E8" s="170"/>
      <c r="F8" s="171">
        <v>32865</v>
      </c>
      <c r="G8" s="172"/>
      <c r="H8" s="173"/>
    </row>
    <row r="9" spans="1:8" x14ac:dyDescent="0.2">
      <c r="A9" s="154" t="s">
        <v>565</v>
      </c>
      <c r="B9" s="159"/>
      <c r="C9" s="160"/>
      <c r="D9" s="161">
        <v>99641</v>
      </c>
      <c r="E9" s="162"/>
      <c r="F9" s="163">
        <v>73475</v>
      </c>
      <c r="G9" s="164"/>
      <c r="H9" s="165"/>
    </row>
    <row r="10" spans="1:8" x14ac:dyDescent="0.2">
      <c r="A10" s="166"/>
      <c r="B10" s="167"/>
      <c r="C10" s="168"/>
      <c r="D10" s="169">
        <v>67131</v>
      </c>
      <c r="E10" s="170"/>
      <c r="F10" s="171">
        <v>43072</v>
      </c>
      <c r="G10" s="172"/>
      <c r="H10" s="173"/>
    </row>
    <row r="11" spans="1:8" x14ac:dyDescent="0.2">
      <c r="A11" s="154" t="s">
        <v>566</v>
      </c>
      <c r="B11" s="159"/>
      <c r="C11" s="160"/>
      <c r="D11" s="161">
        <v>82274</v>
      </c>
      <c r="E11" s="162"/>
      <c r="F11" s="163">
        <v>87464</v>
      </c>
      <c r="G11" s="164"/>
      <c r="H11" s="165"/>
    </row>
    <row r="12" spans="1:8" x14ac:dyDescent="0.2">
      <c r="A12" s="166"/>
      <c r="B12" s="167"/>
      <c r="C12" s="174"/>
      <c r="D12" s="169">
        <v>39867</v>
      </c>
      <c r="E12" s="170"/>
      <c r="F12" s="171">
        <v>47479</v>
      </c>
      <c r="G12" s="172"/>
      <c r="H12" s="173"/>
    </row>
    <row r="13" spans="1:8" x14ac:dyDescent="0.2">
      <c r="A13" s="154"/>
      <c r="B13" s="159"/>
      <c r="C13" s="175"/>
      <c r="D13" s="176">
        <v>96757</v>
      </c>
      <c r="E13" s="177"/>
      <c r="F13" s="178">
        <v>74630</v>
      </c>
      <c r="G13" s="179"/>
      <c r="H13" s="165"/>
    </row>
    <row r="14" spans="1:8" x14ac:dyDescent="0.2">
      <c r="A14" s="166"/>
      <c r="B14" s="167"/>
      <c r="C14" s="168"/>
      <c r="D14" s="169">
        <v>45434</v>
      </c>
      <c r="E14" s="170"/>
      <c r="F14" s="171">
        <v>39872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10.8</v>
      </c>
      <c r="C19" s="180">
        <f>ROUND(VALUE(SUBSTITUTE(実質収支比率等に係る経年分析!G$48,"▲","-")),2)</f>
        <v>7.87</v>
      </c>
      <c r="D19" s="180">
        <f>ROUND(VALUE(SUBSTITUTE(実質収支比率等に係る経年分析!H$48,"▲","-")),2)</f>
        <v>7.55</v>
      </c>
      <c r="E19" s="180">
        <f>ROUND(VALUE(SUBSTITUTE(実質収支比率等に係る経年分析!I$48,"▲","-")),2)</f>
        <v>7.9</v>
      </c>
      <c r="F19" s="180">
        <f>ROUND(VALUE(SUBSTITUTE(実質収支比率等に係る経年分析!J$48,"▲","-")),2)</f>
        <v>6.56</v>
      </c>
    </row>
    <row r="20" spans="1:11" x14ac:dyDescent="0.2">
      <c r="A20" s="180" t="s">
        <v>55</v>
      </c>
      <c r="B20" s="180">
        <f>ROUND(VALUE(SUBSTITUTE(実質収支比率等に係る経年分析!F$47,"▲","-")),2)</f>
        <v>23.83</v>
      </c>
      <c r="C20" s="180">
        <f>ROUND(VALUE(SUBSTITUTE(実質収支比率等に係る経年分析!G$47,"▲","-")),2)</f>
        <v>25.11</v>
      </c>
      <c r="D20" s="180">
        <f>ROUND(VALUE(SUBSTITUTE(実質収支比率等に係る経年分析!H$47,"▲","-")),2)</f>
        <v>25.26</v>
      </c>
      <c r="E20" s="180">
        <f>ROUND(VALUE(SUBSTITUTE(実質収支比率等に係る経年分析!I$47,"▲","-")),2)</f>
        <v>23.23</v>
      </c>
      <c r="F20" s="180">
        <f>ROUND(VALUE(SUBSTITUTE(実質収支比率等に係る経年分析!J$47,"▲","-")),2)</f>
        <v>15.93</v>
      </c>
    </row>
    <row r="21" spans="1:11" x14ac:dyDescent="0.2">
      <c r="A21" s="180" t="s">
        <v>56</v>
      </c>
      <c r="B21" s="180">
        <f>IF(ISNUMBER(VALUE(SUBSTITUTE(実質収支比率等に係る経年分析!F$49,"▲","-"))),ROUND(VALUE(SUBSTITUTE(実質収支比率等に係る経年分析!F$49,"▲","-")),2),NA())</f>
        <v>1.1499999999999999</v>
      </c>
      <c r="C21" s="180">
        <f>IF(ISNUMBER(VALUE(SUBSTITUTE(実質収支比率等に係る経年分析!G$49,"▲","-"))),ROUND(VALUE(SUBSTITUTE(実質収支比率等に係る経年分析!G$49,"▲","-")),2),NA())</f>
        <v>-2.06</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-1.88</v>
      </c>
      <c r="F21" s="180">
        <f>IF(ISNUMBER(VALUE(SUBSTITUTE(実質収支比率等に係る経年分析!J$49,"▲","-"))),ROUND(VALUE(SUBSTITUTE(実質収支比率等に係る経年分析!J$49,"▲","-")),2),NA())</f>
        <v>-8.77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西都児湯情報公開・個人情報保護審査会会計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新富町後期高齢者医療特別会計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2">
      <c r="A33" s="181" t="str">
        <f>IF(連結実質赤字比率に係る赤字・黒字の構成分析!C$37="",NA(),連結実質赤字比率に係る赤字・黒字の構成分析!C$37)</f>
        <v>新富町国民健康保険特別会計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4.8899999999999997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2">
      <c r="A34" s="181" t="str">
        <f>IF(連結実質赤字比率に係る赤字・黒字の構成分析!C$36="",NA(),連結実質赤字比率に係る赤字・黒字の構成分析!C$36)</f>
        <v>新富町介護保険特別会計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4.1399999999999997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v>
      </c>
    </row>
    <row r="36" spans="1:16" x14ac:dyDescent="0.2">
      <c r="A36" s="181" t="str">
        <f>IF(連結実質赤字比率に係る赤字・黒字の構成分析!C$34="",NA(),連結実質赤字比率に係る赤字・黒字の構成分析!C$34)</f>
        <v>新富町水道事業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17.649999999999999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426</v>
      </c>
      <c r="E42" s="182"/>
      <c r="F42" s="182"/>
      <c r="G42" s="182">
        <f>'実質公債費比率（分子）の構造'!L$52</f>
        <v>414</v>
      </c>
      <c r="H42" s="182"/>
      <c r="I42" s="182"/>
      <c r="J42" s="182">
        <f>'実質公債費比率（分子）の構造'!M$52</f>
        <v>415</v>
      </c>
      <c r="K42" s="182"/>
      <c r="L42" s="182"/>
      <c r="M42" s="182">
        <f>'実質公債費比率（分子）の構造'!N$52</f>
        <v>416</v>
      </c>
      <c r="N42" s="182"/>
      <c r="O42" s="182"/>
      <c r="P42" s="182">
        <f>'実質公債費比率（分子）の構造'!O$52</f>
        <v>379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39</v>
      </c>
      <c r="C44" s="182"/>
      <c r="D44" s="182"/>
      <c r="E44" s="182">
        <f>'実質公債費比率（分子）の構造'!L$50</f>
        <v>38</v>
      </c>
      <c r="F44" s="182"/>
      <c r="G44" s="182"/>
      <c r="H44" s="182">
        <f>'実質公債費比率（分子）の構造'!M$50</f>
        <v>3</v>
      </c>
      <c r="I44" s="182"/>
      <c r="J44" s="182"/>
      <c r="K44" s="182">
        <f>'実質公債費比率（分子）の構造'!N$50</f>
        <v>3</v>
      </c>
      <c r="L44" s="182"/>
      <c r="M44" s="182"/>
      <c r="N44" s="182">
        <f>'実質公債費比率（分子）の構造'!O$50</f>
        <v>2</v>
      </c>
      <c r="O44" s="182"/>
      <c r="P44" s="182"/>
    </row>
    <row r="45" spans="1:16" x14ac:dyDescent="0.2">
      <c r="A45" s="182" t="s">
        <v>66</v>
      </c>
      <c r="B45" s="182">
        <f>'実質公債費比率（分子）の構造'!K$49</f>
        <v>137</v>
      </c>
      <c r="C45" s="182"/>
      <c r="D45" s="182"/>
      <c r="E45" s="182">
        <f>'実質公債費比率（分子）の構造'!L$49</f>
        <v>136</v>
      </c>
      <c r="F45" s="182"/>
      <c r="G45" s="182"/>
      <c r="H45" s="182">
        <f>'実質公債費比率（分子）の構造'!M$49</f>
        <v>134</v>
      </c>
      <c r="I45" s="182"/>
      <c r="J45" s="182"/>
      <c r="K45" s="182">
        <f>'実質公債費比率（分子）の構造'!N$49</f>
        <v>149</v>
      </c>
      <c r="L45" s="182"/>
      <c r="M45" s="182"/>
      <c r="N45" s="182">
        <f>'実質公債費比率（分子）の構造'!O$49</f>
        <v>118</v>
      </c>
      <c r="O45" s="182"/>
      <c r="P45" s="182"/>
    </row>
    <row r="46" spans="1:16" x14ac:dyDescent="0.2">
      <c r="A46" s="182" t="s">
        <v>67</v>
      </c>
      <c r="B46" s="182">
        <f>'実質公債費比率（分子）の構造'!K$48</f>
        <v>2</v>
      </c>
      <c r="C46" s="182"/>
      <c r="D46" s="182"/>
      <c r="E46" s="182">
        <f>'実質公債費比率（分子）の構造'!L$48</f>
        <v>4</v>
      </c>
      <c r="F46" s="182"/>
      <c r="G46" s="182"/>
      <c r="H46" s="182">
        <f>'実質公債費比率（分子）の構造'!M$48</f>
        <v>1</v>
      </c>
      <c r="I46" s="182"/>
      <c r="J46" s="182"/>
      <c r="K46" s="182">
        <f>'実質公債費比率（分子）の構造'!N$48</f>
        <v>1</v>
      </c>
      <c r="L46" s="182"/>
      <c r="M46" s="182"/>
      <c r="N46" s="182">
        <f>'実質公債費比率（分子）の構造'!O$48</f>
        <v>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562</v>
      </c>
      <c r="C49" s="182"/>
      <c r="D49" s="182"/>
      <c r="E49" s="182">
        <f>'実質公債費比率（分子）の構造'!L$45</f>
        <v>600</v>
      </c>
      <c r="F49" s="182"/>
      <c r="G49" s="182"/>
      <c r="H49" s="182">
        <f>'実質公債費比率（分子）の構造'!M$45</f>
        <v>592</v>
      </c>
      <c r="I49" s="182"/>
      <c r="J49" s="182"/>
      <c r="K49" s="182">
        <f>'実質公債費比率（分子）の構造'!N$45</f>
        <v>606</v>
      </c>
      <c r="L49" s="182"/>
      <c r="M49" s="182"/>
      <c r="N49" s="182">
        <f>'実質公債費比率（分子）の構造'!O$45</f>
        <v>561</v>
      </c>
      <c r="O49" s="182"/>
      <c r="P49" s="182"/>
    </row>
    <row r="50" spans="1:16" x14ac:dyDescent="0.2">
      <c r="A50" s="182" t="s">
        <v>71</v>
      </c>
      <c r="B50" s="182" t="e">
        <f>NA()</f>
        <v>#N/A</v>
      </c>
      <c r="C50" s="182">
        <f>IF(ISNUMBER('実質公債費比率（分子）の構造'!K$53),'実質公債費比率（分子）の構造'!K$53,NA())</f>
        <v>314</v>
      </c>
      <c r="D50" s="182" t="e">
        <f>NA()</f>
        <v>#N/A</v>
      </c>
      <c r="E50" s="182" t="e">
        <f>NA()</f>
        <v>#N/A</v>
      </c>
      <c r="F50" s="182">
        <f>IF(ISNUMBER('実質公債費比率（分子）の構造'!L$53),'実質公債費比率（分子）の構造'!L$53,NA())</f>
        <v>364</v>
      </c>
      <c r="G50" s="182" t="e">
        <f>NA()</f>
        <v>#N/A</v>
      </c>
      <c r="H50" s="182" t="e">
        <f>NA()</f>
        <v>#N/A</v>
      </c>
      <c r="I50" s="182">
        <f>IF(ISNUMBER('実質公債費比率（分子）の構造'!M$53),'実質公債費比率（分子）の構造'!M$53,NA())</f>
        <v>315</v>
      </c>
      <c r="J50" s="182" t="e">
        <f>NA()</f>
        <v>#N/A</v>
      </c>
      <c r="K50" s="182" t="e">
        <f>NA()</f>
        <v>#N/A</v>
      </c>
      <c r="L50" s="182">
        <f>IF(ISNUMBER('実質公債費比率（分子）の構造'!N$53),'実質公債費比率（分子）の構造'!N$53,NA())</f>
        <v>343</v>
      </c>
      <c r="M50" s="182" t="e">
        <f>NA()</f>
        <v>#N/A</v>
      </c>
      <c r="N50" s="182" t="e">
        <f>NA()</f>
        <v>#N/A</v>
      </c>
      <c r="O50" s="182">
        <f>IF(ISNUMBER('実質公債費比率（分子）の構造'!O$53),'実質公債費比率（分子）の構造'!O$53,NA())</f>
        <v>304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4192</v>
      </c>
      <c r="E56" s="181"/>
      <c r="F56" s="181"/>
      <c r="G56" s="181">
        <f>'将来負担比率（分子）の構造'!J$52</f>
        <v>4074</v>
      </c>
      <c r="H56" s="181"/>
      <c r="I56" s="181"/>
      <c r="J56" s="181">
        <f>'将来負担比率（分子）の構造'!K$52</f>
        <v>3926</v>
      </c>
      <c r="K56" s="181"/>
      <c r="L56" s="181"/>
      <c r="M56" s="181">
        <f>'将来負担比率（分子）の構造'!L$52</f>
        <v>3834</v>
      </c>
      <c r="N56" s="181"/>
      <c r="O56" s="181"/>
      <c r="P56" s="181">
        <f>'将来負担比率（分子）の構造'!M$52</f>
        <v>3673</v>
      </c>
    </row>
    <row r="57" spans="1:16" x14ac:dyDescent="0.2">
      <c r="A57" s="181" t="s">
        <v>42</v>
      </c>
      <c r="B57" s="181"/>
      <c r="C57" s="181"/>
      <c r="D57" s="181">
        <f>'将来負担比率（分子）の構造'!I$51</f>
        <v>167</v>
      </c>
      <c r="E57" s="181"/>
      <c r="F57" s="181"/>
      <c r="G57" s="181">
        <f>'将来負担比率（分子）の構造'!J$51</f>
        <v>185</v>
      </c>
      <c r="H57" s="181"/>
      <c r="I57" s="181"/>
      <c r="J57" s="181">
        <f>'将来負担比率（分子）の構造'!K$51</f>
        <v>181</v>
      </c>
      <c r="K57" s="181"/>
      <c r="L57" s="181"/>
      <c r="M57" s="181">
        <f>'将来負担比率（分子）の構造'!L$51</f>
        <v>213</v>
      </c>
      <c r="N57" s="181"/>
      <c r="O57" s="181"/>
      <c r="P57" s="181">
        <f>'将来負担比率（分子）の構造'!M$51</f>
        <v>227</v>
      </c>
    </row>
    <row r="58" spans="1:16" x14ac:dyDescent="0.2">
      <c r="A58" s="181" t="s">
        <v>41</v>
      </c>
      <c r="B58" s="181"/>
      <c r="C58" s="181"/>
      <c r="D58" s="181">
        <f>'将来負担比率（分子）の構造'!I$50</f>
        <v>2386</v>
      </c>
      <c r="E58" s="181"/>
      <c r="F58" s="181"/>
      <c r="G58" s="181">
        <f>'将来負担比率（分子）の構造'!J$50</f>
        <v>2613</v>
      </c>
      <c r="H58" s="181"/>
      <c r="I58" s="181"/>
      <c r="J58" s="181">
        <f>'将来負担比率（分子）の構造'!K$50</f>
        <v>2917</v>
      </c>
      <c r="K58" s="181"/>
      <c r="L58" s="181"/>
      <c r="M58" s="181">
        <f>'将来負担比率（分子）の構造'!L$50</f>
        <v>2827</v>
      </c>
      <c r="N58" s="181"/>
      <c r="O58" s="181"/>
      <c r="P58" s="181">
        <f>'将来負担比率（分子）の構造'!M$50</f>
        <v>2941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7</v>
      </c>
      <c r="F61" s="181"/>
      <c r="G61" s="181"/>
      <c r="H61" s="181">
        <f>'将来負担比率（分子）の構造'!K$46</f>
        <v>7</v>
      </c>
      <c r="I61" s="181"/>
      <c r="J61" s="181"/>
      <c r="K61" s="181">
        <f>'将来負担比率（分子）の構造'!L$46</f>
        <v>7</v>
      </c>
      <c r="L61" s="181"/>
      <c r="M61" s="181"/>
      <c r="N61" s="181">
        <f>'将来負担比率（分子）の構造'!M$46</f>
        <v>9</v>
      </c>
      <c r="O61" s="181"/>
      <c r="P61" s="181"/>
    </row>
    <row r="62" spans="1:16" x14ac:dyDescent="0.2">
      <c r="A62" s="181" t="s">
        <v>35</v>
      </c>
      <c r="B62" s="181">
        <f>'将来負担比率（分子）の構造'!I$45</f>
        <v>1235</v>
      </c>
      <c r="C62" s="181"/>
      <c r="D62" s="181"/>
      <c r="E62" s="181">
        <f>'将来負担比率（分子）の構造'!J$45</f>
        <v>1243</v>
      </c>
      <c r="F62" s="181"/>
      <c r="G62" s="181"/>
      <c r="H62" s="181">
        <f>'将来負担比率（分子）の構造'!K$45</f>
        <v>1227</v>
      </c>
      <c r="I62" s="181"/>
      <c r="J62" s="181"/>
      <c r="K62" s="181">
        <f>'将来負担比率（分子）の構造'!L$45</f>
        <v>1237</v>
      </c>
      <c r="L62" s="181"/>
      <c r="M62" s="181"/>
      <c r="N62" s="181">
        <f>'将来負担比率（分子）の構造'!M$45</f>
        <v>1241</v>
      </c>
      <c r="O62" s="181"/>
      <c r="P62" s="181"/>
    </row>
    <row r="63" spans="1:16" x14ac:dyDescent="0.2">
      <c r="A63" s="181" t="s">
        <v>34</v>
      </c>
      <c r="B63" s="181">
        <f>'将来負担比率（分子）の構造'!I$44</f>
        <v>852</v>
      </c>
      <c r="C63" s="181"/>
      <c r="D63" s="181"/>
      <c r="E63" s="181">
        <f>'将来負担比率（分子）の構造'!J$44</f>
        <v>712</v>
      </c>
      <c r="F63" s="181"/>
      <c r="G63" s="181"/>
      <c r="H63" s="181">
        <f>'将来負担比率（分子）の構造'!K$44</f>
        <v>594</v>
      </c>
      <c r="I63" s="181"/>
      <c r="J63" s="181"/>
      <c r="K63" s="181">
        <f>'将来負担比率（分子）の構造'!L$44</f>
        <v>443</v>
      </c>
      <c r="L63" s="181"/>
      <c r="M63" s="181"/>
      <c r="N63" s="181">
        <f>'将来負担比率（分子）の構造'!M$44</f>
        <v>369</v>
      </c>
      <c r="O63" s="181"/>
      <c r="P63" s="181"/>
    </row>
    <row r="64" spans="1:16" x14ac:dyDescent="0.2">
      <c r="A64" s="181" t="s">
        <v>33</v>
      </c>
      <c r="B64" s="181">
        <f>'将来負担比率（分子）の構造'!I$43</f>
        <v>36</v>
      </c>
      <c r="C64" s="181"/>
      <c r="D64" s="181"/>
      <c r="E64" s="181">
        <f>'将来負担比率（分子）の構造'!J$43</f>
        <v>36</v>
      </c>
      <c r="F64" s="181"/>
      <c r="G64" s="181"/>
      <c r="H64" s="181">
        <f>'将来負担比率（分子）の構造'!K$43</f>
        <v>30</v>
      </c>
      <c r="I64" s="181"/>
      <c r="J64" s="181"/>
      <c r="K64" s="181">
        <f>'将来負担比率（分子）の構造'!L$43</f>
        <v>23</v>
      </c>
      <c r="L64" s="181"/>
      <c r="M64" s="181"/>
      <c r="N64" s="181" t="str">
        <f>'将来負担比率（分子）の構造'!M$43</f>
        <v>-</v>
      </c>
      <c r="O64" s="181"/>
      <c r="P64" s="181"/>
    </row>
    <row r="65" spans="1:16" x14ac:dyDescent="0.2">
      <c r="A65" s="181" t="s">
        <v>32</v>
      </c>
      <c r="B65" s="181">
        <f>'将来負担比率（分子）の構造'!I$42</f>
        <v>46</v>
      </c>
      <c r="C65" s="181"/>
      <c r="D65" s="181"/>
      <c r="E65" s="181">
        <f>'将来負担比率（分子）の構造'!J$42</f>
        <v>8</v>
      </c>
      <c r="F65" s="181"/>
      <c r="G65" s="181"/>
      <c r="H65" s="181">
        <f>'将来負担比率（分子）の構造'!K$42</f>
        <v>5</v>
      </c>
      <c r="I65" s="181"/>
      <c r="J65" s="181"/>
      <c r="K65" s="181">
        <f>'将来負担比率（分子）の構造'!L$42</f>
        <v>2</v>
      </c>
      <c r="L65" s="181"/>
      <c r="M65" s="181"/>
      <c r="N65" s="181">
        <f>'将来負担比率（分子）の構造'!M$42</f>
        <v>2</v>
      </c>
      <c r="O65" s="181"/>
      <c r="P65" s="181"/>
    </row>
    <row r="66" spans="1:16" x14ac:dyDescent="0.2">
      <c r="A66" s="181" t="s">
        <v>31</v>
      </c>
      <c r="B66" s="181">
        <f>'将来負担比率（分子）の構造'!I$41</f>
        <v>6501</v>
      </c>
      <c r="C66" s="181"/>
      <c r="D66" s="181"/>
      <c r="E66" s="181">
        <f>'将来負担比率（分子）の構造'!J$41</f>
        <v>6397</v>
      </c>
      <c r="F66" s="181"/>
      <c r="G66" s="181"/>
      <c r="H66" s="181">
        <f>'将来負担比率（分子）の構造'!K$41</f>
        <v>6258</v>
      </c>
      <c r="I66" s="181"/>
      <c r="J66" s="181"/>
      <c r="K66" s="181">
        <f>'将来負担比率（分子）の構造'!L$41</f>
        <v>6120</v>
      </c>
      <c r="L66" s="181"/>
      <c r="M66" s="181"/>
      <c r="N66" s="181">
        <f>'将来負担比率（分子）の構造'!M$41</f>
        <v>5871</v>
      </c>
      <c r="O66" s="181"/>
      <c r="P66" s="181"/>
    </row>
    <row r="67" spans="1:16" x14ac:dyDescent="0.2">
      <c r="A67" s="181" t="s">
        <v>75</v>
      </c>
      <c r="B67" s="181" t="e">
        <f>NA()</f>
        <v>#N/A</v>
      </c>
      <c r="C67" s="181">
        <f>IF(ISNUMBER('将来負担比率（分子）の構造'!I$53), IF('将来負担比率（分子）の構造'!I$53 &lt; 0, 0, '将来負担比率（分子）の構造'!I$53), NA())</f>
        <v>1926</v>
      </c>
      <c r="D67" s="181" t="e">
        <f>NA()</f>
        <v>#N/A</v>
      </c>
      <c r="E67" s="181" t="e">
        <f>NA()</f>
        <v>#N/A</v>
      </c>
      <c r="F67" s="181">
        <f>IF(ISNUMBER('将来負担比率（分子）の構造'!J$53), IF('将来負担比率（分子）の構造'!J$53 &lt; 0, 0, '将来負担比率（分子）の構造'!J$53), NA())</f>
        <v>1530</v>
      </c>
      <c r="G67" s="181" t="e">
        <f>NA()</f>
        <v>#N/A</v>
      </c>
      <c r="H67" s="181" t="e">
        <f>NA()</f>
        <v>#N/A</v>
      </c>
      <c r="I67" s="181">
        <f>IF(ISNUMBER('将来負担比率（分子）の構造'!K$53), IF('将来負担比率（分子）の構造'!K$53 &lt; 0, 0, '将来負担比率（分子）の構造'!K$53), NA())</f>
        <v>1097</v>
      </c>
      <c r="J67" s="181" t="e">
        <f>NA()</f>
        <v>#N/A</v>
      </c>
      <c r="K67" s="181" t="e">
        <f>NA()</f>
        <v>#N/A</v>
      </c>
      <c r="L67" s="181">
        <f>IF(ISNUMBER('将来負担比率（分子）の構造'!L$53), IF('将来負担比率（分子）の構造'!L$53 &lt; 0, 0, '将来負担比率（分子）の構造'!L$53), NA())</f>
        <v>957</v>
      </c>
      <c r="M67" s="181" t="e">
        <f>NA()</f>
        <v>#N/A</v>
      </c>
      <c r="N67" s="181" t="e">
        <f>NA()</f>
        <v>#N/A</v>
      </c>
      <c r="O67" s="181">
        <f>IF(ISNUMBER('将来負担比率（分子）の構造'!M$53), IF('将来負担比率（分子）の構造'!M$53 &lt; 0, 0, '将来負担比率（分子）の構造'!M$53), NA())</f>
        <v>652</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1007</v>
      </c>
      <c r="C72" s="185">
        <f>基金残高に係る経年分析!G55</f>
        <v>920</v>
      </c>
      <c r="D72" s="185">
        <f>基金残高に係る経年分析!H55</f>
        <v>629</v>
      </c>
    </row>
    <row r="73" spans="1:16" x14ac:dyDescent="0.2">
      <c r="A73" s="184" t="s">
        <v>78</v>
      </c>
      <c r="B73" s="185">
        <f>基金残高に係る経年分析!F56</f>
        <v>77</v>
      </c>
      <c r="C73" s="185">
        <f>基金残高に係る経年分析!G56</f>
        <v>77</v>
      </c>
      <c r="D73" s="185">
        <f>基金残高に係る経年分析!H56</f>
        <v>78</v>
      </c>
    </row>
    <row r="74" spans="1:16" x14ac:dyDescent="0.2">
      <c r="A74" s="184" t="s">
        <v>79</v>
      </c>
      <c r="B74" s="185">
        <f>基金残高に係る経年分析!F57</f>
        <v>1434</v>
      </c>
      <c r="C74" s="185">
        <f>基金残高に係る経年分析!G57</f>
        <v>1398</v>
      </c>
      <c r="D74" s="185">
        <f>基金残高に係る経年分析!H57</f>
        <v>1725</v>
      </c>
    </row>
  </sheetData>
  <sheetProtection algorithmName="SHA-512" hashValue="DkD8Uf8H3AAYYhAZiOIXZRnx25Nh86BfI+d8zUqYj+XvfZBTE/ld0SPwovEEwEYFpd9t14BHEa+Wum0YV9b2FA==" saltValue="1/QY3NFXao+CIjsxNw8F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G40" sqref="BG40:BU40"/>
    </sheetView>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231</v>
      </c>
      <c r="C5" s="670"/>
      <c r="D5" s="670"/>
      <c r="E5" s="670"/>
      <c r="F5" s="670"/>
      <c r="G5" s="670"/>
      <c r="H5" s="670"/>
      <c r="I5" s="670"/>
      <c r="J5" s="670"/>
      <c r="K5" s="670"/>
      <c r="L5" s="670"/>
      <c r="M5" s="670"/>
      <c r="N5" s="670"/>
      <c r="O5" s="670"/>
      <c r="P5" s="670"/>
      <c r="Q5" s="671"/>
      <c r="R5" s="672">
        <v>1534939</v>
      </c>
      <c r="S5" s="673"/>
      <c r="T5" s="673"/>
      <c r="U5" s="673"/>
      <c r="V5" s="673"/>
      <c r="W5" s="673"/>
      <c r="X5" s="673"/>
      <c r="Y5" s="674"/>
      <c r="Z5" s="675">
        <v>13.6</v>
      </c>
      <c r="AA5" s="675"/>
      <c r="AB5" s="675"/>
      <c r="AC5" s="675"/>
      <c r="AD5" s="676">
        <v>1534939</v>
      </c>
      <c r="AE5" s="676"/>
      <c r="AF5" s="676"/>
      <c r="AG5" s="676"/>
      <c r="AH5" s="676"/>
      <c r="AI5" s="676"/>
      <c r="AJ5" s="676"/>
      <c r="AK5" s="676"/>
      <c r="AL5" s="677">
        <v>39.200000000000003</v>
      </c>
      <c r="AM5" s="678"/>
      <c r="AN5" s="678"/>
      <c r="AO5" s="679"/>
      <c r="AP5" s="669" t="s">
        <v>232</v>
      </c>
      <c r="AQ5" s="670"/>
      <c r="AR5" s="670"/>
      <c r="AS5" s="670"/>
      <c r="AT5" s="670"/>
      <c r="AU5" s="670"/>
      <c r="AV5" s="670"/>
      <c r="AW5" s="670"/>
      <c r="AX5" s="670"/>
      <c r="AY5" s="670"/>
      <c r="AZ5" s="670"/>
      <c r="BA5" s="670"/>
      <c r="BB5" s="670"/>
      <c r="BC5" s="670"/>
      <c r="BD5" s="670"/>
      <c r="BE5" s="670"/>
      <c r="BF5" s="671"/>
      <c r="BG5" s="683">
        <v>1534939</v>
      </c>
      <c r="BH5" s="684"/>
      <c r="BI5" s="684"/>
      <c r="BJ5" s="684"/>
      <c r="BK5" s="684"/>
      <c r="BL5" s="684"/>
      <c r="BM5" s="684"/>
      <c r="BN5" s="685"/>
      <c r="BO5" s="686">
        <v>100</v>
      </c>
      <c r="BP5" s="686"/>
      <c r="BQ5" s="686"/>
      <c r="BR5" s="686"/>
      <c r="BS5" s="687">
        <v>7282</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233</v>
      </c>
      <c r="CS5" s="666"/>
      <c r="CT5" s="666"/>
      <c r="CU5" s="666"/>
      <c r="CV5" s="666"/>
      <c r="CW5" s="666"/>
      <c r="CX5" s="666"/>
      <c r="CY5" s="667"/>
      <c r="CZ5" s="665" t="s">
        <v>225</v>
      </c>
      <c r="DA5" s="666"/>
      <c r="DB5" s="666"/>
      <c r="DC5" s="667"/>
      <c r="DD5" s="665" t="s">
        <v>234</v>
      </c>
      <c r="DE5" s="666"/>
      <c r="DF5" s="666"/>
      <c r="DG5" s="666"/>
      <c r="DH5" s="666"/>
      <c r="DI5" s="666"/>
      <c r="DJ5" s="666"/>
      <c r="DK5" s="666"/>
      <c r="DL5" s="666"/>
      <c r="DM5" s="666"/>
      <c r="DN5" s="666"/>
      <c r="DO5" s="666"/>
      <c r="DP5" s="667"/>
      <c r="DQ5" s="665" t="s">
        <v>235</v>
      </c>
      <c r="DR5" s="666"/>
      <c r="DS5" s="666"/>
      <c r="DT5" s="666"/>
      <c r="DU5" s="666"/>
      <c r="DV5" s="666"/>
      <c r="DW5" s="666"/>
      <c r="DX5" s="666"/>
      <c r="DY5" s="666"/>
      <c r="DZ5" s="666"/>
      <c r="EA5" s="666"/>
      <c r="EB5" s="666"/>
      <c r="EC5" s="667"/>
    </row>
    <row r="6" spans="2:143" ht="11.25" customHeight="1" x14ac:dyDescent="0.2">
      <c r="B6" s="680" t="s">
        <v>236</v>
      </c>
      <c r="C6" s="681"/>
      <c r="D6" s="681"/>
      <c r="E6" s="681"/>
      <c r="F6" s="681"/>
      <c r="G6" s="681"/>
      <c r="H6" s="681"/>
      <c r="I6" s="681"/>
      <c r="J6" s="681"/>
      <c r="K6" s="681"/>
      <c r="L6" s="681"/>
      <c r="M6" s="681"/>
      <c r="N6" s="681"/>
      <c r="O6" s="681"/>
      <c r="P6" s="681"/>
      <c r="Q6" s="682"/>
      <c r="R6" s="683">
        <v>82143</v>
      </c>
      <c r="S6" s="684"/>
      <c r="T6" s="684"/>
      <c r="U6" s="684"/>
      <c r="V6" s="684"/>
      <c r="W6" s="684"/>
      <c r="X6" s="684"/>
      <c r="Y6" s="685"/>
      <c r="Z6" s="686">
        <v>0.7</v>
      </c>
      <c r="AA6" s="686"/>
      <c r="AB6" s="686"/>
      <c r="AC6" s="686"/>
      <c r="AD6" s="687">
        <v>82143</v>
      </c>
      <c r="AE6" s="687"/>
      <c r="AF6" s="687"/>
      <c r="AG6" s="687"/>
      <c r="AH6" s="687"/>
      <c r="AI6" s="687"/>
      <c r="AJ6" s="687"/>
      <c r="AK6" s="687"/>
      <c r="AL6" s="688">
        <v>2.1</v>
      </c>
      <c r="AM6" s="689"/>
      <c r="AN6" s="689"/>
      <c r="AO6" s="690"/>
      <c r="AP6" s="680" t="s">
        <v>237</v>
      </c>
      <c r="AQ6" s="681"/>
      <c r="AR6" s="681"/>
      <c r="AS6" s="681"/>
      <c r="AT6" s="681"/>
      <c r="AU6" s="681"/>
      <c r="AV6" s="681"/>
      <c r="AW6" s="681"/>
      <c r="AX6" s="681"/>
      <c r="AY6" s="681"/>
      <c r="AZ6" s="681"/>
      <c r="BA6" s="681"/>
      <c r="BB6" s="681"/>
      <c r="BC6" s="681"/>
      <c r="BD6" s="681"/>
      <c r="BE6" s="681"/>
      <c r="BF6" s="682"/>
      <c r="BG6" s="683">
        <v>1534939</v>
      </c>
      <c r="BH6" s="684"/>
      <c r="BI6" s="684"/>
      <c r="BJ6" s="684"/>
      <c r="BK6" s="684"/>
      <c r="BL6" s="684"/>
      <c r="BM6" s="684"/>
      <c r="BN6" s="685"/>
      <c r="BO6" s="686">
        <v>100</v>
      </c>
      <c r="BP6" s="686"/>
      <c r="BQ6" s="686"/>
      <c r="BR6" s="686"/>
      <c r="BS6" s="687">
        <v>7282</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104513</v>
      </c>
      <c r="CS6" s="684"/>
      <c r="CT6" s="684"/>
      <c r="CU6" s="684"/>
      <c r="CV6" s="684"/>
      <c r="CW6" s="684"/>
      <c r="CX6" s="684"/>
      <c r="CY6" s="685"/>
      <c r="CZ6" s="677">
        <v>1</v>
      </c>
      <c r="DA6" s="678"/>
      <c r="DB6" s="678"/>
      <c r="DC6" s="697"/>
      <c r="DD6" s="692" t="s">
        <v>239</v>
      </c>
      <c r="DE6" s="684"/>
      <c r="DF6" s="684"/>
      <c r="DG6" s="684"/>
      <c r="DH6" s="684"/>
      <c r="DI6" s="684"/>
      <c r="DJ6" s="684"/>
      <c r="DK6" s="684"/>
      <c r="DL6" s="684"/>
      <c r="DM6" s="684"/>
      <c r="DN6" s="684"/>
      <c r="DO6" s="684"/>
      <c r="DP6" s="685"/>
      <c r="DQ6" s="692">
        <v>104513</v>
      </c>
      <c r="DR6" s="684"/>
      <c r="DS6" s="684"/>
      <c r="DT6" s="684"/>
      <c r="DU6" s="684"/>
      <c r="DV6" s="684"/>
      <c r="DW6" s="684"/>
      <c r="DX6" s="684"/>
      <c r="DY6" s="684"/>
      <c r="DZ6" s="684"/>
      <c r="EA6" s="684"/>
      <c r="EB6" s="684"/>
      <c r="EC6" s="693"/>
    </row>
    <row r="7" spans="2:143" ht="11.25" customHeight="1" x14ac:dyDescent="0.2">
      <c r="B7" s="680" t="s">
        <v>240</v>
      </c>
      <c r="C7" s="681"/>
      <c r="D7" s="681"/>
      <c r="E7" s="681"/>
      <c r="F7" s="681"/>
      <c r="G7" s="681"/>
      <c r="H7" s="681"/>
      <c r="I7" s="681"/>
      <c r="J7" s="681"/>
      <c r="K7" s="681"/>
      <c r="L7" s="681"/>
      <c r="M7" s="681"/>
      <c r="N7" s="681"/>
      <c r="O7" s="681"/>
      <c r="P7" s="681"/>
      <c r="Q7" s="682"/>
      <c r="R7" s="683">
        <v>811</v>
      </c>
      <c r="S7" s="684"/>
      <c r="T7" s="684"/>
      <c r="U7" s="684"/>
      <c r="V7" s="684"/>
      <c r="W7" s="684"/>
      <c r="X7" s="684"/>
      <c r="Y7" s="685"/>
      <c r="Z7" s="686">
        <v>0</v>
      </c>
      <c r="AA7" s="686"/>
      <c r="AB7" s="686"/>
      <c r="AC7" s="686"/>
      <c r="AD7" s="687">
        <v>811</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692313</v>
      </c>
      <c r="BH7" s="684"/>
      <c r="BI7" s="684"/>
      <c r="BJ7" s="684"/>
      <c r="BK7" s="684"/>
      <c r="BL7" s="684"/>
      <c r="BM7" s="684"/>
      <c r="BN7" s="685"/>
      <c r="BO7" s="686">
        <v>45.1</v>
      </c>
      <c r="BP7" s="686"/>
      <c r="BQ7" s="686"/>
      <c r="BR7" s="686"/>
      <c r="BS7" s="687">
        <v>7282</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2607896</v>
      </c>
      <c r="CS7" s="684"/>
      <c r="CT7" s="684"/>
      <c r="CU7" s="684"/>
      <c r="CV7" s="684"/>
      <c r="CW7" s="684"/>
      <c r="CX7" s="684"/>
      <c r="CY7" s="685"/>
      <c r="CZ7" s="686">
        <v>23.8</v>
      </c>
      <c r="DA7" s="686"/>
      <c r="DB7" s="686"/>
      <c r="DC7" s="686"/>
      <c r="DD7" s="692">
        <v>70957</v>
      </c>
      <c r="DE7" s="684"/>
      <c r="DF7" s="684"/>
      <c r="DG7" s="684"/>
      <c r="DH7" s="684"/>
      <c r="DI7" s="684"/>
      <c r="DJ7" s="684"/>
      <c r="DK7" s="684"/>
      <c r="DL7" s="684"/>
      <c r="DM7" s="684"/>
      <c r="DN7" s="684"/>
      <c r="DO7" s="684"/>
      <c r="DP7" s="685"/>
      <c r="DQ7" s="692">
        <v>2372819</v>
      </c>
      <c r="DR7" s="684"/>
      <c r="DS7" s="684"/>
      <c r="DT7" s="684"/>
      <c r="DU7" s="684"/>
      <c r="DV7" s="684"/>
      <c r="DW7" s="684"/>
      <c r="DX7" s="684"/>
      <c r="DY7" s="684"/>
      <c r="DZ7" s="684"/>
      <c r="EA7" s="684"/>
      <c r="EB7" s="684"/>
      <c r="EC7" s="693"/>
    </row>
    <row r="8" spans="2:143" ht="11.25" customHeight="1" x14ac:dyDescent="0.2">
      <c r="B8" s="680" t="s">
        <v>243</v>
      </c>
      <c r="C8" s="681"/>
      <c r="D8" s="681"/>
      <c r="E8" s="681"/>
      <c r="F8" s="681"/>
      <c r="G8" s="681"/>
      <c r="H8" s="681"/>
      <c r="I8" s="681"/>
      <c r="J8" s="681"/>
      <c r="K8" s="681"/>
      <c r="L8" s="681"/>
      <c r="M8" s="681"/>
      <c r="N8" s="681"/>
      <c r="O8" s="681"/>
      <c r="P8" s="681"/>
      <c r="Q8" s="682"/>
      <c r="R8" s="683">
        <v>4319</v>
      </c>
      <c r="S8" s="684"/>
      <c r="T8" s="684"/>
      <c r="U8" s="684"/>
      <c r="V8" s="684"/>
      <c r="W8" s="684"/>
      <c r="X8" s="684"/>
      <c r="Y8" s="685"/>
      <c r="Z8" s="686">
        <v>0</v>
      </c>
      <c r="AA8" s="686"/>
      <c r="AB8" s="686"/>
      <c r="AC8" s="686"/>
      <c r="AD8" s="687">
        <v>4319</v>
      </c>
      <c r="AE8" s="687"/>
      <c r="AF8" s="687"/>
      <c r="AG8" s="687"/>
      <c r="AH8" s="687"/>
      <c r="AI8" s="687"/>
      <c r="AJ8" s="687"/>
      <c r="AK8" s="687"/>
      <c r="AL8" s="688">
        <v>0.1</v>
      </c>
      <c r="AM8" s="689"/>
      <c r="AN8" s="689"/>
      <c r="AO8" s="690"/>
      <c r="AP8" s="680" t="s">
        <v>244</v>
      </c>
      <c r="AQ8" s="681"/>
      <c r="AR8" s="681"/>
      <c r="AS8" s="681"/>
      <c r="AT8" s="681"/>
      <c r="AU8" s="681"/>
      <c r="AV8" s="681"/>
      <c r="AW8" s="681"/>
      <c r="AX8" s="681"/>
      <c r="AY8" s="681"/>
      <c r="AZ8" s="681"/>
      <c r="BA8" s="681"/>
      <c r="BB8" s="681"/>
      <c r="BC8" s="681"/>
      <c r="BD8" s="681"/>
      <c r="BE8" s="681"/>
      <c r="BF8" s="682"/>
      <c r="BG8" s="683">
        <v>29111</v>
      </c>
      <c r="BH8" s="684"/>
      <c r="BI8" s="684"/>
      <c r="BJ8" s="684"/>
      <c r="BK8" s="684"/>
      <c r="BL8" s="684"/>
      <c r="BM8" s="684"/>
      <c r="BN8" s="685"/>
      <c r="BO8" s="686">
        <v>1.9</v>
      </c>
      <c r="BP8" s="686"/>
      <c r="BQ8" s="686"/>
      <c r="BR8" s="686"/>
      <c r="BS8" s="692" t="s">
        <v>130</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2931744</v>
      </c>
      <c r="CS8" s="684"/>
      <c r="CT8" s="684"/>
      <c r="CU8" s="684"/>
      <c r="CV8" s="684"/>
      <c r="CW8" s="684"/>
      <c r="CX8" s="684"/>
      <c r="CY8" s="685"/>
      <c r="CZ8" s="686">
        <v>26.7</v>
      </c>
      <c r="DA8" s="686"/>
      <c r="DB8" s="686"/>
      <c r="DC8" s="686"/>
      <c r="DD8" s="692">
        <v>32419</v>
      </c>
      <c r="DE8" s="684"/>
      <c r="DF8" s="684"/>
      <c r="DG8" s="684"/>
      <c r="DH8" s="684"/>
      <c r="DI8" s="684"/>
      <c r="DJ8" s="684"/>
      <c r="DK8" s="684"/>
      <c r="DL8" s="684"/>
      <c r="DM8" s="684"/>
      <c r="DN8" s="684"/>
      <c r="DO8" s="684"/>
      <c r="DP8" s="685"/>
      <c r="DQ8" s="692">
        <v>1344415</v>
      </c>
      <c r="DR8" s="684"/>
      <c r="DS8" s="684"/>
      <c r="DT8" s="684"/>
      <c r="DU8" s="684"/>
      <c r="DV8" s="684"/>
      <c r="DW8" s="684"/>
      <c r="DX8" s="684"/>
      <c r="DY8" s="684"/>
      <c r="DZ8" s="684"/>
      <c r="EA8" s="684"/>
      <c r="EB8" s="684"/>
      <c r="EC8" s="693"/>
    </row>
    <row r="9" spans="2:143" ht="11.25" customHeight="1" x14ac:dyDescent="0.2">
      <c r="B9" s="680" t="s">
        <v>246</v>
      </c>
      <c r="C9" s="681"/>
      <c r="D9" s="681"/>
      <c r="E9" s="681"/>
      <c r="F9" s="681"/>
      <c r="G9" s="681"/>
      <c r="H9" s="681"/>
      <c r="I9" s="681"/>
      <c r="J9" s="681"/>
      <c r="K9" s="681"/>
      <c r="L9" s="681"/>
      <c r="M9" s="681"/>
      <c r="N9" s="681"/>
      <c r="O9" s="681"/>
      <c r="P9" s="681"/>
      <c r="Q9" s="682"/>
      <c r="R9" s="683">
        <v>2319</v>
      </c>
      <c r="S9" s="684"/>
      <c r="T9" s="684"/>
      <c r="U9" s="684"/>
      <c r="V9" s="684"/>
      <c r="W9" s="684"/>
      <c r="X9" s="684"/>
      <c r="Y9" s="685"/>
      <c r="Z9" s="686">
        <v>0</v>
      </c>
      <c r="AA9" s="686"/>
      <c r="AB9" s="686"/>
      <c r="AC9" s="686"/>
      <c r="AD9" s="687">
        <v>2319</v>
      </c>
      <c r="AE9" s="687"/>
      <c r="AF9" s="687"/>
      <c r="AG9" s="687"/>
      <c r="AH9" s="687"/>
      <c r="AI9" s="687"/>
      <c r="AJ9" s="687"/>
      <c r="AK9" s="687"/>
      <c r="AL9" s="688">
        <v>0.1</v>
      </c>
      <c r="AM9" s="689"/>
      <c r="AN9" s="689"/>
      <c r="AO9" s="690"/>
      <c r="AP9" s="680" t="s">
        <v>247</v>
      </c>
      <c r="AQ9" s="681"/>
      <c r="AR9" s="681"/>
      <c r="AS9" s="681"/>
      <c r="AT9" s="681"/>
      <c r="AU9" s="681"/>
      <c r="AV9" s="681"/>
      <c r="AW9" s="681"/>
      <c r="AX9" s="681"/>
      <c r="AY9" s="681"/>
      <c r="AZ9" s="681"/>
      <c r="BA9" s="681"/>
      <c r="BB9" s="681"/>
      <c r="BC9" s="681"/>
      <c r="BD9" s="681"/>
      <c r="BE9" s="681"/>
      <c r="BF9" s="682"/>
      <c r="BG9" s="683">
        <v>597180</v>
      </c>
      <c r="BH9" s="684"/>
      <c r="BI9" s="684"/>
      <c r="BJ9" s="684"/>
      <c r="BK9" s="684"/>
      <c r="BL9" s="684"/>
      <c r="BM9" s="684"/>
      <c r="BN9" s="685"/>
      <c r="BO9" s="686">
        <v>38.9</v>
      </c>
      <c r="BP9" s="686"/>
      <c r="BQ9" s="686"/>
      <c r="BR9" s="686"/>
      <c r="BS9" s="692" t="s">
        <v>239</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679353</v>
      </c>
      <c r="CS9" s="684"/>
      <c r="CT9" s="684"/>
      <c r="CU9" s="684"/>
      <c r="CV9" s="684"/>
      <c r="CW9" s="684"/>
      <c r="CX9" s="684"/>
      <c r="CY9" s="685"/>
      <c r="CZ9" s="686">
        <v>6.2</v>
      </c>
      <c r="DA9" s="686"/>
      <c r="DB9" s="686"/>
      <c r="DC9" s="686"/>
      <c r="DD9" s="692">
        <v>72030</v>
      </c>
      <c r="DE9" s="684"/>
      <c r="DF9" s="684"/>
      <c r="DG9" s="684"/>
      <c r="DH9" s="684"/>
      <c r="DI9" s="684"/>
      <c r="DJ9" s="684"/>
      <c r="DK9" s="684"/>
      <c r="DL9" s="684"/>
      <c r="DM9" s="684"/>
      <c r="DN9" s="684"/>
      <c r="DO9" s="684"/>
      <c r="DP9" s="685"/>
      <c r="DQ9" s="692">
        <v>574664</v>
      </c>
      <c r="DR9" s="684"/>
      <c r="DS9" s="684"/>
      <c r="DT9" s="684"/>
      <c r="DU9" s="684"/>
      <c r="DV9" s="684"/>
      <c r="DW9" s="684"/>
      <c r="DX9" s="684"/>
      <c r="DY9" s="684"/>
      <c r="DZ9" s="684"/>
      <c r="EA9" s="684"/>
      <c r="EB9" s="684"/>
      <c r="EC9" s="693"/>
    </row>
    <row r="10" spans="2:143" ht="11.25" customHeight="1" x14ac:dyDescent="0.2">
      <c r="B10" s="680" t="s">
        <v>249</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239</v>
      </c>
      <c r="AE10" s="687"/>
      <c r="AF10" s="687"/>
      <c r="AG10" s="687"/>
      <c r="AH10" s="687"/>
      <c r="AI10" s="687"/>
      <c r="AJ10" s="687"/>
      <c r="AK10" s="687"/>
      <c r="AL10" s="688" t="s">
        <v>130</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29309</v>
      </c>
      <c r="BH10" s="684"/>
      <c r="BI10" s="684"/>
      <c r="BJ10" s="684"/>
      <c r="BK10" s="684"/>
      <c r="BL10" s="684"/>
      <c r="BM10" s="684"/>
      <c r="BN10" s="685"/>
      <c r="BO10" s="686">
        <v>1.9</v>
      </c>
      <c r="BP10" s="686"/>
      <c r="BQ10" s="686"/>
      <c r="BR10" s="686"/>
      <c r="BS10" s="692" t="s">
        <v>130</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t="s">
        <v>239</v>
      </c>
      <c r="CS10" s="684"/>
      <c r="CT10" s="684"/>
      <c r="CU10" s="684"/>
      <c r="CV10" s="684"/>
      <c r="CW10" s="684"/>
      <c r="CX10" s="684"/>
      <c r="CY10" s="685"/>
      <c r="CZ10" s="686" t="s">
        <v>239</v>
      </c>
      <c r="DA10" s="686"/>
      <c r="DB10" s="686"/>
      <c r="DC10" s="686"/>
      <c r="DD10" s="692" t="s">
        <v>239</v>
      </c>
      <c r="DE10" s="684"/>
      <c r="DF10" s="684"/>
      <c r="DG10" s="684"/>
      <c r="DH10" s="684"/>
      <c r="DI10" s="684"/>
      <c r="DJ10" s="684"/>
      <c r="DK10" s="684"/>
      <c r="DL10" s="684"/>
      <c r="DM10" s="684"/>
      <c r="DN10" s="684"/>
      <c r="DO10" s="684"/>
      <c r="DP10" s="685"/>
      <c r="DQ10" s="692" t="s">
        <v>177</v>
      </c>
      <c r="DR10" s="684"/>
      <c r="DS10" s="684"/>
      <c r="DT10" s="684"/>
      <c r="DU10" s="684"/>
      <c r="DV10" s="684"/>
      <c r="DW10" s="684"/>
      <c r="DX10" s="684"/>
      <c r="DY10" s="684"/>
      <c r="DZ10" s="684"/>
      <c r="EA10" s="684"/>
      <c r="EB10" s="684"/>
      <c r="EC10" s="693"/>
    </row>
    <row r="11" spans="2:143" ht="11.25" customHeight="1" x14ac:dyDescent="0.2">
      <c r="B11" s="680" t="s">
        <v>252</v>
      </c>
      <c r="C11" s="681"/>
      <c r="D11" s="681"/>
      <c r="E11" s="681"/>
      <c r="F11" s="681"/>
      <c r="G11" s="681"/>
      <c r="H11" s="681"/>
      <c r="I11" s="681"/>
      <c r="J11" s="681"/>
      <c r="K11" s="681"/>
      <c r="L11" s="681"/>
      <c r="M11" s="681"/>
      <c r="N11" s="681"/>
      <c r="O11" s="681"/>
      <c r="P11" s="681"/>
      <c r="Q11" s="682"/>
      <c r="R11" s="683">
        <v>305339</v>
      </c>
      <c r="S11" s="684"/>
      <c r="T11" s="684"/>
      <c r="U11" s="684"/>
      <c r="V11" s="684"/>
      <c r="W11" s="684"/>
      <c r="X11" s="684"/>
      <c r="Y11" s="685"/>
      <c r="Z11" s="688">
        <v>2.7</v>
      </c>
      <c r="AA11" s="689"/>
      <c r="AB11" s="689"/>
      <c r="AC11" s="701"/>
      <c r="AD11" s="692">
        <v>305339</v>
      </c>
      <c r="AE11" s="684"/>
      <c r="AF11" s="684"/>
      <c r="AG11" s="684"/>
      <c r="AH11" s="684"/>
      <c r="AI11" s="684"/>
      <c r="AJ11" s="684"/>
      <c r="AK11" s="685"/>
      <c r="AL11" s="688">
        <v>7.8</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36713</v>
      </c>
      <c r="BH11" s="684"/>
      <c r="BI11" s="684"/>
      <c r="BJ11" s="684"/>
      <c r="BK11" s="684"/>
      <c r="BL11" s="684"/>
      <c r="BM11" s="684"/>
      <c r="BN11" s="685"/>
      <c r="BO11" s="686">
        <v>2.4</v>
      </c>
      <c r="BP11" s="686"/>
      <c r="BQ11" s="686"/>
      <c r="BR11" s="686"/>
      <c r="BS11" s="692">
        <v>7282</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853515</v>
      </c>
      <c r="CS11" s="684"/>
      <c r="CT11" s="684"/>
      <c r="CU11" s="684"/>
      <c r="CV11" s="684"/>
      <c r="CW11" s="684"/>
      <c r="CX11" s="684"/>
      <c r="CY11" s="685"/>
      <c r="CZ11" s="686">
        <v>7.8</v>
      </c>
      <c r="DA11" s="686"/>
      <c r="DB11" s="686"/>
      <c r="DC11" s="686"/>
      <c r="DD11" s="692">
        <v>444478</v>
      </c>
      <c r="DE11" s="684"/>
      <c r="DF11" s="684"/>
      <c r="DG11" s="684"/>
      <c r="DH11" s="684"/>
      <c r="DI11" s="684"/>
      <c r="DJ11" s="684"/>
      <c r="DK11" s="684"/>
      <c r="DL11" s="684"/>
      <c r="DM11" s="684"/>
      <c r="DN11" s="684"/>
      <c r="DO11" s="684"/>
      <c r="DP11" s="685"/>
      <c r="DQ11" s="692">
        <v>260399</v>
      </c>
      <c r="DR11" s="684"/>
      <c r="DS11" s="684"/>
      <c r="DT11" s="684"/>
      <c r="DU11" s="684"/>
      <c r="DV11" s="684"/>
      <c r="DW11" s="684"/>
      <c r="DX11" s="684"/>
      <c r="DY11" s="684"/>
      <c r="DZ11" s="684"/>
      <c r="EA11" s="684"/>
      <c r="EB11" s="684"/>
      <c r="EC11" s="693"/>
    </row>
    <row r="12" spans="2:143" ht="11.25" customHeight="1" x14ac:dyDescent="0.2">
      <c r="B12" s="680" t="s">
        <v>255</v>
      </c>
      <c r="C12" s="681"/>
      <c r="D12" s="681"/>
      <c r="E12" s="681"/>
      <c r="F12" s="681"/>
      <c r="G12" s="681"/>
      <c r="H12" s="681"/>
      <c r="I12" s="681"/>
      <c r="J12" s="681"/>
      <c r="K12" s="681"/>
      <c r="L12" s="681"/>
      <c r="M12" s="681"/>
      <c r="N12" s="681"/>
      <c r="O12" s="681"/>
      <c r="P12" s="681"/>
      <c r="Q12" s="682"/>
      <c r="R12" s="683">
        <v>9538</v>
      </c>
      <c r="S12" s="684"/>
      <c r="T12" s="684"/>
      <c r="U12" s="684"/>
      <c r="V12" s="684"/>
      <c r="W12" s="684"/>
      <c r="X12" s="684"/>
      <c r="Y12" s="685"/>
      <c r="Z12" s="686">
        <v>0.1</v>
      </c>
      <c r="AA12" s="686"/>
      <c r="AB12" s="686"/>
      <c r="AC12" s="686"/>
      <c r="AD12" s="687">
        <v>9538</v>
      </c>
      <c r="AE12" s="687"/>
      <c r="AF12" s="687"/>
      <c r="AG12" s="687"/>
      <c r="AH12" s="687"/>
      <c r="AI12" s="687"/>
      <c r="AJ12" s="687"/>
      <c r="AK12" s="687"/>
      <c r="AL12" s="688">
        <v>0.2</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677933</v>
      </c>
      <c r="BH12" s="684"/>
      <c r="BI12" s="684"/>
      <c r="BJ12" s="684"/>
      <c r="BK12" s="684"/>
      <c r="BL12" s="684"/>
      <c r="BM12" s="684"/>
      <c r="BN12" s="685"/>
      <c r="BO12" s="686">
        <v>44.2</v>
      </c>
      <c r="BP12" s="686"/>
      <c r="BQ12" s="686"/>
      <c r="BR12" s="686"/>
      <c r="BS12" s="692" t="s">
        <v>239</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1079450</v>
      </c>
      <c r="CS12" s="684"/>
      <c r="CT12" s="684"/>
      <c r="CU12" s="684"/>
      <c r="CV12" s="684"/>
      <c r="CW12" s="684"/>
      <c r="CX12" s="684"/>
      <c r="CY12" s="685"/>
      <c r="CZ12" s="686">
        <v>9.8000000000000007</v>
      </c>
      <c r="DA12" s="686"/>
      <c r="DB12" s="686"/>
      <c r="DC12" s="686"/>
      <c r="DD12" s="692" t="s">
        <v>130</v>
      </c>
      <c r="DE12" s="684"/>
      <c r="DF12" s="684"/>
      <c r="DG12" s="684"/>
      <c r="DH12" s="684"/>
      <c r="DI12" s="684"/>
      <c r="DJ12" s="684"/>
      <c r="DK12" s="684"/>
      <c r="DL12" s="684"/>
      <c r="DM12" s="684"/>
      <c r="DN12" s="684"/>
      <c r="DO12" s="684"/>
      <c r="DP12" s="685"/>
      <c r="DQ12" s="692">
        <v>41397</v>
      </c>
      <c r="DR12" s="684"/>
      <c r="DS12" s="684"/>
      <c r="DT12" s="684"/>
      <c r="DU12" s="684"/>
      <c r="DV12" s="684"/>
      <c r="DW12" s="684"/>
      <c r="DX12" s="684"/>
      <c r="DY12" s="684"/>
      <c r="DZ12" s="684"/>
      <c r="EA12" s="684"/>
      <c r="EB12" s="684"/>
      <c r="EC12" s="693"/>
    </row>
    <row r="13" spans="2:143" ht="11.25" customHeight="1" x14ac:dyDescent="0.2">
      <c r="B13" s="680" t="s">
        <v>258</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239</v>
      </c>
      <c r="AA13" s="686"/>
      <c r="AB13" s="686"/>
      <c r="AC13" s="686"/>
      <c r="AD13" s="687" t="s">
        <v>177</v>
      </c>
      <c r="AE13" s="687"/>
      <c r="AF13" s="687"/>
      <c r="AG13" s="687"/>
      <c r="AH13" s="687"/>
      <c r="AI13" s="687"/>
      <c r="AJ13" s="687"/>
      <c r="AK13" s="687"/>
      <c r="AL13" s="688" t="s">
        <v>130</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669728</v>
      </c>
      <c r="BH13" s="684"/>
      <c r="BI13" s="684"/>
      <c r="BJ13" s="684"/>
      <c r="BK13" s="684"/>
      <c r="BL13" s="684"/>
      <c r="BM13" s="684"/>
      <c r="BN13" s="685"/>
      <c r="BO13" s="686">
        <v>43.6</v>
      </c>
      <c r="BP13" s="686"/>
      <c r="BQ13" s="686"/>
      <c r="BR13" s="686"/>
      <c r="BS13" s="692" t="s">
        <v>130</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681589</v>
      </c>
      <c r="CS13" s="684"/>
      <c r="CT13" s="684"/>
      <c r="CU13" s="684"/>
      <c r="CV13" s="684"/>
      <c r="CW13" s="684"/>
      <c r="CX13" s="684"/>
      <c r="CY13" s="685"/>
      <c r="CZ13" s="686">
        <v>6.2</v>
      </c>
      <c r="DA13" s="686"/>
      <c r="DB13" s="686"/>
      <c r="DC13" s="686"/>
      <c r="DD13" s="692">
        <v>430039</v>
      </c>
      <c r="DE13" s="684"/>
      <c r="DF13" s="684"/>
      <c r="DG13" s="684"/>
      <c r="DH13" s="684"/>
      <c r="DI13" s="684"/>
      <c r="DJ13" s="684"/>
      <c r="DK13" s="684"/>
      <c r="DL13" s="684"/>
      <c r="DM13" s="684"/>
      <c r="DN13" s="684"/>
      <c r="DO13" s="684"/>
      <c r="DP13" s="685"/>
      <c r="DQ13" s="692">
        <v>400699</v>
      </c>
      <c r="DR13" s="684"/>
      <c r="DS13" s="684"/>
      <c r="DT13" s="684"/>
      <c r="DU13" s="684"/>
      <c r="DV13" s="684"/>
      <c r="DW13" s="684"/>
      <c r="DX13" s="684"/>
      <c r="DY13" s="684"/>
      <c r="DZ13" s="684"/>
      <c r="EA13" s="684"/>
      <c r="EB13" s="684"/>
      <c r="EC13" s="693"/>
    </row>
    <row r="14" spans="2:143" ht="11.25" customHeight="1" x14ac:dyDescent="0.2">
      <c r="B14" s="680" t="s">
        <v>261</v>
      </c>
      <c r="C14" s="681"/>
      <c r="D14" s="681"/>
      <c r="E14" s="681"/>
      <c r="F14" s="681"/>
      <c r="G14" s="681"/>
      <c r="H14" s="681"/>
      <c r="I14" s="681"/>
      <c r="J14" s="681"/>
      <c r="K14" s="681"/>
      <c r="L14" s="681"/>
      <c r="M14" s="681"/>
      <c r="N14" s="681"/>
      <c r="O14" s="681"/>
      <c r="P14" s="681"/>
      <c r="Q14" s="682"/>
      <c r="R14" s="683">
        <v>7992</v>
      </c>
      <c r="S14" s="684"/>
      <c r="T14" s="684"/>
      <c r="U14" s="684"/>
      <c r="V14" s="684"/>
      <c r="W14" s="684"/>
      <c r="X14" s="684"/>
      <c r="Y14" s="685"/>
      <c r="Z14" s="686">
        <v>0.1</v>
      </c>
      <c r="AA14" s="686"/>
      <c r="AB14" s="686"/>
      <c r="AC14" s="686"/>
      <c r="AD14" s="687">
        <v>7992</v>
      </c>
      <c r="AE14" s="687"/>
      <c r="AF14" s="687"/>
      <c r="AG14" s="687"/>
      <c r="AH14" s="687"/>
      <c r="AI14" s="687"/>
      <c r="AJ14" s="687"/>
      <c r="AK14" s="687"/>
      <c r="AL14" s="688">
        <v>0.2</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71819</v>
      </c>
      <c r="BH14" s="684"/>
      <c r="BI14" s="684"/>
      <c r="BJ14" s="684"/>
      <c r="BK14" s="684"/>
      <c r="BL14" s="684"/>
      <c r="BM14" s="684"/>
      <c r="BN14" s="685"/>
      <c r="BO14" s="686">
        <v>4.7</v>
      </c>
      <c r="BP14" s="686"/>
      <c r="BQ14" s="686"/>
      <c r="BR14" s="686"/>
      <c r="BS14" s="692" t="s">
        <v>130</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351287</v>
      </c>
      <c r="CS14" s="684"/>
      <c r="CT14" s="684"/>
      <c r="CU14" s="684"/>
      <c r="CV14" s="684"/>
      <c r="CW14" s="684"/>
      <c r="CX14" s="684"/>
      <c r="CY14" s="685"/>
      <c r="CZ14" s="686">
        <v>3.2</v>
      </c>
      <c r="DA14" s="686"/>
      <c r="DB14" s="686"/>
      <c r="DC14" s="686"/>
      <c r="DD14" s="692">
        <v>46670</v>
      </c>
      <c r="DE14" s="684"/>
      <c r="DF14" s="684"/>
      <c r="DG14" s="684"/>
      <c r="DH14" s="684"/>
      <c r="DI14" s="684"/>
      <c r="DJ14" s="684"/>
      <c r="DK14" s="684"/>
      <c r="DL14" s="684"/>
      <c r="DM14" s="684"/>
      <c r="DN14" s="684"/>
      <c r="DO14" s="684"/>
      <c r="DP14" s="685"/>
      <c r="DQ14" s="692">
        <v>318642</v>
      </c>
      <c r="DR14" s="684"/>
      <c r="DS14" s="684"/>
      <c r="DT14" s="684"/>
      <c r="DU14" s="684"/>
      <c r="DV14" s="684"/>
      <c r="DW14" s="684"/>
      <c r="DX14" s="684"/>
      <c r="DY14" s="684"/>
      <c r="DZ14" s="684"/>
      <c r="EA14" s="684"/>
      <c r="EB14" s="684"/>
      <c r="EC14" s="693"/>
    </row>
    <row r="15" spans="2:143" ht="11.25" customHeight="1" x14ac:dyDescent="0.2">
      <c r="B15" s="680" t="s">
        <v>264</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130</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92874</v>
      </c>
      <c r="BH15" s="684"/>
      <c r="BI15" s="684"/>
      <c r="BJ15" s="684"/>
      <c r="BK15" s="684"/>
      <c r="BL15" s="684"/>
      <c r="BM15" s="684"/>
      <c r="BN15" s="685"/>
      <c r="BO15" s="686">
        <v>6.1</v>
      </c>
      <c r="BP15" s="686"/>
      <c r="BQ15" s="686"/>
      <c r="BR15" s="686"/>
      <c r="BS15" s="692" t="s">
        <v>130</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1059195</v>
      </c>
      <c r="CS15" s="684"/>
      <c r="CT15" s="684"/>
      <c r="CU15" s="684"/>
      <c r="CV15" s="684"/>
      <c r="CW15" s="684"/>
      <c r="CX15" s="684"/>
      <c r="CY15" s="685"/>
      <c r="CZ15" s="686">
        <v>9.6999999999999993</v>
      </c>
      <c r="DA15" s="686"/>
      <c r="DB15" s="686"/>
      <c r="DC15" s="686"/>
      <c r="DD15" s="692">
        <v>335147</v>
      </c>
      <c r="DE15" s="684"/>
      <c r="DF15" s="684"/>
      <c r="DG15" s="684"/>
      <c r="DH15" s="684"/>
      <c r="DI15" s="684"/>
      <c r="DJ15" s="684"/>
      <c r="DK15" s="684"/>
      <c r="DL15" s="684"/>
      <c r="DM15" s="684"/>
      <c r="DN15" s="684"/>
      <c r="DO15" s="684"/>
      <c r="DP15" s="685"/>
      <c r="DQ15" s="692">
        <v>842375</v>
      </c>
      <c r="DR15" s="684"/>
      <c r="DS15" s="684"/>
      <c r="DT15" s="684"/>
      <c r="DU15" s="684"/>
      <c r="DV15" s="684"/>
      <c r="DW15" s="684"/>
      <c r="DX15" s="684"/>
      <c r="DY15" s="684"/>
      <c r="DZ15" s="684"/>
      <c r="EA15" s="684"/>
      <c r="EB15" s="684"/>
      <c r="EC15" s="693"/>
    </row>
    <row r="16" spans="2:143" ht="11.25" customHeight="1" x14ac:dyDescent="0.2">
      <c r="B16" s="680" t="s">
        <v>267</v>
      </c>
      <c r="C16" s="681"/>
      <c r="D16" s="681"/>
      <c r="E16" s="681"/>
      <c r="F16" s="681"/>
      <c r="G16" s="681"/>
      <c r="H16" s="681"/>
      <c r="I16" s="681"/>
      <c r="J16" s="681"/>
      <c r="K16" s="681"/>
      <c r="L16" s="681"/>
      <c r="M16" s="681"/>
      <c r="N16" s="681"/>
      <c r="O16" s="681"/>
      <c r="P16" s="681"/>
      <c r="Q16" s="682"/>
      <c r="R16" s="683">
        <v>2139</v>
      </c>
      <c r="S16" s="684"/>
      <c r="T16" s="684"/>
      <c r="U16" s="684"/>
      <c r="V16" s="684"/>
      <c r="W16" s="684"/>
      <c r="X16" s="684"/>
      <c r="Y16" s="685"/>
      <c r="Z16" s="686">
        <v>0</v>
      </c>
      <c r="AA16" s="686"/>
      <c r="AB16" s="686"/>
      <c r="AC16" s="686"/>
      <c r="AD16" s="687">
        <v>2139</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177</v>
      </c>
      <c r="BH16" s="684"/>
      <c r="BI16" s="684"/>
      <c r="BJ16" s="684"/>
      <c r="BK16" s="684"/>
      <c r="BL16" s="684"/>
      <c r="BM16" s="684"/>
      <c r="BN16" s="685"/>
      <c r="BO16" s="686" t="s">
        <v>130</v>
      </c>
      <c r="BP16" s="686"/>
      <c r="BQ16" s="686"/>
      <c r="BR16" s="686"/>
      <c r="BS16" s="692" t="s">
        <v>239</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52282</v>
      </c>
      <c r="CS16" s="684"/>
      <c r="CT16" s="684"/>
      <c r="CU16" s="684"/>
      <c r="CV16" s="684"/>
      <c r="CW16" s="684"/>
      <c r="CX16" s="684"/>
      <c r="CY16" s="685"/>
      <c r="CZ16" s="686">
        <v>0.5</v>
      </c>
      <c r="DA16" s="686"/>
      <c r="DB16" s="686"/>
      <c r="DC16" s="686"/>
      <c r="DD16" s="692" t="s">
        <v>130</v>
      </c>
      <c r="DE16" s="684"/>
      <c r="DF16" s="684"/>
      <c r="DG16" s="684"/>
      <c r="DH16" s="684"/>
      <c r="DI16" s="684"/>
      <c r="DJ16" s="684"/>
      <c r="DK16" s="684"/>
      <c r="DL16" s="684"/>
      <c r="DM16" s="684"/>
      <c r="DN16" s="684"/>
      <c r="DO16" s="684"/>
      <c r="DP16" s="685"/>
      <c r="DQ16" s="692">
        <v>20638</v>
      </c>
      <c r="DR16" s="684"/>
      <c r="DS16" s="684"/>
      <c r="DT16" s="684"/>
      <c r="DU16" s="684"/>
      <c r="DV16" s="684"/>
      <c r="DW16" s="684"/>
      <c r="DX16" s="684"/>
      <c r="DY16" s="684"/>
      <c r="DZ16" s="684"/>
      <c r="EA16" s="684"/>
      <c r="EB16" s="684"/>
      <c r="EC16" s="693"/>
    </row>
    <row r="17" spans="2:133" ht="11.25" customHeight="1" x14ac:dyDescent="0.2">
      <c r="B17" s="680" t="s">
        <v>270</v>
      </c>
      <c r="C17" s="681"/>
      <c r="D17" s="681"/>
      <c r="E17" s="681"/>
      <c r="F17" s="681"/>
      <c r="G17" s="681"/>
      <c r="H17" s="681"/>
      <c r="I17" s="681"/>
      <c r="J17" s="681"/>
      <c r="K17" s="681"/>
      <c r="L17" s="681"/>
      <c r="M17" s="681"/>
      <c r="N17" s="681"/>
      <c r="O17" s="681"/>
      <c r="P17" s="681"/>
      <c r="Q17" s="682"/>
      <c r="R17" s="683">
        <v>26072</v>
      </c>
      <c r="S17" s="684"/>
      <c r="T17" s="684"/>
      <c r="U17" s="684"/>
      <c r="V17" s="684"/>
      <c r="W17" s="684"/>
      <c r="X17" s="684"/>
      <c r="Y17" s="685"/>
      <c r="Z17" s="686">
        <v>0.2</v>
      </c>
      <c r="AA17" s="686"/>
      <c r="AB17" s="686"/>
      <c r="AC17" s="686"/>
      <c r="AD17" s="687">
        <v>26072</v>
      </c>
      <c r="AE17" s="687"/>
      <c r="AF17" s="687"/>
      <c r="AG17" s="687"/>
      <c r="AH17" s="687"/>
      <c r="AI17" s="687"/>
      <c r="AJ17" s="687"/>
      <c r="AK17" s="687"/>
      <c r="AL17" s="688">
        <v>0.7</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177</v>
      </c>
      <c r="BH17" s="684"/>
      <c r="BI17" s="684"/>
      <c r="BJ17" s="684"/>
      <c r="BK17" s="684"/>
      <c r="BL17" s="684"/>
      <c r="BM17" s="684"/>
      <c r="BN17" s="685"/>
      <c r="BO17" s="686" t="s">
        <v>130</v>
      </c>
      <c r="BP17" s="686"/>
      <c r="BQ17" s="686"/>
      <c r="BR17" s="686"/>
      <c r="BS17" s="692" t="s">
        <v>130</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561210</v>
      </c>
      <c r="CS17" s="684"/>
      <c r="CT17" s="684"/>
      <c r="CU17" s="684"/>
      <c r="CV17" s="684"/>
      <c r="CW17" s="684"/>
      <c r="CX17" s="684"/>
      <c r="CY17" s="685"/>
      <c r="CZ17" s="686">
        <v>5.0999999999999996</v>
      </c>
      <c r="DA17" s="686"/>
      <c r="DB17" s="686"/>
      <c r="DC17" s="686"/>
      <c r="DD17" s="692" t="s">
        <v>130</v>
      </c>
      <c r="DE17" s="684"/>
      <c r="DF17" s="684"/>
      <c r="DG17" s="684"/>
      <c r="DH17" s="684"/>
      <c r="DI17" s="684"/>
      <c r="DJ17" s="684"/>
      <c r="DK17" s="684"/>
      <c r="DL17" s="684"/>
      <c r="DM17" s="684"/>
      <c r="DN17" s="684"/>
      <c r="DO17" s="684"/>
      <c r="DP17" s="685"/>
      <c r="DQ17" s="692">
        <v>547589</v>
      </c>
      <c r="DR17" s="684"/>
      <c r="DS17" s="684"/>
      <c r="DT17" s="684"/>
      <c r="DU17" s="684"/>
      <c r="DV17" s="684"/>
      <c r="DW17" s="684"/>
      <c r="DX17" s="684"/>
      <c r="DY17" s="684"/>
      <c r="DZ17" s="684"/>
      <c r="EA17" s="684"/>
      <c r="EB17" s="684"/>
      <c r="EC17" s="693"/>
    </row>
    <row r="18" spans="2:133" ht="11.25" customHeight="1" x14ac:dyDescent="0.2">
      <c r="B18" s="680" t="s">
        <v>273</v>
      </c>
      <c r="C18" s="681"/>
      <c r="D18" s="681"/>
      <c r="E18" s="681"/>
      <c r="F18" s="681"/>
      <c r="G18" s="681"/>
      <c r="H18" s="681"/>
      <c r="I18" s="681"/>
      <c r="J18" s="681"/>
      <c r="K18" s="681"/>
      <c r="L18" s="681"/>
      <c r="M18" s="681"/>
      <c r="N18" s="681"/>
      <c r="O18" s="681"/>
      <c r="P18" s="681"/>
      <c r="Q18" s="682"/>
      <c r="R18" s="683">
        <v>9628</v>
      </c>
      <c r="S18" s="684"/>
      <c r="T18" s="684"/>
      <c r="U18" s="684"/>
      <c r="V18" s="684"/>
      <c r="W18" s="684"/>
      <c r="X18" s="684"/>
      <c r="Y18" s="685"/>
      <c r="Z18" s="686">
        <v>0.1</v>
      </c>
      <c r="AA18" s="686"/>
      <c r="AB18" s="686"/>
      <c r="AC18" s="686"/>
      <c r="AD18" s="687">
        <v>9628</v>
      </c>
      <c r="AE18" s="687"/>
      <c r="AF18" s="687"/>
      <c r="AG18" s="687"/>
      <c r="AH18" s="687"/>
      <c r="AI18" s="687"/>
      <c r="AJ18" s="687"/>
      <c r="AK18" s="687"/>
      <c r="AL18" s="688">
        <v>0.2</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177</v>
      </c>
      <c r="BH18" s="684"/>
      <c r="BI18" s="684"/>
      <c r="BJ18" s="684"/>
      <c r="BK18" s="684"/>
      <c r="BL18" s="684"/>
      <c r="BM18" s="684"/>
      <c r="BN18" s="685"/>
      <c r="BO18" s="686" t="s">
        <v>130</v>
      </c>
      <c r="BP18" s="686"/>
      <c r="BQ18" s="686"/>
      <c r="BR18" s="686"/>
      <c r="BS18" s="692" t="s">
        <v>177</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239</v>
      </c>
      <c r="DR18" s="684"/>
      <c r="DS18" s="684"/>
      <c r="DT18" s="684"/>
      <c r="DU18" s="684"/>
      <c r="DV18" s="684"/>
      <c r="DW18" s="684"/>
      <c r="DX18" s="684"/>
      <c r="DY18" s="684"/>
      <c r="DZ18" s="684"/>
      <c r="EA18" s="684"/>
      <c r="EB18" s="684"/>
      <c r="EC18" s="693"/>
    </row>
    <row r="19" spans="2:133" ht="11.25" customHeight="1" x14ac:dyDescent="0.2">
      <c r="B19" s="680" t="s">
        <v>276</v>
      </c>
      <c r="C19" s="681"/>
      <c r="D19" s="681"/>
      <c r="E19" s="681"/>
      <c r="F19" s="681"/>
      <c r="G19" s="681"/>
      <c r="H19" s="681"/>
      <c r="I19" s="681"/>
      <c r="J19" s="681"/>
      <c r="K19" s="681"/>
      <c r="L19" s="681"/>
      <c r="M19" s="681"/>
      <c r="N19" s="681"/>
      <c r="O19" s="681"/>
      <c r="P19" s="681"/>
      <c r="Q19" s="682"/>
      <c r="R19" s="683">
        <v>974</v>
      </c>
      <c r="S19" s="684"/>
      <c r="T19" s="684"/>
      <c r="U19" s="684"/>
      <c r="V19" s="684"/>
      <c r="W19" s="684"/>
      <c r="X19" s="684"/>
      <c r="Y19" s="685"/>
      <c r="Z19" s="686">
        <v>0</v>
      </c>
      <c r="AA19" s="686"/>
      <c r="AB19" s="686"/>
      <c r="AC19" s="686"/>
      <c r="AD19" s="687">
        <v>974</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t="s">
        <v>239</v>
      </c>
      <c r="BH19" s="684"/>
      <c r="BI19" s="684"/>
      <c r="BJ19" s="684"/>
      <c r="BK19" s="684"/>
      <c r="BL19" s="684"/>
      <c r="BM19" s="684"/>
      <c r="BN19" s="685"/>
      <c r="BO19" s="686" t="s">
        <v>239</v>
      </c>
      <c r="BP19" s="686"/>
      <c r="BQ19" s="686"/>
      <c r="BR19" s="686"/>
      <c r="BS19" s="692" t="s">
        <v>130</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239</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2">
      <c r="B20" s="680" t="s">
        <v>279</v>
      </c>
      <c r="C20" s="681"/>
      <c r="D20" s="681"/>
      <c r="E20" s="681"/>
      <c r="F20" s="681"/>
      <c r="G20" s="681"/>
      <c r="H20" s="681"/>
      <c r="I20" s="681"/>
      <c r="J20" s="681"/>
      <c r="K20" s="681"/>
      <c r="L20" s="681"/>
      <c r="M20" s="681"/>
      <c r="N20" s="681"/>
      <c r="O20" s="681"/>
      <c r="P20" s="681"/>
      <c r="Q20" s="682"/>
      <c r="R20" s="683">
        <v>368</v>
      </c>
      <c r="S20" s="684"/>
      <c r="T20" s="684"/>
      <c r="U20" s="684"/>
      <c r="V20" s="684"/>
      <c r="W20" s="684"/>
      <c r="X20" s="684"/>
      <c r="Y20" s="685"/>
      <c r="Z20" s="686">
        <v>0</v>
      </c>
      <c r="AA20" s="686"/>
      <c r="AB20" s="686"/>
      <c r="AC20" s="686"/>
      <c r="AD20" s="687">
        <v>368</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t="s">
        <v>130</v>
      </c>
      <c r="BH20" s="684"/>
      <c r="BI20" s="684"/>
      <c r="BJ20" s="684"/>
      <c r="BK20" s="684"/>
      <c r="BL20" s="684"/>
      <c r="BM20" s="684"/>
      <c r="BN20" s="685"/>
      <c r="BO20" s="686" t="s">
        <v>239</v>
      </c>
      <c r="BP20" s="686"/>
      <c r="BQ20" s="686"/>
      <c r="BR20" s="686"/>
      <c r="BS20" s="692" t="s">
        <v>239</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10962034</v>
      </c>
      <c r="CS20" s="684"/>
      <c r="CT20" s="684"/>
      <c r="CU20" s="684"/>
      <c r="CV20" s="684"/>
      <c r="CW20" s="684"/>
      <c r="CX20" s="684"/>
      <c r="CY20" s="685"/>
      <c r="CZ20" s="686">
        <v>100</v>
      </c>
      <c r="DA20" s="686"/>
      <c r="DB20" s="686"/>
      <c r="DC20" s="686"/>
      <c r="DD20" s="692">
        <v>1431740</v>
      </c>
      <c r="DE20" s="684"/>
      <c r="DF20" s="684"/>
      <c r="DG20" s="684"/>
      <c r="DH20" s="684"/>
      <c r="DI20" s="684"/>
      <c r="DJ20" s="684"/>
      <c r="DK20" s="684"/>
      <c r="DL20" s="684"/>
      <c r="DM20" s="684"/>
      <c r="DN20" s="684"/>
      <c r="DO20" s="684"/>
      <c r="DP20" s="685"/>
      <c r="DQ20" s="692">
        <v>6828150</v>
      </c>
      <c r="DR20" s="684"/>
      <c r="DS20" s="684"/>
      <c r="DT20" s="684"/>
      <c r="DU20" s="684"/>
      <c r="DV20" s="684"/>
      <c r="DW20" s="684"/>
      <c r="DX20" s="684"/>
      <c r="DY20" s="684"/>
      <c r="DZ20" s="684"/>
      <c r="EA20" s="684"/>
      <c r="EB20" s="684"/>
      <c r="EC20" s="693"/>
    </row>
    <row r="21" spans="2:133" ht="11.25" customHeight="1" x14ac:dyDescent="0.2">
      <c r="B21" s="680" t="s">
        <v>282</v>
      </c>
      <c r="C21" s="681"/>
      <c r="D21" s="681"/>
      <c r="E21" s="681"/>
      <c r="F21" s="681"/>
      <c r="G21" s="681"/>
      <c r="H21" s="681"/>
      <c r="I21" s="681"/>
      <c r="J21" s="681"/>
      <c r="K21" s="681"/>
      <c r="L21" s="681"/>
      <c r="M21" s="681"/>
      <c r="N21" s="681"/>
      <c r="O21" s="681"/>
      <c r="P21" s="681"/>
      <c r="Q21" s="682"/>
      <c r="R21" s="683">
        <v>15102</v>
      </c>
      <c r="S21" s="684"/>
      <c r="T21" s="684"/>
      <c r="U21" s="684"/>
      <c r="V21" s="684"/>
      <c r="W21" s="684"/>
      <c r="X21" s="684"/>
      <c r="Y21" s="685"/>
      <c r="Z21" s="686">
        <v>0.1</v>
      </c>
      <c r="AA21" s="686"/>
      <c r="AB21" s="686"/>
      <c r="AC21" s="686"/>
      <c r="AD21" s="687">
        <v>15102</v>
      </c>
      <c r="AE21" s="687"/>
      <c r="AF21" s="687"/>
      <c r="AG21" s="687"/>
      <c r="AH21" s="687"/>
      <c r="AI21" s="687"/>
      <c r="AJ21" s="687"/>
      <c r="AK21" s="687"/>
      <c r="AL21" s="688">
        <v>0.4</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t="s">
        <v>239</v>
      </c>
      <c r="BH21" s="684"/>
      <c r="BI21" s="684"/>
      <c r="BJ21" s="684"/>
      <c r="BK21" s="684"/>
      <c r="BL21" s="684"/>
      <c r="BM21" s="684"/>
      <c r="BN21" s="685"/>
      <c r="BO21" s="686" t="s">
        <v>130</v>
      </c>
      <c r="BP21" s="686"/>
      <c r="BQ21" s="686"/>
      <c r="BR21" s="686"/>
      <c r="BS21" s="692" t="s">
        <v>239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284</v>
      </c>
      <c r="C22" s="681"/>
      <c r="D22" s="681"/>
      <c r="E22" s="681"/>
      <c r="F22" s="681"/>
      <c r="G22" s="681"/>
      <c r="H22" s="681"/>
      <c r="I22" s="681"/>
      <c r="J22" s="681"/>
      <c r="K22" s="681"/>
      <c r="L22" s="681"/>
      <c r="M22" s="681"/>
      <c r="N22" s="681"/>
      <c r="O22" s="681"/>
      <c r="P22" s="681"/>
      <c r="Q22" s="682"/>
      <c r="R22" s="683">
        <v>2004790</v>
      </c>
      <c r="S22" s="684"/>
      <c r="T22" s="684"/>
      <c r="U22" s="684"/>
      <c r="V22" s="684"/>
      <c r="W22" s="684"/>
      <c r="X22" s="684"/>
      <c r="Y22" s="685"/>
      <c r="Z22" s="686">
        <v>17.8</v>
      </c>
      <c r="AA22" s="686"/>
      <c r="AB22" s="686"/>
      <c r="AC22" s="686"/>
      <c r="AD22" s="687">
        <v>1785508</v>
      </c>
      <c r="AE22" s="687"/>
      <c r="AF22" s="687"/>
      <c r="AG22" s="687"/>
      <c r="AH22" s="687"/>
      <c r="AI22" s="687"/>
      <c r="AJ22" s="687"/>
      <c r="AK22" s="687"/>
      <c r="AL22" s="688">
        <v>45.6</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130</v>
      </c>
      <c r="BP22" s="686"/>
      <c r="BQ22" s="686"/>
      <c r="BR22" s="686"/>
      <c r="BS22" s="692" t="s">
        <v>239</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287</v>
      </c>
      <c r="C23" s="681"/>
      <c r="D23" s="681"/>
      <c r="E23" s="681"/>
      <c r="F23" s="681"/>
      <c r="G23" s="681"/>
      <c r="H23" s="681"/>
      <c r="I23" s="681"/>
      <c r="J23" s="681"/>
      <c r="K23" s="681"/>
      <c r="L23" s="681"/>
      <c r="M23" s="681"/>
      <c r="N23" s="681"/>
      <c r="O23" s="681"/>
      <c r="P23" s="681"/>
      <c r="Q23" s="682"/>
      <c r="R23" s="683">
        <v>1785508</v>
      </c>
      <c r="S23" s="684"/>
      <c r="T23" s="684"/>
      <c r="U23" s="684"/>
      <c r="V23" s="684"/>
      <c r="W23" s="684"/>
      <c r="X23" s="684"/>
      <c r="Y23" s="685"/>
      <c r="Z23" s="686">
        <v>15.8</v>
      </c>
      <c r="AA23" s="686"/>
      <c r="AB23" s="686"/>
      <c r="AC23" s="686"/>
      <c r="AD23" s="687">
        <v>1785508</v>
      </c>
      <c r="AE23" s="687"/>
      <c r="AF23" s="687"/>
      <c r="AG23" s="687"/>
      <c r="AH23" s="687"/>
      <c r="AI23" s="687"/>
      <c r="AJ23" s="687"/>
      <c r="AK23" s="687"/>
      <c r="AL23" s="688">
        <v>45.6</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130</v>
      </c>
      <c r="BP23" s="686"/>
      <c r="BQ23" s="686"/>
      <c r="BR23" s="686"/>
      <c r="BS23" s="692" t="s">
        <v>239</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2">
      <c r="B24" s="680" t="s">
        <v>294</v>
      </c>
      <c r="C24" s="681"/>
      <c r="D24" s="681"/>
      <c r="E24" s="681"/>
      <c r="F24" s="681"/>
      <c r="G24" s="681"/>
      <c r="H24" s="681"/>
      <c r="I24" s="681"/>
      <c r="J24" s="681"/>
      <c r="K24" s="681"/>
      <c r="L24" s="681"/>
      <c r="M24" s="681"/>
      <c r="N24" s="681"/>
      <c r="O24" s="681"/>
      <c r="P24" s="681"/>
      <c r="Q24" s="682"/>
      <c r="R24" s="683">
        <v>219282</v>
      </c>
      <c r="S24" s="684"/>
      <c r="T24" s="684"/>
      <c r="U24" s="684"/>
      <c r="V24" s="684"/>
      <c r="W24" s="684"/>
      <c r="X24" s="684"/>
      <c r="Y24" s="685"/>
      <c r="Z24" s="686">
        <v>1.9</v>
      </c>
      <c r="AA24" s="686"/>
      <c r="AB24" s="686"/>
      <c r="AC24" s="686"/>
      <c r="AD24" s="687" t="s">
        <v>239</v>
      </c>
      <c r="AE24" s="687"/>
      <c r="AF24" s="687"/>
      <c r="AG24" s="687"/>
      <c r="AH24" s="687"/>
      <c r="AI24" s="687"/>
      <c r="AJ24" s="687"/>
      <c r="AK24" s="687"/>
      <c r="AL24" s="688" t="s">
        <v>130</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239</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3596672</v>
      </c>
      <c r="CS24" s="673"/>
      <c r="CT24" s="673"/>
      <c r="CU24" s="673"/>
      <c r="CV24" s="673"/>
      <c r="CW24" s="673"/>
      <c r="CX24" s="673"/>
      <c r="CY24" s="674"/>
      <c r="CZ24" s="677">
        <v>32.799999999999997</v>
      </c>
      <c r="DA24" s="678"/>
      <c r="DB24" s="678"/>
      <c r="DC24" s="697"/>
      <c r="DD24" s="722">
        <v>2140747</v>
      </c>
      <c r="DE24" s="673"/>
      <c r="DF24" s="673"/>
      <c r="DG24" s="673"/>
      <c r="DH24" s="673"/>
      <c r="DI24" s="673"/>
      <c r="DJ24" s="673"/>
      <c r="DK24" s="674"/>
      <c r="DL24" s="722">
        <v>2055211</v>
      </c>
      <c r="DM24" s="673"/>
      <c r="DN24" s="673"/>
      <c r="DO24" s="673"/>
      <c r="DP24" s="673"/>
      <c r="DQ24" s="673"/>
      <c r="DR24" s="673"/>
      <c r="DS24" s="673"/>
      <c r="DT24" s="673"/>
      <c r="DU24" s="673"/>
      <c r="DV24" s="674"/>
      <c r="DW24" s="677">
        <v>50.5</v>
      </c>
      <c r="DX24" s="678"/>
      <c r="DY24" s="678"/>
      <c r="DZ24" s="678"/>
      <c r="EA24" s="678"/>
      <c r="EB24" s="678"/>
      <c r="EC24" s="679"/>
    </row>
    <row r="25" spans="2:133" ht="11.25" customHeight="1" x14ac:dyDescent="0.2">
      <c r="B25" s="680" t="s">
        <v>297</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130</v>
      </c>
      <c r="AA25" s="686"/>
      <c r="AB25" s="686"/>
      <c r="AC25" s="686"/>
      <c r="AD25" s="687" t="s">
        <v>130</v>
      </c>
      <c r="AE25" s="687"/>
      <c r="AF25" s="687"/>
      <c r="AG25" s="687"/>
      <c r="AH25" s="687"/>
      <c r="AI25" s="687"/>
      <c r="AJ25" s="687"/>
      <c r="AK25" s="687"/>
      <c r="AL25" s="688" t="s">
        <v>177</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239</v>
      </c>
      <c r="BP25" s="686"/>
      <c r="BQ25" s="686"/>
      <c r="BR25" s="686"/>
      <c r="BS25" s="692" t="s">
        <v>239</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1179454</v>
      </c>
      <c r="CS25" s="719"/>
      <c r="CT25" s="719"/>
      <c r="CU25" s="719"/>
      <c r="CV25" s="719"/>
      <c r="CW25" s="719"/>
      <c r="CX25" s="719"/>
      <c r="CY25" s="720"/>
      <c r="CZ25" s="688">
        <v>10.8</v>
      </c>
      <c r="DA25" s="717"/>
      <c r="DB25" s="717"/>
      <c r="DC25" s="721"/>
      <c r="DD25" s="692">
        <v>1111231</v>
      </c>
      <c r="DE25" s="719"/>
      <c r="DF25" s="719"/>
      <c r="DG25" s="719"/>
      <c r="DH25" s="719"/>
      <c r="DI25" s="719"/>
      <c r="DJ25" s="719"/>
      <c r="DK25" s="720"/>
      <c r="DL25" s="692">
        <v>1042922</v>
      </c>
      <c r="DM25" s="719"/>
      <c r="DN25" s="719"/>
      <c r="DO25" s="719"/>
      <c r="DP25" s="719"/>
      <c r="DQ25" s="719"/>
      <c r="DR25" s="719"/>
      <c r="DS25" s="719"/>
      <c r="DT25" s="719"/>
      <c r="DU25" s="719"/>
      <c r="DV25" s="720"/>
      <c r="DW25" s="688">
        <v>25.6</v>
      </c>
      <c r="DX25" s="717"/>
      <c r="DY25" s="717"/>
      <c r="DZ25" s="717"/>
      <c r="EA25" s="717"/>
      <c r="EB25" s="717"/>
      <c r="EC25" s="718"/>
    </row>
    <row r="26" spans="2:133" ht="11.25" customHeight="1" x14ac:dyDescent="0.2">
      <c r="B26" s="680" t="s">
        <v>300</v>
      </c>
      <c r="C26" s="681"/>
      <c r="D26" s="681"/>
      <c r="E26" s="681"/>
      <c r="F26" s="681"/>
      <c r="G26" s="681"/>
      <c r="H26" s="681"/>
      <c r="I26" s="681"/>
      <c r="J26" s="681"/>
      <c r="K26" s="681"/>
      <c r="L26" s="681"/>
      <c r="M26" s="681"/>
      <c r="N26" s="681"/>
      <c r="O26" s="681"/>
      <c r="P26" s="681"/>
      <c r="Q26" s="682"/>
      <c r="R26" s="683">
        <v>3980401</v>
      </c>
      <c r="S26" s="684"/>
      <c r="T26" s="684"/>
      <c r="U26" s="684"/>
      <c r="V26" s="684"/>
      <c r="W26" s="684"/>
      <c r="X26" s="684"/>
      <c r="Y26" s="685"/>
      <c r="Z26" s="686">
        <v>35.299999999999997</v>
      </c>
      <c r="AA26" s="686"/>
      <c r="AB26" s="686"/>
      <c r="AC26" s="686"/>
      <c r="AD26" s="687">
        <v>3761119</v>
      </c>
      <c r="AE26" s="687"/>
      <c r="AF26" s="687"/>
      <c r="AG26" s="687"/>
      <c r="AH26" s="687"/>
      <c r="AI26" s="687"/>
      <c r="AJ26" s="687"/>
      <c r="AK26" s="687"/>
      <c r="AL26" s="688">
        <v>96</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177</v>
      </c>
      <c r="BH26" s="684"/>
      <c r="BI26" s="684"/>
      <c r="BJ26" s="684"/>
      <c r="BK26" s="684"/>
      <c r="BL26" s="684"/>
      <c r="BM26" s="684"/>
      <c r="BN26" s="685"/>
      <c r="BO26" s="686" t="s">
        <v>239</v>
      </c>
      <c r="BP26" s="686"/>
      <c r="BQ26" s="686"/>
      <c r="BR26" s="686"/>
      <c r="BS26" s="692" t="s">
        <v>239</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729694</v>
      </c>
      <c r="CS26" s="684"/>
      <c r="CT26" s="684"/>
      <c r="CU26" s="684"/>
      <c r="CV26" s="684"/>
      <c r="CW26" s="684"/>
      <c r="CX26" s="684"/>
      <c r="CY26" s="685"/>
      <c r="CZ26" s="688">
        <v>6.7</v>
      </c>
      <c r="DA26" s="717"/>
      <c r="DB26" s="717"/>
      <c r="DC26" s="721"/>
      <c r="DD26" s="692">
        <v>685610</v>
      </c>
      <c r="DE26" s="684"/>
      <c r="DF26" s="684"/>
      <c r="DG26" s="684"/>
      <c r="DH26" s="684"/>
      <c r="DI26" s="684"/>
      <c r="DJ26" s="684"/>
      <c r="DK26" s="685"/>
      <c r="DL26" s="692" t="s">
        <v>239</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2">
      <c r="B27" s="680" t="s">
        <v>303</v>
      </c>
      <c r="C27" s="681"/>
      <c r="D27" s="681"/>
      <c r="E27" s="681"/>
      <c r="F27" s="681"/>
      <c r="G27" s="681"/>
      <c r="H27" s="681"/>
      <c r="I27" s="681"/>
      <c r="J27" s="681"/>
      <c r="K27" s="681"/>
      <c r="L27" s="681"/>
      <c r="M27" s="681"/>
      <c r="N27" s="681"/>
      <c r="O27" s="681"/>
      <c r="P27" s="681"/>
      <c r="Q27" s="682"/>
      <c r="R27" s="683">
        <v>2628</v>
      </c>
      <c r="S27" s="684"/>
      <c r="T27" s="684"/>
      <c r="U27" s="684"/>
      <c r="V27" s="684"/>
      <c r="W27" s="684"/>
      <c r="X27" s="684"/>
      <c r="Y27" s="685"/>
      <c r="Z27" s="686">
        <v>0</v>
      </c>
      <c r="AA27" s="686"/>
      <c r="AB27" s="686"/>
      <c r="AC27" s="686"/>
      <c r="AD27" s="687">
        <v>2628</v>
      </c>
      <c r="AE27" s="687"/>
      <c r="AF27" s="687"/>
      <c r="AG27" s="687"/>
      <c r="AH27" s="687"/>
      <c r="AI27" s="687"/>
      <c r="AJ27" s="687"/>
      <c r="AK27" s="687"/>
      <c r="AL27" s="688">
        <v>0.1</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1534939</v>
      </c>
      <c r="BH27" s="684"/>
      <c r="BI27" s="684"/>
      <c r="BJ27" s="684"/>
      <c r="BK27" s="684"/>
      <c r="BL27" s="684"/>
      <c r="BM27" s="684"/>
      <c r="BN27" s="685"/>
      <c r="BO27" s="686">
        <v>100</v>
      </c>
      <c r="BP27" s="686"/>
      <c r="BQ27" s="686"/>
      <c r="BR27" s="686"/>
      <c r="BS27" s="692">
        <v>7282</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1856008</v>
      </c>
      <c r="CS27" s="719"/>
      <c r="CT27" s="719"/>
      <c r="CU27" s="719"/>
      <c r="CV27" s="719"/>
      <c r="CW27" s="719"/>
      <c r="CX27" s="719"/>
      <c r="CY27" s="720"/>
      <c r="CZ27" s="688">
        <v>16.899999999999999</v>
      </c>
      <c r="DA27" s="717"/>
      <c r="DB27" s="717"/>
      <c r="DC27" s="721"/>
      <c r="DD27" s="692">
        <v>481927</v>
      </c>
      <c r="DE27" s="719"/>
      <c r="DF27" s="719"/>
      <c r="DG27" s="719"/>
      <c r="DH27" s="719"/>
      <c r="DI27" s="719"/>
      <c r="DJ27" s="719"/>
      <c r="DK27" s="720"/>
      <c r="DL27" s="692">
        <v>464700</v>
      </c>
      <c r="DM27" s="719"/>
      <c r="DN27" s="719"/>
      <c r="DO27" s="719"/>
      <c r="DP27" s="719"/>
      <c r="DQ27" s="719"/>
      <c r="DR27" s="719"/>
      <c r="DS27" s="719"/>
      <c r="DT27" s="719"/>
      <c r="DU27" s="719"/>
      <c r="DV27" s="720"/>
      <c r="DW27" s="688">
        <v>11.4</v>
      </c>
      <c r="DX27" s="717"/>
      <c r="DY27" s="717"/>
      <c r="DZ27" s="717"/>
      <c r="EA27" s="717"/>
      <c r="EB27" s="717"/>
      <c r="EC27" s="718"/>
    </row>
    <row r="28" spans="2:133" ht="11.25" customHeight="1" x14ac:dyDescent="0.2">
      <c r="B28" s="680" t="s">
        <v>306</v>
      </c>
      <c r="C28" s="681"/>
      <c r="D28" s="681"/>
      <c r="E28" s="681"/>
      <c r="F28" s="681"/>
      <c r="G28" s="681"/>
      <c r="H28" s="681"/>
      <c r="I28" s="681"/>
      <c r="J28" s="681"/>
      <c r="K28" s="681"/>
      <c r="L28" s="681"/>
      <c r="M28" s="681"/>
      <c r="N28" s="681"/>
      <c r="O28" s="681"/>
      <c r="P28" s="681"/>
      <c r="Q28" s="682"/>
      <c r="R28" s="683">
        <v>115702</v>
      </c>
      <c r="S28" s="684"/>
      <c r="T28" s="684"/>
      <c r="U28" s="684"/>
      <c r="V28" s="684"/>
      <c r="W28" s="684"/>
      <c r="X28" s="684"/>
      <c r="Y28" s="685"/>
      <c r="Z28" s="686">
        <v>1</v>
      </c>
      <c r="AA28" s="686"/>
      <c r="AB28" s="686"/>
      <c r="AC28" s="686"/>
      <c r="AD28" s="687" t="s">
        <v>130</v>
      </c>
      <c r="AE28" s="687"/>
      <c r="AF28" s="687"/>
      <c r="AG28" s="687"/>
      <c r="AH28" s="687"/>
      <c r="AI28" s="687"/>
      <c r="AJ28" s="687"/>
      <c r="AK28" s="687"/>
      <c r="AL28" s="688" t="s">
        <v>177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561210</v>
      </c>
      <c r="CS28" s="684"/>
      <c r="CT28" s="684"/>
      <c r="CU28" s="684"/>
      <c r="CV28" s="684"/>
      <c r="CW28" s="684"/>
      <c r="CX28" s="684"/>
      <c r="CY28" s="685"/>
      <c r="CZ28" s="688">
        <v>5.0999999999999996</v>
      </c>
      <c r="DA28" s="717"/>
      <c r="DB28" s="717"/>
      <c r="DC28" s="721"/>
      <c r="DD28" s="692">
        <v>547589</v>
      </c>
      <c r="DE28" s="684"/>
      <c r="DF28" s="684"/>
      <c r="DG28" s="684"/>
      <c r="DH28" s="684"/>
      <c r="DI28" s="684"/>
      <c r="DJ28" s="684"/>
      <c r="DK28" s="685"/>
      <c r="DL28" s="692">
        <v>547589</v>
      </c>
      <c r="DM28" s="684"/>
      <c r="DN28" s="684"/>
      <c r="DO28" s="684"/>
      <c r="DP28" s="684"/>
      <c r="DQ28" s="684"/>
      <c r="DR28" s="684"/>
      <c r="DS28" s="684"/>
      <c r="DT28" s="684"/>
      <c r="DU28" s="684"/>
      <c r="DV28" s="685"/>
      <c r="DW28" s="688">
        <v>13.5</v>
      </c>
      <c r="DX28" s="717"/>
      <c r="DY28" s="717"/>
      <c r="DZ28" s="717"/>
      <c r="EA28" s="717"/>
      <c r="EB28" s="717"/>
      <c r="EC28" s="718"/>
    </row>
    <row r="29" spans="2:133" ht="11.25" customHeight="1" x14ac:dyDescent="0.2">
      <c r="B29" s="680" t="s">
        <v>308</v>
      </c>
      <c r="C29" s="681"/>
      <c r="D29" s="681"/>
      <c r="E29" s="681"/>
      <c r="F29" s="681"/>
      <c r="G29" s="681"/>
      <c r="H29" s="681"/>
      <c r="I29" s="681"/>
      <c r="J29" s="681"/>
      <c r="K29" s="681"/>
      <c r="L29" s="681"/>
      <c r="M29" s="681"/>
      <c r="N29" s="681"/>
      <c r="O29" s="681"/>
      <c r="P29" s="681"/>
      <c r="Q29" s="682"/>
      <c r="R29" s="683">
        <v>88980</v>
      </c>
      <c r="S29" s="684"/>
      <c r="T29" s="684"/>
      <c r="U29" s="684"/>
      <c r="V29" s="684"/>
      <c r="W29" s="684"/>
      <c r="X29" s="684"/>
      <c r="Y29" s="685"/>
      <c r="Z29" s="686">
        <v>0.8</v>
      </c>
      <c r="AA29" s="686"/>
      <c r="AB29" s="686"/>
      <c r="AC29" s="686"/>
      <c r="AD29" s="687">
        <v>3468</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70</v>
      </c>
      <c r="CG29" s="699"/>
      <c r="CH29" s="699"/>
      <c r="CI29" s="699"/>
      <c r="CJ29" s="699"/>
      <c r="CK29" s="699"/>
      <c r="CL29" s="699"/>
      <c r="CM29" s="699"/>
      <c r="CN29" s="699"/>
      <c r="CO29" s="699"/>
      <c r="CP29" s="699"/>
      <c r="CQ29" s="700"/>
      <c r="CR29" s="683">
        <v>561210</v>
      </c>
      <c r="CS29" s="719"/>
      <c r="CT29" s="719"/>
      <c r="CU29" s="719"/>
      <c r="CV29" s="719"/>
      <c r="CW29" s="719"/>
      <c r="CX29" s="719"/>
      <c r="CY29" s="720"/>
      <c r="CZ29" s="688">
        <v>5.0999999999999996</v>
      </c>
      <c r="DA29" s="717"/>
      <c r="DB29" s="717"/>
      <c r="DC29" s="721"/>
      <c r="DD29" s="692">
        <v>547589</v>
      </c>
      <c r="DE29" s="719"/>
      <c r="DF29" s="719"/>
      <c r="DG29" s="719"/>
      <c r="DH29" s="719"/>
      <c r="DI29" s="719"/>
      <c r="DJ29" s="719"/>
      <c r="DK29" s="720"/>
      <c r="DL29" s="692">
        <v>547589</v>
      </c>
      <c r="DM29" s="719"/>
      <c r="DN29" s="719"/>
      <c r="DO29" s="719"/>
      <c r="DP29" s="719"/>
      <c r="DQ29" s="719"/>
      <c r="DR29" s="719"/>
      <c r="DS29" s="719"/>
      <c r="DT29" s="719"/>
      <c r="DU29" s="719"/>
      <c r="DV29" s="720"/>
      <c r="DW29" s="688">
        <v>13.5</v>
      </c>
      <c r="DX29" s="717"/>
      <c r="DY29" s="717"/>
      <c r="DZ29" s="717"/>
      <c r="EA29" s="717"/>
      <c r="EB29" s="717"/>
      <c r="EC29" s="718"/>
    </row>
    <row r="30" spans="2:133" ht="11.25" customHeight="1" x14ac:dyDescent="0.2">
      <c r="B30" s="680" t="s">
        <v>310</v>
      </c>
      <c r="C30" s="681"/>
      <c r="D30" s="681"/>
      <c r="E30" s="681"/>
      <c r="F30" s="681"/>
      <c r="G30" s="681"/>
      <c r="H30" s="681"/>
      <c r="I30" s="681"/>
      <c r="J30" s="681"/>
      <c r="K30" s="681"/>
      <c r="L30" s="681"/>
      <c r="M30" s="681"/>
      <c r="N30" s="681"/>
      <c r="O30" s="681"/>
      <c r="P30" s="681"/>
      <c r="Q30" s="682"/>
      <c r="R30" s="683">
        <v>41814</v>
      </c>
      <c r="S30" s="684"/>
      <c r="T30" s="684"/>
      <c r="U30" s="684"/>
      <c r="V30" s="684"/>
      <c r="W30" s="684"/>
      <c r="X30" s="684"/>
      <c r="Y30" s="685"/>
      <c r="Z30" s="686">
        <v>0.4</v>
      </c>
      <c r="AA30" s="686"/>
      <c r="AB30" s="686"/>
      <c r="AC30" s="686"/>
      <c r="AD30" s="687" t="s">
        <v>239</v>
      </c>
      <c r="AE30" s="687"/>
      <c r="AF30" s="687"/>
      <c r="AG30" s="687"/>
      <c r="AH30" s="687"/>
      <c r="AI30" s="687"/>
      <c r="AJ30" s="687"/>
      <c r="AK30" s="687"/>
      <c r="AL30" s="688" t="s">
        <v>177</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521305</v>
      </c>
      <c r="CS30" s="684"/>
      <c r="CT30" s="684"/>
      <c r="CU30" s="684"/>
      <c r="CV30" s="684"/>
      <c r="CW30" s="684"/>
      <c r="CX30" s="684"/>
      <c r="CY30" s="685"/>
      <c r="CZ30" s="688">
        <v>4.8</v>
      </c>
      <c r="DA30" s="717"/>
      <c r="DB30" s="717"/>
      <c r="DC30" s="721"/>
      <c r="DD30" s="692">
        <v>508821</v>
      </c>
      <c r="DE30" s="684"/>
      <c r="DF30" s="684"/>
      <c r="DG30" s="684"/>
      <c r="DH30" s="684"/>
      <c r="DI30" s="684"/>
      <c r="DJ30" s="684"/>
      <c r="DK30" s="685"/>
      <c r="DL30" s="692">
        <v>508821</v>
      </c>
      <c r="DM30" s="684"/>
      <c r="DN30" s="684"/>
      <c r="DO30" s="684"/>
      <c r="DP30" s="684"/>
      <c r="DQ30" s="684"/>
      <c r="DR30" s="684"/>
      <c r="DS30" s="684"/>
      <c r="DT30" s="684"/>
      <c r="DU30" s="684"/>
      <c r="DV30" s="685"/>
      <c r="DW30" s="688">
        <v>12.5</v>
      </c>
      <c r="DX30" s="717"/>
      <c r="DY30" s="717"/>
      <c r="DZ30" s="717"/>
      <c r="EA30" s="717"/>
      <c r="EB30" s="717"/>
      <c r="EC30" s="718"/>
    </row>
    <row r="31" spans="2:133" ht="11.25" customHeight="1" x14ac:dyDescent="0.2">
      <c r="B31" s="680" t="s">
        <v>314</v>
      </c>
      <c r="C31" s="681"/>
      <c r="D31" s="681"/>
      <c r="E31" s="681"/>
      <c r="F31" s="681"/>
      <c r="G31" s="681"/>
      <c r="H31" s="681"/>
      <c r="I31" s="681"/>
      <c r="J31" s="681"/>
      <c r="K31" s="681"/>
      <c r="L31" s="681"/>
      <c r="M31" s="681"/>
      <c r="N31" s="681"/>
      <c r="O31" s="681"/>
      <c r="P31" s="681"/>
      <c r="Q31" s="682"/>
      <c r="R31" s="683">
        <v>1782811</v>
      </c>
      <c r="S31" s="684"/>
      <c r="T31" s="684"/>
      <c r="U31" s="684"/>
      <c r="V31" s="684"/>
      <c r="W31" s="684"/>
      <c r="X31" s="684"/>
      <c r="Y31" s="685"/>
      <c r="Z31" s="686">
        <v>15.8</v>
      </c>
      <c r="AA31" s="686"/>
      <c r="AB31" s="686"/>
      <c r="AC31" s="686"/>
      <c r="AD31" s="687" t="s">
        <v>239</v>
      </c>
      <c r="AE31" s="687"/>
      <c r="AF31" s="687"/>
      <c r="AG31" s="687"/>
      <c r="AH31" s="687"/>
      <c r="AI31" s="687"/>
      <c r="AJ31" s="687"/>
      <c r="AK31" s="687"/>
      <c r="AL31" s="688" t="s">
        <v>130</v>
      </c>
      <c r="AM31" s="689"/>
      <c r="AN31" s="689"/>
      <c r="AO31" s="690"/>
      <c r="AP31" s="740" t="s">
        <v>315</v>
      </c>
      <c r="AQ31" s="741"/>
      <c r="AR31" s="741"/>
      <c r="AS31" s="741"/>
      <c r="AT31" s="746" t="s">
        <v>316</v>
      </c>
      <c r="AU31" s="231"/>
      <c r="AV31" s="231"/>
      <c r="AW31" s="231"/>
      <c r="AX31" s="669" t="s">
        <v>191</v>
      </c>
      <c r="AY31" s="670"/>
      <c r="AZ31" s="670"/>
      <c r="BA31" s="670"/>
      <c r="BB31" s="670"/>
      <c r="BC31" s="670"/>
      <c r="BD31" s="670"/>
      <c r="BE31" s="670"/>
      <c r="BF31" s="671"/>
      <c r="BG31" s="751">
        <v>98.8</v>
      </c>
      <c r="BH31" s="738"/>
      <c r="BI31" s="738"/>
      <c r="BJ31" s="738"/>
      <c r="BK31" s="738"/>
      <c r="BL31" s="738"/>
      <c r="BM31" s="678">
        <v>96.8</v>
      </c>
      <c r="BN31" s="738"/>
      <c r="BO31" s="738"/>
      <c r="BP31" s="738"/>
      <c r="BQ31" s="739"/>
      <c r="BR31" s="751">
        <v>99</v>
      </c>
      <c r="BS31" s="738"/>
      <c r="BT31" s="738"/>
      <c r="BU31" s="738"/>
      <c r="BV31" s="738"/>
      <c r="BW31" s="738"/>
      <c r="BX31" s="678">
        <v>96.6</v>
      </c>
      <c r="BY31" s="738"/>
      <c r="BZ31" s="738"/>
      <c r="CA31" s="738"/>
      <c r="CB31" s="739"/>
      <c r="CD31" s="725"/>
      <c r="CE31" s="726"/>
      <c r="CF31" s="698" t="s">
        <v>317</v>
      </c>
      <c r="CG31" s="699"/>
      <c r="CH31" s="699"/>
      <c r="CI31" s="699"/>
      <c r="CJ31" s="699"/>
      <c r="CK31" s="699"/>
      <c r="CL31" s="699"/>
      <c r="CM31" s="699"/>
      <c r="CN31" s="699"/>
      <c r="CO31" s="699"/>
      <c r="CP31" s="699"/>
      <c r="CQ31" s="700"/>
      <c r="CR31" s="683">
        <v>39905</v>
      </c>
      <c r="CS31" s="719"/>
      <c r="CT31" s="719"/>
      <c r="CU31" s="719"/>
      <c r="CV31" s="719"/>
      <c r="CW31" s="719"/>
      <c r="CX31" s="719"/>
      <c r="CY31" s="720"/>
      <c r="CZ31" s="688">
        <v>0.4</v>
      </c>
      <c r="DA31" s="717"/>
      <c r="DB31" s="717"/>
      <c r="DC31" s="721"/>
      <c r="DD31" s="692">
        <v>38768</v>
      </c>
      <c r="DE31" s="719"/>
      <c r="DF31" s="719"/>
      <c r="DG31" s="719"/>
      <c r="DH31" s="719"/>
      <c r="DI31" s="719"/>
      <c r="DJ31" s="719"/>
      <c r="DK31" s="720"/>
      <c r="DL31" s="692">
        <v>38768</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2">
      <c r="B32" s="729" t="s">
        <v>318</v>
      </c>
      <c r="C32" s="730"/>
      <c r="D32" s="730"/>
      <c r="E32" s="730"/>
      <c r="F32" s="730"/>
      <c r="G32" s="730"/>
      <c r="H32" s="730"/>
      <c r="I32" s="730"/>
      <c r="J32" s="730"/>
      <c r="K32" s="730"/>
      <c r="L32" s="730"/>
      <c r="M32" s="730"/>
      <c r="N32" s="730"/>
      <c r="O32" s="730"/>
      <c r="P32" s="730"/>
      <c r="Q32" s="731"/>
      <c r="R32" s="683">
        <v>147444</v>
      </c>
      <c r="S32" s="684"/>
      <c r="T32" s="684"/>
      <c r="U32" s="684"/>
      <c r="V32" s="684"/>
      <c r="W32" s="684"/>
      <c r="X32" s="684"/>
      <c r="Y32" s="685"/>
      <c r="Z32" s="686">
        <v>1.3</v>
      </c>
      <c r="AA32" s="686"/>
      <c r="AB32" s="686"/>
      <c r="AC32" s="686"/>
      <c r="AD32" s="687">
        <v>147444</v>
      </c>
      <c r="AE32" s="687"/>
      <c r="AF32" s="687"/>
      <c r="AG32" s="687"/>
      <c r="AH32" s="687"/>
      <c r="AI32" s="687"/>
      <c r="AJ32" s="687"/>
      <c r="AK32" s="687"/>
      <c r="AL32" s="688">
        <v>3.8</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98.9</v>
      </c>
      <c r="BH32" s="719"/>
      <c r="BI32" s="719"/>
      <c r="BJ32" s="719"/>
      <c r="BK32" s="719"/>
      <c r="BL32" s="719"/>
      <c r="BM32" s="689">
        <v>97.2</v>
      </c>
      <c r="BN32" s="749"/>
      <c r="BO32" s="749"/>
      <c r="BP32" s="749"/>
      <c r="BQ32" s="750"/>
      <c r="BR32" s="752">
        <v>99.2</v>
      </c>
      <c r="BS32" s="719"/>
      <c r="BT32" s="719"/>
      <c r="BU32" s="719"/>
      <c r="BV32" s="719"/>
      <c r="BW32" s="719"/>
      <c r="BX32" s="689">
        <v>97.2</v>
      </c>
      <c r="BY32" s="749"/>
      <c r="BZ32" s="749"/>
      <c r="CA32" s="749"/>
      <c r="CB32" s="750"/>
      <c r="CD32" s="727"/>
      <c r="CE32" s="728"/>
      <c r="CF32" s="698" t="s">
        <v>321</v>
      </c>
      <c r="CG32" s="699"/>
      <c r="CH32" s="699"/>
      <c r="CI32" s="699"/>
      <c r="CJ32" s="699"/>
      <c r="CK32" s="699"/>
      <c r="CL32" s="699"/>
      <c r="CM32" s="699"/>
      <c r="CN32" s="699"/>
      <c r="CO32" s="699"/>
      <c r="CP32" s="699"/>
      <c r="CQ32" s="700"/>
      <c r="CR32" s="683" t="s">
        <v>130</v>
      </c>
      <c r="CS32" s="684"/>
      <c r="CT32" s="684"/>
      <c r="CU32" s="684"/>
      <c r="CV32" s="684"/>
      <c r="CW32" s="684"/>
      <c r="CX32" s="684"/>
      <c r="CY32" s="685"/>
      <c r="CZ32" s="688" t="s">
        <v>130</v>
      </c>
      <c r="DA32" s="717"/>
      <c r="DB32" s="717"/>
      <c r="DC32" s="721"/>
      <c r="DD32" s="692" t="s">
        <v>239</v>
      </c>
      <c r="DE32" s="684"/>
      <c r="DF32" s="684"/>
      <c r="DG32" s="684"/>
      <c r="DH32" s="684"/>
      <c r="DI32" s="684"/>
      <c r="DJ32" s="684"/>
      <c r="DK32" s="685"/>
      <c r="DL32" s="692" t="s">
        <v>130</v>
      </c>
      <c r="DM32" s="684"/>
      <c r="DN32" s="684"/>
      <c r="DO32" s="684"/>
      <c r="DP32" s="684"/>
      <c r="DQ32" s="684"/>
      <c r="DR32" s="684"/>
      <c r="DS32" s="684"/>
      <c r="DT32" s="684"/>
      <c r="DU32" s="684"/>
      <c r="DV32" s="685"/>
      <c r="DW32" s="688" t="s">
        <v>130</v>
      </c>
      <c r="DX32" s="717"/>
      <c r="DY32" s="717"/>
      <c r="DZ32" s="717"/>
      <c r="EA32" s="717"/>
      <c r="EB32" s="717"/>
      <c r="EC32" s="718"/>
    </row>
    <row r="33" spans="2:133" ht="11.25" customHeight="1" x14ac:dyDescent="0.2">
      <c r="B33" s="680" t="s">
        <v>322</v>
      </c>
      <c r="C33" s="681"/>
      <c r="D33" s="681"/>
      <c r="E33" s="681"/>
      <c r="F33" s="681"/>
      <c r="G33" s="681"/>
      <c r="H33" s="681"/>
      <c r="I33" s="681"/>
      <c r="J33" s="681"/>
      <c r="K33" s="681"/>
      <c r="L33" s="681"/>
      <c r="M33" s="681"/>
      <c r="N33" s="681"/>
      <c r="O33" s="681"/>
      <c r="P33" s="681"/>
      <c r="Q33" s="682"/>
      <c r="R33" s="683">
        <v>1094679</v>
      </c>
      <c r="S33" s="684"/>
      <c r="T33" s="684"/>
      <c r="U33" s="684"/>
      <c r="V33" s="684"/>
      <c r="W33" s="684"/>
      <c r="X33" s="684"/>
      <c r="Y33" s="685"/>
      <c r="Z33" s="686">
        <v>9.6999999999999993</v>
      </c>
      <c r="AA33" s="686"/>
      <c r="AB33" s="686"/>
      <c r="AC33" s="686"/>
      <c r="AD33" s="687" t="s">
        <v>177</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98.6</v>
      </c>
      <c r="BH33" s="754"/>
      <c r="BI33" s="754"/>
      <c r="BJ33" s="754"/>
      <c r="BK33" s="754"/>
      <c r="BL33" s="754"/>
      <c r="BM33" s="755">
        <v>95.8</v>
      </c>
      <c r="BN33" s="754"/>
      <c r="BO33" s="754"/>
      <c r="BP33" s="754"/>
      <c r="BQ33" s="756"/>
      <c r="BR33" s="753">
        <v>98.6</v>
      </c>
      <c r="BS33" s="754"/>
      <c r="BT33" s="754"/>
      <c r="BU33" s="754"/>
      <c r="BV33" s="754"/>
      <c r="BW33" s="754"/>
      <c r="BX33" s="755">
        <v>95.4</v>
      </c>
      <c r="BY33" s="754"/>
      <c r="BZ33" s="754"/>
      <c r="CA33" s="754"/>
      <c r="CB33" s="756"/>
      <c r="CD33" s="698" t="s">
        <v>324</v>
      </c>
      <c r="CE33" s="699"/>
      <c r="CF33" s="699"/>
      <c r="CG33" s="699"/>
      <c r="CH33" s="699"/>
      <c r="CI33" s="699"/>
      <c r="CJ33" s="699"/>
      <c r="CK33" s="699"/>
      <c r="CL33" s="699"/>
      <c r="CM33" s="699"/>
      <c r="CN33" s="699"/>
      <c r="CO33" s="699"/>
      <c r="CP33" s="699"/>
      <c r="CQ33" s="700"/>
      <c r="CR33" s="683">
        <v>5881340</v>
      </c>
      <c r="CS33" s="719"/>
      <c r="CT33" s="719"/>
      <c r="CU33" s="719"/>
      <c r="CV33" s="719"/>
      <c r="CW33" s="719"/>
      <c r="CX33" s="719"/>
      <c r="CY33" s="720"/>
      <c r="CZ33" s="688">
        <v>53.7</v>
      </c>
      <c r="DA33" s="717"/>
      <c r="DB33" s="717"/>
      <c r="DC33" s="721"/>
      <c r="DD33" s="692">
        <v>3998682</v>
      </c>
      <c r="DE33" s="719"/>
      <c r="DF33" s="719"/>
      <c r="DG33" s="719"/>
      <c r="DH33" s="719"/>
      <c r="DI33" s="719"/>
      <c r="DJ33" s="719"/>
      <c r="DK33" s="720"/>
      <c r="DL33" s="692">
        <v>1844304</v>
      </c>
      <c r="DM33" s="719"/>
      <c r="DN33" s="719"/>
      <c r="DO33" s="719"/>
      <c r="DP33" s="719"/>
      <c r="DQ33" s="719"/>
      <c r="DR33" s="719"/>
      <c r="DS33" s="719"/>
      <c r="DT33" s="719"/>
      <c r="DU33" s="719"/>
      <c r="DV33" s="720"/>
      <c r="DW33" s="688">
        <v>45.3</v>
      </c>
      <c r="DX33" s="717"/>
      <c r="DY33" s="717"/>
      <c r="DZ33" s="717"/>
      <c r="EA33" s="717"/>
      <c r="EB33" s="717"/>
      <c r="EC33" s="718"/>
    </row>
    <row r="34" spans="2:133" ht="11.25" customHeight="1" x14ac:dyDescent="0.2">
      <c r="B34" s="680" t="s">
        <v>325</v>
      </c>
      <c r="C34" s="681"/>
      <c r="D34" s="681"/>
      <c r="E34" s="681"/>
      <c r="F34" s="681"/>
      <c r="G34" s="681"/>
      <c r="H34" s="681"/>
      <c r="I34" s="681"/>
      <c r="J34" s="681"/>
      <c r="K34" s="681"/>
      <c r="L34" s="681"/>
      <c r="M34" s="681"/>
      <c r="N34" s="681"/>
      <c r="O34" s="681"/>
      <c r="P34" s="681"/>
      <c r="Q34" s="682"/>
      <c r="R34" s="683">
        <v>57271</v>
      </c>
      <c r="S34" s="684"/>
      <c r="T34" s="684"/>
      <c r="U34" s="684"/>
      <c r="V34" s="684"/>
      <c r="W34" s="684"/>
      <c r="X34" s="684"/>
      <c r="Y34" s="685"/>
      <c r="Z34" s="686">
        <v>0.5</v>
      </c>
      <c r="AA34" s="686"/>
      <c r="AB34" s="686"/>
      <c r="AC34" s="686"/>
      <c r="AD34" s="687">
        <v>1270</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1230189</v>
      </c>
      <c r="CS34" s="684"/>
      <c r="CT34" s="684"/>
      <c r="CU34" s="684"/>
      <c r="CV34" s="684"/>
      <c r="CW34" s="684"/>
      <c r="CX34" s="684"/>
      <c r="CY34" s="685"/>
      <c r="CZ34" s="688">
        <v>11.2</v>
      </c>
      <c r="DA34" s="717"/>
      <c r="DB34" s="717"/>
      <c r="DC34" s="721"/>
      <c r="DD34" s="692">
        <v>925376</v>
      </c>
      <c r="DE34" s="684"/>
      <c r="DF34" s="684"/>
      <c r="DG34" s="684"/>
      <c r="DH34" s="684"/>
      <c r="DI34" s="684"/>
      <c r="DJ34" s="684"/>
      <c r="DK34" s="685"/>
      <c r="DL34" s="692">
        <v>695610</v>
      </c>
      <c r="DM34" s="684"/>
      <c r="DN34" s="684"/>
      <c r="DO34" s="684"/>
      <c r="DP34" s="684"/>
      <c r="DQ34" s="684"/>
      <c r="DR34" s="684"/>
      <c r="DS34" s="684"/>
      <c r="DT34" s="684"/>
      <c r="DU34" s="684"/>
      <c r="DV34" s="685"/>
      <c r="DW34" s="688">
        <v>17.100000000000001</v>
      </c>
      <c r="DX34" s="717"/>
      <c r="DY34" s="717"/>
      <c r="DZ34" s="717"/>
      <c r="EA34" s="717"/>
      <c r="EB34" s="717"/>
      <c r="EC34" s="718"/>
    </row>
    <row r="35" spans="2:133" ht="11.25" customHeight="1" x14ac:dyDescent="0.2">
      <c r="B35" s="680" t="s">
        <v>327</v>
      </c>
      <c r="C35" s="681"/>
      <c r="D35" s="681"/>
      <c r="E35" s="681"/>
      <c r="F35" s="681"/>
      <c r="G35" s="681"/>
      <c r="H35" s="681"/>
      <c r="I35" s="681"/>
      <c r="J35" s="681"/>
      <c r="K35" s="681"/>
      <c r="L35" s="681"/>
      <c r="M35" s="681"/>
      <c r="N35" s="681"/>
      <c r="O35" s="681"/>
      <c r="P35" s="681"/>
      <c r="Q35" s="682"/>
      <c r="R35" s="683">
        <v>1280594</v>
      </c>
      <c r="S35" s="684"/>
      <c r="T35" s="684"/>
      <c r="U35" s="684"/>
      <c r="V35" s="684"/>
      <c r="W35" s="684"/>
      <c r="X35" s="684"/>
      <c r="Y35" s="685"/>
      <c r="Z35" s="686">
        <v>11.3</v>
      </c>
      <c r="AA35" s="686"/>
      <c r="AB35" s="686"/>
      <c r="AC35" s="686"/>
      <c r="AD35" s="687" t="s">
        <v>130</v>
      </c>
      <c r="AE35" s="687"/>
      <c r="AF35" s="687"/>
      <c r="AG35" s="687"/>
      <c r="AH35" s="687"/>
      <c r="AI35" s="687"/>
      <c r="AJ35" s="687"/>
      <c r="AK35" s="687"/>
      <c r="AL35" s="688" t="s">
        <v>239</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22210</v>
      </c>
      <c r="CS35" s="719"/>
      <c r="CT35" s="719"/>
      <c r="CU35" s="719"/>
      <c r="CV35" s="719"/>
      <c r="CW35" s="719"/>
      <c r="CX35" s="719"/>
      <c r="CY35" s="720"/>
      <c r="CZ35" s="688">
        <v>0.2</v>
      </c>
      <c r="DA35" s="717"/>
      <c r="DB35" s="717"/>
      <c r="DC35" s="721"/>
      <c r="DD35" s="692">
        <v>13672</v>
      </c>
      <c r="DE35" s="719"/>
      <c r="DF35" s="719"/>
      <c r="DG35" s="719"/>
      <c r="DH35" s="719"/>
      <c r="DI35" s="719"/>
      <c r="DJ35" s="719"/>
      <c r="DK35" s="720"/>
      <c r="DL35" s="692">
        <v>12674</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2">
      <c r="B36" s="680" t="s">
        <v>331</v>
      </c>
      <c r="C36" s="681"/>
      <c r="D36" s="681"/>
      <c r="E36" s="681"/>
      <c r="F36" s="681"/>
      <c r="G36" s="681"/>
      <c r="H36" s="681"/>
      <c r="I36" s="681"/>
      <c r="J36" s="681"/>
      <c r="K36" s="681"/>
      <c r="L36" s="681"/>
      <c r="M36" s="681"/>
      <c r="N36" s="681"/>
      <c r="O36" s="681"/>
      <c r="P36" s="681"/>
      <c r="Q36" s="682"/>
      <c r="R36" s="683">
        <v>1675387</v>
      </c>
      <c r="S36" s="684"/>
      <c r="T36" s="684"/>
      <c r="U36" s="684"/>
      <c r="V36" s="684"/>
      <c r="W36" s="684"/>
      <c r="X36" s="684"/>
      <c r="Y36" s="685"/>
      <c r="Z36" s="686">
        <v>14.8</v>
      </c>
      <c r="AA36" s="686"/>
      <c r="AB36" s="686"/>
      <c r="AC36" s="686"/>
      <c r="AD36" s="687" t="s">
        <v>177</v>
      </c>
      <c r="AE36" s="687"/>
      <c r="AF36" s="687"/>
      <c r="AG36" s="687"/>
      <c r="AH36" s="687"/>
      <c r="AI36" s="687"/>
      <c r="AJ36" s="687"/>
      <c r="AK36" s="687"/>
      <c r="AL36" s="688" t="s">
        <v>239</v>
      </c>
      <c r="AM36" s="689"/>
      <c r="AN36" s="689"/>
      <c r="AO36" s="690"/>
      <c r="AP36" s="235"/>
      <c r="AQ36" s="757" t="s">
        <v>332</v>
      </c>
      <c r="AR36" s="758"/>
      <c r="AS36" s="758"/>
      <c r="AT36" s="758"/>
      <c r="AU36" s="758"/>
      <c r="AV36" s="758"/>
      <c r="AW36" s="758"/>
      <c r="AX36" s="758"/>
      <c r="AY36" s="759"/>
      <c r="AZ36" s="672">
        <v>788836</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36135</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2107191</v>
      </c>
      <c r="CS36" s="684"/>
      <c r="CT36" s="684"/>
      <c r="CU36" s="684"/>
      <c r="CV36" s="684"/>
      <c r="CW36" s="684"/>
      <c r="CX36" s="684"/>
      <c r="CY36" s="685"/>
      <c r="CZ36" s="688">
        <v>19.2</v>
      </c>
      <c r="DA36" s="717"/>
      <c r="DB36" s="717"/>
      <c r="DC36" s="721"/>
      <c r="DD36" s="692">
        <v>806647</v>
      </c>
      <c r="DE36" s="684"/>
      <c r="DF36" s="684"/>
      <c r="DG36" s="684"/>
      <c r="DH36" s="684"/>
      <c r="DI36" s="684"/>
      <c r="DJ36" s="684"/>
      <c r="DK36" s="685"/>
      <c r="DL36" s="692">
        <v>606400</v>
      </c>
      <c r="DM36" s="684"/>
      <c r="DN36" s="684"/>
      <c r="DO36" s="684"/>
      <c r="DP36" s="684"/>
      <c r="DQ36" s="684"/>
      <c r="DR36" s="684"/>
      <c r="DS36" s="684"/>
      <c r="DT36" s="684"/>
      <c r="DU36" s="684"/>
      <c r="DV36" s="685"/>
      <c r="DW36" s="688">
        <v>14.9</v>
      </c>
      <c r="DX36" s="717"/>
      <c r="DY36" s="717"/>
      <c r="DZ36" s="717"/>
      <c r="EA36" s="717"/>
      <c r="EB36" s="717"/>
      <c r="EC36" s="718"/>
    </row>
    <row r="37" spans="2:133" ht="11.25" customHeight="1" x14ac:dyDescent="0.2">
      <c r="B37" s="680" t="s">
        <v>335</v>
      </c>
      <c r="C37" s="681"/>
      <c r="D37" s="681"/>
      <c r="E37" s="681"/>
      <c r="F37" s="681"/>
      <c r="G37" s="681"/>
      <c r="H37" s="681"/>
      <c r="I37" s="681"/>
      <c r="J37" s="681"/>
      <c r="K37" s="681"/>
      <c r="L37" s="681"/>
      <c r="M37" s="681"/>
      <c r="N37" s="681"/>
      <c r="O37" s="681"/>
      <c r="P37" s="681"/>
      <c r="Q37" s="682"/>
      <c r="R37" s="683">
        <v>456905</v>
      </c>
      <c r="S37" s="684"/>
      <c r="T37" s="684"/>
      <c r="U37" s="684"/>
      <c r="V37" s="684"/>
      <c r="W37" s="684"/>
      <c r="X37" s="684"/>
      <c r="Y37" s="685"/>
      <c r="Z37" s="686">
        <v>4</v>
      </c>
      <c r="AA37" s="686"/>
      <c r="AB37" s="686"/>
      <c r="AC37" s="686"/>
      <c r="AD37" s="687" t="s">
        <v>239</v>
      </c>
      <c r="AE37" s="687"/>
      <c r="AF37" s="687"/>
      <c r="AG37" s="687"/>
      <c r="AH37" s="687"/>
      <c r="AI37" s="687"/>
      <c r="AJ37" s="687"/>
      <c r="AK37" s="687"/>
      <c r="AL37" s="688" t="s">
        <v>239</v>
      </c>
      <c r="AM37" s="689"/>
      <c r="AN37" s="689"/>
      <c r="AO37" s="690"/>
      <c r="AQ37" s="761" t="s">
        <v>336</v>
      </c>
      <c r="AR37" s="762"/>
      <c r="AS37" s="762"/>
      <c r="AT37" s="762"/>
      <c r="AU37" s="762"/>
      <c r="AV37" s="762"/>
      <c r="AW37" s="762"/>
      <c r="AX37" s="762"/>
      <c r="AY37" s="763"/>
      <c r="AZ37" s="683">
        <v>3667</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12984</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449628</v>
      </c>
      <c r="CS37" s="719"/>
      <c r="CT37" s="719"/>
      <c r="CU37" s="719"/>
      <c r="CV37" s="719"/>
      <c r="CW37" s="719"/>
      <c r="CX37" s="719"/>
      <c r="CY37" s="720"/>
      <c r="CZ37" s="688">
        <v>4.0999999999999996</v>
      </c>
      <c r="DA37" s="717"/>
      <c r="DB37" s="717"/>
      <c r="DC37" s="721"/>
      <c r="DD37" s="692">
        <v>449628</v>
      </c>
      <c r="DE37" s="719"/>
      <c r="DF37" s="719"/>
      <c r="DG37" s="719"/>
      <c r="DH37" s="719"/>
      <c r="DI37" s="719"/>
      <c r="DJ37" s="719"/>
      <c r="DK37" s="720"/>
      <c r="DL37" s="692">
        <v>405629</v>
      </c>
      <c r="DM37" s="719"/>
      <c r="DN37" s="719"/>
      <c r="DO37" s="719"/>
      <c r="DP37" s="719"/>
      <c r="DQ37" s="719"/>
      <c r="DR37" s="719"/>
      <c r="DS37" s="719"/>
      <c r="DT37" s="719"/>
      <c r="DU37" s="719"/>
      <c r="DV37" s="720"/>
      <c r="DW37" s="688">
        <v>10</v>
      </c>
      <c r="DX37" s="717"/>
      <c r="DY37" s="717"/>
      <c r="DZ37" s="717"/>
      <c r="EA37" s="717"/>
      <c r="EB37" s="717"/>
      <c r="EC37" s="718"/>
    </row>
    <row r="38" spans="2:133" ht="11.25" customHeight="1" x14ac:dyDescent="0.2">
      <c r="B38" s="680" t="s">
        <v>339</v>
      </c>
      <c r="C38" s="681"/>
      <c r="D38" s="681"/>
      <c r="E38" s="681"/>
      <c r="F38" s="681"/>
      <c r="G38" s="681"/>
      <c r="H38" s="681"/>
      <c r="I38" s="681"/>
      <c r="J38" s="681"/>
      <c r="K38" s="681"/>
      <c r="L38" s="681"/>
      <c r="M38" s="681"/>
      <c r="N38" s="681"/>
      <c r="O38" s="681"/>
      <c r="P38" s="681"/>
      <c r="Q38" s="682"/>
      <c r="R38" s="683">
        <v>294433</v>
      </c>
      <c r="S38" s="684"/>
      <c r="T38" s="684"/>
      <c r="U38" s="684"/>
      <c r="V38" s="684"/>
      <c r="W38" s="684"/>
      <c r="X38" s="684"/>
      <c r="Y38" s="685"/>
      <c r="Z38" s="686">
        <v>2.6</v>
      </c>
      <c r="AA38" s="686"/>
      <c r="AB38" s="686"/>
      <c r="AC38" s="686"/>
      <c r="AD38" s="687">
        <v>17</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t="s">
        <v>239</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2501</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785169</v>
      </c>
      <c r="CS38" s="684"/>
      <c r="CT38" s="684"/>
      <c r="CU38" s="684"/>
      <c r="CV38" s="684"/>
      <c r="CW38" s="684"/>
      <c r="CX38" s="684"/>
      <c r="CY38" s="685"/>
      <c r="CZ38" s="688">
        <v>7.2</v>
      </c>
      <c r="DA38" s="717"/>
      <c r="DB38" s="717"/>
      <c r="DC38" s="721"/>
      <c r="DD38" s="692">
        <v>570686</v>
      </c>
      <c r="DE38" s="684"/>
      <c r="DF38" s="684"/>
      <c r="DG38" s="684"/>
      <c r="DH38" s="684"/>
      <c r="DI38" s="684"/>
      <c r="DJ38" s="684"/>
      <c r="DK38" s="685"/>
      <c r="DL38" s="692">
        <v>529620</v>
      </c>
      <c r="DM38" s="684"/>
      <c r="DN38" s="684"/>
      <c r="DO38" s="684"/>
      <c r="DP38" s="684"/>
      <c r="DQ38" s="684"/>
      <c r="DR38" s="684"/>
      <c r="DS38" s="684"/>
      <c r="DT38" s="684"/>
      <c r="DU38" s="684"/>
      <c r="DV38" s="685"/>
      <c r="DW38" s="688">
        <v>13</v>
      </c>
      <c r="DX38" s="717"/>
      <c r="DY38" s="717"/>
      <c r="DZ38" s="717"/>
      <c r="EA38" s="717"/>
      <c r="EB38" s="717"/>
      <c r="EC38" s="718"/>
    </row>
    <row r="39" spans="2:133" ht="11.25" customHeight="1" x14ac:dyDescent="0.2">
      <c r="B39" s="680" t="s">
        <v>343</v>
      </c>
      <c r="C39" s="681"/>
      <c r="D39" s="681"/>
      <c r="E39" s="681"/>
      <c r="F39" s="681"/>
      <c r="G39" s="681"/>
      <c r="H39" s="681"/>
      <c r="I39" s="681"/>
      <c r="J39" s="681"/>
      <c r="K39" s="681"/>
      <c r="L39" s="681"/>
      <c r="M39" s="681"/>
      <c r="N39" s="681"/>
      <c r="O39" s="681"/>
      <c r="P39" s="681"/>
      <c r="Q39" s="682"/>
      <c r="R39" s="683">
        <v>272522</v>
      </c>
      <c r="S39" s="684"/>
      <c r="T39" s="684"/>
      <c r="U39" s="684"/>
      <c r="V39" s="684"/>
      <c r="W39" s="684"/>
      <c r="X39" s="684"/>
      <c r="Y39" s="685"/>
      <c r="Z39" s="686">
        <v>2.4</v>
      </c>
      <c r="AA39" s="686"/>
      <c r="AB39" s="686"/>
      <c r="AC39" s="686"/>
      <c r="AD39" s="687" t="s">
        <v>130</v>
      </c>
      <c r="AE39" s="687"/>
      <c r="AF39" s="687"/>
      <c r="AG39" s="687"/>
      <c r="AH39" s="687"/>
      <c r="AI39" s="687"/>
      <c r="AJ39" s="687"/>
      <c r="AK39" s="687"/>
      <c r="AL39" s="688" t="s">
        <v>239</v>
      </c>
      <c r="AM39" s="689"/>
      <c r="AN39" s="689"/>
      <c r="AO39" s="690"/>
      <c r="AQ39" s="761" t="s">
        <v>344</v>
      </c>
      <c r="AR39" s="762"/>
      <c r="AS39" s="762"/>
      <c r="AT39" s="762"/>
      <c r="AU39" s="762"/>
      <c r="AV39" s="762"/>
      <c r="AW39" s="762"/>
      <c r="AX39" s="762"/>
      <c r="AY39" s="763"/>
      <c r="AZ39" s="683" t="s">
        <v>177</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4326</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1687948</v>
      </c>
      <c r="CS39" s="719"/>
      <c r="CT39" s="719"/>
      <c r="CU39" s="719"/>
      <c r="CV39" s="719"/>
      <c r="CW39" s="719"/>
      <c r="CX39" s="719"/>
      <c r="CY39" s="720"/>
      <c r="CZ39" s="688">
        <v>15.4</v>
      </c>
      <c r="DA39" s="717"/>
      <c r="DB39" s="717"/>
      <c r="DC39" s="721"/>
      <c r="DD39" s="692">
        <v>1674551</v>
      </c>
      <c r="DE39" s="719"/>
      <c r="DF39" s="719"/>
      <c r="DG39" s="719"/>
      <c r="DH39" s="719"/>
      <c r="DI39" s="719"/>
      <c r="DJ39" s="719"/>
      <c r="DK39" s="720"/>
      <c r="DL39" s="692" t="s">
        <v>177</v>
      </c>
      <c r="DM39" s="719"/>
      <c r="DN39" s="719"/>
      <c r="DO39" s="719"/>
      <c r="DP39" s="719"/>
      <c r="DQ39" s="719"/>
      <c r="DR39" s="719"/>
      <c r="DS39" s="719"/>
      <c r="DT39" s="719"/>
      <c r="DU39" s="719"/>
      <c r="DV39" s="720"/>
      <c r="DW39" s="688" t="s">
        <v>239</v>
      </c>
      <c r="DX39" s="717"/>
      <c r="DY39" s="717"/>
      <c r="DZ39" s="717"/>
      <c r="EA39" s="717"/>
      <c r="EB39" s="717"/>
      <c r="EC39" s="718"/>
    </row>
    <row r="40" spans="2:133" ht="11.25" customHeight="1" x14ac:dyDescent="0.2">
      <c r="B40" s="680" t="s">
        <v>347</v>
      </c>
      <c r="C40" s="681"/>
      <c r="D40" s="681"/>
      <c r="E40" s="681"/>
      <c r="F40" s="681"/>
      <c r="G40" s="681"/>
      <c r="H40" s="681"/>
      <c r="I40" s="681"/>
      <c r="J40" s="681"/>
      <c r="K40" s="681"/>
      <c r="L40" s="681"/>
      <c r="M40" s="681"/>
      <c r="N40" s="681"/>
      <c r="O40" s="681"/>
      <c r="P40" s="681"/>
      <c r="Q40" s="682"/>
      <c r="R40" s="683" t="s">
        <v>177</v>
      </c>
      <c r="S40" s="684"/>
      <c r="T40" s="684"/>
      <c r="U40" s="684"/>
      <c r="V40" s="684"/>
      <c r="W40" s="684"/>
      <c r="X40" s="684"/>
      <c r="Y40" s="685"/>
      <c r="Z40" s="686" t="s">
        <v>130</v>
      </c>
      <c r="AA40" s="686"/>
      <c r="AB40" s="686"/>
      <c r="AC40" s="686"/>
      <c r="AD40" s="687" t="s">
        <v>239</v>
      </c>
      <c r="AE40" s="687"/>
      <c r="AF40" s="687"/>
      <c r="AG40" s="687"/>
      <c r="AH40" s="687"/>
      <c r="AI40" s="687"/>
      <c r="AJ40" s="687"/>
      <c r="AK40" s="687"/>
      <c r="AL40" s="688" t="s">
        <v>177</v>
      </c>
      <c r="AM40" s="689"/>
      <c r="AN40" s="689"/>
      <c r="AO40" s="690"/>
      <c r="AQ40" s="761" t="s">
        <v>348</v>
      </c>
      <c r="AR40" s="762"/>
      <c r="AS40" s="762"/>
      <c r="AT40" s="762"/>
      <c r="AU40" s="762"/>
      <c r="AV40" s="762"/>
      <c r="AW40" s="762"/>
      <c r="AX40" s="762"/>
      <c r="AY40" s="763"/>
      <c r="AZ40" s="683" t="s">
        <v>239</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107</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48633</v>
      </c>
      <c r="CS40" s="684"/>
      <c r="CT40" s="684"/>
      <c r="CU40" s="684"/>
      <c r="CV40" s="684"/>
      <c r="CW40" s="684"/>
      <c r="CX40" s="684"/>
      <c r="CY40" s="685"/>
      <c r="CZ40" s="688">
        <v>0.4</v>
      </c>
      <c r="DA40" s="717"/>
      <c r="DB40" s="717"/>
      <c r="DC40" s="721"/>
      <c r="DD40" s="692">
        <v>7750</v>
      </c>
      <c r="DE40" s="684"/>
      <c r="DF40" s="684"/>
      <c r="DG40" s="684"/>
      <c r="DH40" s="684"/>
      <c r="DI40" s="684"/>
      <c r="DJ40" s="684"/>
      <c r="DK40" s="685"/>
      <c r="DL40" s="692" t="s">
        <v>177</v>
      </c>
      <c r="DM40" s="684"/>
      <c r="DN40" s="684"/>
      <c r="DO40" s="684"/>
      <c r="DP40" s="684"/>
      <c r="DQ40" s="684"/>
      <c r="DR40" s="684"/>
      <c r="DS40" s="684"/>
      <c r="DT40" s="684"/>
      <c r="DU40" s="684"/>
      <c r="DV40" s="685"/>
      <c r="DW40" s="688" t="s">
        <v>177</v>
      </c>
      <c r="DX40" s="717"/>
      <c r="DY40" s="717"/>
      <c r="DZ40" s="717"/>
      <c r="EA40" s="717"/>
      <c r="EB40" s="717"/>
      <c r="EC40" s="718"/>
    </row>
    <row r="41" spans="2:133" ht="11.25" customHeight="1" x14ac:dyDescent="0.2">
      <c r="B41" s="680" t="s">
        <v>352</v>
      </c>
      <c r="C41" s="681"/>
      <c r="D41" s="681"/>
      <c r="E41" s="681"/>
      <c r="F41" s="681"/>
      <c r="G41" s="681"/>
      <c r="H41" s="681"/>
      <c r="I41" s="681"/>
      <c r="J41" s="681"/>
      <c r="K41" s="681"/>
      <c r="L41" s="681"/>
      <c r="M41" s="681"/>
      <c r="N41" s="681"/>
      <c r="O41" s="681"/>
      <c r="P41" s="681"/>
      <c r="Q41" s="682"/>
      <c r="R41" s="683">
        <v>155122</v>
      </c>
      <c r="S41" s="684"/>
      <c r="T41" s="684"/>
      <c r="U41" s="684"/>
      <c r="V41" s="684"/>
      <c r="W41" s="684"/>
      <c r="X41" s="684"/>
      <c r="Y41" s="685"/>
      <c r="Z41" s="686">
        <v>1.4</v>
      </c>
      <c r="AA41" s="686"/>
      <c r="AB41" s="686"/>
      <c r="AC41" s="686"/>
      <c r="AD41" s="687" t="s">
        <v>239</v>
      </c>
      <c r="AE41" s="687"/>
      <c r="AF41" s="687"/>
      <c r="AG41" s="687"/>
      <c r="AH41" s="687"/>
      <c r="AI41" s="687"/>
      <c r="AJ41" s="687"/>
      <c r="AK41" s="687"/>
      <c r="AL41" s="688" t="s">
        <v>239</v>
      </c>
      <c r="AM41" s="689"/>
      <c r="AN41" s="689"/>
      <c r="AO41" s="690"/>
      <c r="AQ41" s="761" t="s">
        <v>353</v>
      </c>
      <c r="AR41" s="762"/>
      <c r="AS41" s="762"/>
      <c r="AT41" s="762"/>
      <c r="AU41" s="762"/>
      <c r="AV41" s="762"/>
      <c r="AW41" s="762"/>
      <c r="AX41" s="762"/>
      <c r="AY41" s="763"/>
      <c r="AZ41" s="683">
        <v>186407</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239</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177</v>
      </c>
      <c r="CS41" s="719"/>
      <c r="CT41" s="719"/>
      <c r="CU41" s="719"/>
      <c r="CV41" s="719"/>
      <c r="CW41" s="719"/>
      <c r="CX41" s="719"/>
      <c r="CY41" s="720"/>
      <c r="CZ41" s="688" t="s">
        <v>177</v>
      </c>
      <c r="DA41" s="717"/>
      <c r="DB41" s="717"/>
      <c r="DC41" s="721"/>
      <c r="DD41" s="692" t="s">
        <v>239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356</v>
      </c>
      <c r="C42" s="734"/>
      <c r="D42" s="734"/>
      <c r="E42" s="734"/>
      <c r="F42" s="734"/>
      <c r="G42" s="734"/>
      <c r="H42" s="734"/>
      <c r="I42" s="734"/>
      <c r="J42" s="734"/>
      <c r="K42" s="734"/>
      <c r="L42" s="734"/>
      <c r="M42" s="734"/>
      <c r="N42" s="734"/>
      <c r="O42" s="734"/>
      <c r="P42" s="734"/>
      <c r="Q42" s="735"/>
      <c r="R42" s="768">
        <v>11291571</v>
      </c>
      <c r="S42" s="769"/>
      <c r="T42" s="769"/>
      <c r="U42" s="769"/>
      <c r="V42" s="769"/>
      <c r="W42" s="769"/>
      <c r="X42" s="769"/>
      <c r="Y42" s="777"/>
      <c r="Z42" s="778">
        <v>100</v>
      </c>
      <c r="AA42" s="778"/>
      <c r="AB42" s="778"/>
      <c r="AC42" s="778"/>
      <c r="AD42" s="779">
        <v>3915946</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598762</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309</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1484022</v>
      </c>
      <c r="CS42" s="684"/>
      <c r="CT42" s="684"/>
      <c r="CU42" s="684"/>
      <c r="CV42" s="684"/>
      <c r="CW42" s="684"/>
      <c r="CX42" s="684"/>
      <c r="CY42" s="685"/>
      <c r="CZ42" s="688">
        <v>13.5</v>
      </c>
      <c r="DA42" s="689"/>
      <c r="DB42" s="689"/>
      <c r="DC42" s="701"/>
      <c r="DD42" s="692">
        <v>688721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34757</v>
      </c>
      <c r="CS43" s="719"/>
      <c r="CT43" s="719"/>
      <c r="CU43" s="719"/>
      <c r="CV43" s="719"/>
      <c r="CW43" s="719"/>
      <c r="CX43" s="719"/>
      <c r="CY43" s="720"/>
      <c r="CZ43" s="688">
        <v>0.3</v>
      </c>
      <c r="DA43" s="717"/>
      <c r="DB43" s="717"/>
      <c r="DC43" s="721"/>
      <c r="DD43" s="692">
        <v>33496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309</v>
      </c>
      <c r="CE44" s="796"/>
      <c r="CF44" s="680" t="s">
        <v>361</v>
      </c>
      <c r="CG44" s="681"/>
      <c r="CH44" s="681"/>
      <c r="CI44" s="681"/>
      <c r="CJ44" s="681"/>
      <c r="CK44" s="681"/>
      <c r="CL44" s="681"/>
      <c r="CM44" s="681"/>
      <c r="CN44" s="681"/>
      <c r="CO44" s="681"/>
      <c r="CP44" s="681"/>
      <c r="CQ44" s="682"/>
      <c r="CR44" s="683">
        <v>1431740</v>
      </c>
      <c r="CS44" s="684"/>
      <c r="CT44" s="684"/>
      <c r="CU44" s="684"/>
      <c r="CV44" s="684"/>
      <c r="CW44" s="684"/>
      <c r="CX44" s="684"/>
      <c r="CY44" s="685"/>
      <c r="CZ44" s="688">
        <v>13.1</v>
      </c>
      <c r="DA44" s="689"/>
      <c r="DB44" s="689"/>
      <c r="DC44" s="701"/>
      <c r="DD44" s="692">
        <v>668083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362</v>
      </c>
      <c r="CG45" s="681"/>
      <c r="CH45" s="681"/>
      <c r="CI45" s="681"/>
      <c r="CJ45" s="681"/>
      <c r="CK45" s="681"/>
      <c r="CL45" s="681"/>
      <c r="CM45" s="681"/>
      <c r="CN45" s="681"/>
      <c r="CO45" s="681"/>
      <c r="CP45" s="681"/>
      <c r="CQ45" s="682"/>
      <c r="CR45" s="683">
        <v>716767</v>
      </c>
      <c r="CS45" s="719"/>
      <c r="CT45" s="719"/>
      <c r="CU45" s="719"/>
      <c r="CV45" s="719"/>
      <c r="CW45" s="719"/>
      <c r="CX45" s="719"/>
      <c r="CY45" s="720"/>
      <c r="CZ45" s="688">
        <v>6.5</v>
      </c>
      <c r="DA45" s="717"/>
      <c r="DB45" s="717"/>
      <c r="DC45" s="721"/>
      <c r="DD45" s="692">
        <v>111648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693773</v>
      </c>
      <c r="CS46" s="684"/>
      <c r="CT46" s="684"/>
      <c r="CU46" s="684"/>
      <c r="CV46" s="684"/>
      <c r="CW46" s="684"/>
      <c r="CX46" s="684"/>
      <c r="CY46" s="685"/>
      <c r="CZ46" s="688">
        <v>6.3</v>
      </c>
      <c r="DA46" s="689"/>
      <c r="DB46" s="689"/>
      <c r="DC46" s="701"/>
      <c r="DD46" s="692">
        <v>547484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52282</v>
      </c>
      <c r="CS47" s="719"/>
      <c r="CT47" s="719"/>
      <c r="CU47" s="719"/>
      <c r="CV47" s="719"/>
      <c r="CW47" s="719"/>
      <c r="CX47" s="719"/>
      <c r="CY47" s="720"/>
      <c r="CZ47" s="688">
        <v>0.5</v>
      </c>
      <c r="DA47" s="717"/>
      <c r="DB47" s="717"/>
      <c r="DC47" s="721"/>
      <c r="DD47" s="692">
        <v>20638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367</v>
      </c>
      <c r="CD48" s="799"/>
      <c r="CE48" s="800"/>
      <c r="CF48" s="680" t="s">
        <v>368</v>
      </c>
      <c r="CG48" s="681"/>
      <c r="CH48" s="681"/>
      <c r="CI48" s="681"/>
      <c r="CJ48" s="681"/>
      <c r="CK48" s="681"/>
      <c r="CL48" s="681"/>
      <c r="CM48" s="681"/>
      <c r="CN48" s="681"/>
      <c r="CO48" s="681"/>
      <c r="CP48" s="681"/>
      <c r="CQ48" s="682"/>
      <c r="CR48" s="683" t="s">
        <v>239</v>
      </c>
      <c r="CS48" s="684"/>
      <c r="CT48" s="684"/>
      <c r="CU48" s="684"/>
      <c r="CV48" s="684"/>
      <c r="CW48" s="684"/>
      <c r="CX48" s="684"/>
      <c r="CY48" s="685"/>
      <c r="CZ48" s="688" t="s">
        <v>177</v>
      </c>
      <c r="DA48" s="689"/>
      <c r="DB48" s="689"/>
      <c r="DC48" s="701"/>
      <c r="DD48" s="692" t="s">
        <v>239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369</v>
      </c>
      <c r="CE49" s="734"/>
      <c r="CF49" s="734"/>
      <c r="CG49" s="734"/>
      <c r="CH49" s="734"/>
      <c r="CI49" s="734"/>
      <c r="CJ49" s="734"/>
      <c r="CK49" s="734"/>
      <c r="CL49" s="734"/>
      <c r="CM49" s="734"/>
      <c r="CN49" s="734"/>
      <c r="CO49" s="734"/>
      <c r="CP49" s="734"/>
      <c r="CQ49" s="735"/>
      <c r="CR49" s="768">
        <v>10962034</v>
      </c>
      <c r="CS49" s="754"/>
      <c r="CT49" s="754"/>
      <c r="CU49" s="754"/>
      <c r="CV49" s="754"/>
      <c r="CW49" s="754"/>
      <c r="CX49" s="754"/>
      <c r="CY49" s="785"/>
      <c r="CZ49" s="780">
        <v>100</v>
      </c>
      <c r="DA49" s="786"/>
      <c r="DB49" s="786"/>
      <c r="DC49" s="787"/>
      <c r="DD49" s="788">
        <v>6828150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FureZx6jXGsLbBpF0KvfoArJl+IkYKKsi7yjKOn5IexYTmAvZKfF57vjkrRhCq2C2A6lhju6cilJcmOPofNXQ==" saltValue="gfRw6v3SPE8RCvsvWRuit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2" zoomScale="70" zoomScaleNormal="25" zoomScaleSheetLayoutView="70" workbookViewId="0">
      <selection activeCell="BG40" sqref="BG40:BU40"/>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392</v>
      </c>
      <c r="C7" s="816"/>
      <c r="D7" s="816"/>
      <c r="E7" s="816"/>
      <c r="F7" s="816"/>
      <c r="G7" s="816"/>
      <c r="H7" s="816"/>
      <c r="I7" s="816"/>
      <c r="J7" s="816"/>
      <c r="K7" s="816"/>
      <c r="L7" s="816"/>
      <c r="M7" s="816"/>
      <c r="N7" s="816"/>
      <c r="O7" s="816"/>
      <c r="P7" s="817"/>
      <c r="Q7" s="818">
        <v>11274</v>
      </c>
      <c r="R7" s="819"/>
      <c r="S7" s="819"/>
      <c r="T7" s="819"/>
      <c r="U7" s="819"/>
      <c r="V7" s="819">
        <v>10974</v>
      </c>
      <c r="W7" s="819"/>
      <c r="X7" s="819"/>
      <c r="Y7" s="819"/>
      <c r="Z7" s="819"/>
      <c r="AA7" s="819">
        <v>300</v>
      </c>
      <c r="AB7" s="819"/>
      <c r="AC7" s="819"/>
      <c r="AD7" s="819"/>
      <c r="AE7" s="820"/>
      <c r="AF7" s="821">
        <v>229</v>
      </c>
      <c r="AG7" s="822"/>
      <c r="AH7" s="822"/>
      <c r="AI7" s="822"/>
      <c r="AJ7" s="823"/>
      <c r="AK7" s="855">
        <v>1738</v>
      </c>
      <c r="AL7" s="856"/>
      <c r="AM7" s="856"/>
      <c r="AN7" s="856"/>
      <c r="AO7" s="856"/>
      <c r="AP7" s="856">
        <v>5871</v>
      </c>
      <c r="AQ7" s="856"/>
      <c r="AR7" s="856"/>
      <c r="AS7" s="856"/>
      <c r="AT7" s="856"/>
      <c r="AU7" s="857"/>
      <c r="AV7" s="857"/>
      <c r="AW7" s="857"/>
      <c r="AX7" s="857"/>
      <c r="AY7" s="858"/>
      <c r="AZ7" s="253"/>
      <c r="BA7" s="253"/>
      <c r="BB7" s="253"/>
      <c r="BC7" s="253"/>
      <c r="BD7" s="253"/>
      <c r="BE7" s="254"/>
      <c r="BF7" s="254"/>
      <c r="BG7" s="254"/>
      <c r="BH7" s="254"/>
      <c r="BI7" s="254"/>
      <c r="BJ7" s="254"/>
      <c r="BK7" s="254"/>
      <c r="BL7" s="254"/>
      <c r="BM7" s="254"/>
      <c r="BN7" s="254"/>
      <c r="BO7" s="254"/>
      <c r="BP7" s="254"/>
      <c r="BQ7" s="260">
        <v>1</v>
      </c>
      <c r="BR7" s="261"/>
      <c r="BS7" s="859" t="s">
        <v>600</v>
      </c>
      <c r="BT7" s="860"/>
      <c r="BU7" s="860"/>
      <c r="BV7" s="860"/>
      <c r="BW7" s="860"/>
      <c r="BX7" s="860"/>
      <c r="BY7" s="860"/>
      <c r="BZ7" s="860"/>
      <c r="CA7" s="860"/>
      <c r="CB7" s="860"/>
      <c r="CC7" s="860"/>
      <c r="CD7" s="860"/>
      <c r="CE7" s="860"/>
      <c r="CF7" s="860"/>
      <c r="CG7" s="861"/>
      <c r="CH7" s="836">
        <v>-215</v>
      </c>
      <c r="CI7" s="837"/>
      <c r="CJ7" s="837"/>
      <c r="CK7" s="837"/>
      <c r="CL7" s="838"/>
      <c r="CM7" s="836">
        <v>2249</v>
      </c>
      <c r="CN7" s="837"/>
      <c r="CO7" s="837"/>
      <c r="CP7" s="837"/>
      <c r="CQ7" s="838"/>
      <c r="CR7" s="836" t="s">
        <v>602</v>
      </c>
      <c r="CS7" s="837"/>
      <c r="CT7" s="837"/>
      <c r="CU7" s="837"/>
      <c r="CV7" s="838"/>
      <c r="CW7" s="836" t="s">
        <v>602</v>
      </c>
      <c r="CX7" s="837"/>
      <c r="CY7" s="837"/>
      <c r="CZ7" s="837"/>
      <c r="DA7" s="838"/>
      <c r="DB7" s="836">
        <v>10</v>
      </c>
      <c r="DC7" s="837"/>
      <c r="DD7" s="837"/>
      <c r="DE7" s="837"/>
      <c r="DF7" s="838"/>
      <c r="DG7" s="836" t="s">
        <v>602</v>
      </c>
      <c r="DH7" s="837"/>
      <c r="DI7" s="837"/>
      <c r="DJ7" s="837"/>
      <c r="DK7" s="838"/>
      <c r="DL7" s="836" t="s">
        <v>602</v>
      </c>
      <c r="DM7" s="837"/>
      <c r="DN7" s="837"/>
      <c r="DO7" s="837"/>
      <c r="DP7" s="838"/>
      <c r="DQ7" s="836">
        <v>9</v>
      </c>
      <c r="DR7" s="837"/>
      <c r="DS7" s="837"/>
      <c r="DT7" s="837"/>
      <c r="DU7" s="838"/>
      <c r="DV7" s="836"/>
      <c r="DW7" s="837"/>
      <c r="DX7" s="837"/>
      <c r="DY7" s="837"/>
      <c r="DZ7" s="838"/>
      <c r="EA7" s="255"/>
    </row>
    <row r="8" spans="1:131" s="256" customFormat="1" ht="26.25" customHeight="1" x14ac:dyDescent="0.2">
      <c r="A8" s="262">
        <v>2</v>
      </c>
      <c r="B8" s="839" t="s">
        <v>393</v>
      </c>
      <c r="C8" s="840"/>
      <c r="D8" s="840"/>
      <c r="E8" s="840"/>
      <c r="F8" s="840"/>
      <c r="G8" s="840"/>
      <c r="H8" s="840"/>
      <c r="I8" s="840"/>
      <c r="J8" s="840"/>
      <c r="K8" s="840"/>
      <c r="L8" s="840"/>
      <c r="M8" s="840"/>
      <c r="N8" s="840"/>
      <c r="O8" s="840"/>
      <c r="P8" s="841"/>
      <c r="Q8" s="842">
        <v>0</v>
      </c>
      <c r="R8" s="843"/>
      <c r="S8" s="843"/>
      <c r="T8" s="843"/>
      <c r="U8" s="843"/>
      <c r="V8" s="843">
        <v>0</v>
      </c>
      <c r="W8" s="843"/>
      <c r="X8" s="843"/>
      <c r="Y8" s="843"/>
      <c r="Z8" s="843"/>
      <c r="AA8" s="843">
        <v>0</v>
      </c>
      <c r="AB8" s="843"/>
      <c r="AC8" s="843"/>
      <c r="AD8" s="843"/>
      <c r="AE8" s="844"/>
      <c r="AF8" s="845">
        <v>0</v>
      </c>
      <c r="AG8" s="846"/>
      <c r="AH8" s="846"/>
      <c r="AI8" s="846"/>
      <c r="AJ8" s="847"/>
      <c r="AK8" s="848">
        <v>0</v>
      </c>
      <c r="AL8" s="849"/>
      <c r="AM8" s="849"/>
      <c r="AN8" s="849"/>
      <c r="AO8" s="849"/>
      <c r="AP8" s="849" t="s">
        <v>611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601</v>
      </c>
      <c r="BT8" s="853"/>
      <c r="BU8" s="853"/>
      <c r="BV8" s="853"/>
      <c r="BW8" s="853"/>
      <c r="BX8" s="853"/>
      <c r="BY8" s="853"/>
      <c r="BZ8" s="853"/>
      <c r="CA8" s="853"/>
      <c r="CB8" s="853"/>
      <c r="CC8" s="853"/>
      <c r="CD8" s="853"/>
      <c r="CE8" s="853"/>
      <c r="CF8" s="853"/>
      <c r="CG8" s="854"/>
      <c r="CH8" s="862">
        <v>27</v>
      </c>
      <c r="CI8" s="863"/>
      <c r="CJ8" s="863"/>
      <c r="CK8" s="863"/>
      <c r="CL8" s="864"/>
      <c r="CM8" s="862">
        <v>39</v>
      </c>
      <c r="CN8" s="863"/>
      <c r="CO8" s="863"/>
      <c r="CP8" s="863"/>
      <c r="CQ8" s="864"/>
      <c r="CR8" s="862">
        <v>3</v>
      </c>
      <c r="CS8" s="863"/>
      <c r="CT8" s="863"/>
      <c r="CU8" s="863"/>
      <c r="CV8" s="864"/>
      <c r="CW8" s="862">
        <v>1030</v>
      </c>
      <c r="CX8" s="863"/>
      <c r="CY8" s="863"/>
      <c r="CZ8" s="863"/>
      <c r="DA8" s="864"/>
      <c r="DB8" s="862" t="s">
        <v>602</v>
      </c>
      <c r="DC8" s="863"/>
      <c r="DD8" s="863"/>
      <c r="DE8" s="863"/>
      <c r="DF8" s="864"/>
      <c r="DG8" s="862" t="s">
        <v>602</v>
      </c>
      <c r="DH8" s="863"/>
      <c r="DI8" s="863"/>
      <c r="DJ8" s="863"/>
      <c r="DK8" s="864"/>
      <c r="DL8" s="862" t="s">
        <v>602</v>
      </c>
      <c r="DM8" s="863"/>
      <c r="DN8" s="863"/>
      <c r="DO8" s="863"/>
      <c r="DP8" s="864"/>
      <c r="DQ8" s="862" t="s">
        <v>602</v>
      </c>
      <c r="DR8" s="863"/>
      <c r="DS8" s="863"/>
      <c r="DT8" s="863"/>
      <c r="DU8" s="864"/>
      <c r="DV8" s="862"/>
      <c r="DW8" s="863"/>
      <c r="DX8" s="863"/>
      <c r="DY8" s="863"/>
      <c r="DZ8" s="864"/>
      <c r="EA8" s="255"/>
    </row>
    <row r="9" spans="1:131" s="256" customFormat="1" ht="26.25" customHeight="1" x14ac:dyDescent="0.2">
      <c r="A9" s="262">
        <v>3</v>
      </c>
      <c r="B9" s="839" t="s">
        <v>394</v>
      </c>
      <c r="C9" s="840"/>
      <c r="D9" s="840"/>
      <c r="E9" s="840"/>
      <c r="F9" s="840"/>
      <c r="G9" s="840"/>
      <c r="H9" s="840"/>
      <c r="I9" s="840"/>
      <c r="J9" s="840"/>
      <c r="K9" s="840"/>
      <c r="L9" s="840"/>
      <c r="M9" s="840"/>
      <c r="N9" s="840"/>
      <c r="O9" s="840"/>
      <c r="P9" s="841"/>
      <c r="Q9" s="842">
        <v>236</v>
      </c>
      <c r="R9" s="843"/>
      <c r="S9" s="843"/>
      <c r="T9" s="843"/>
      <c r="U9" s="843"/>
      <c r="V9" s="843">
        <v>207</v>
      </c>
      <c r="W9" s="843"/>
      <c r="X9" s="843"/>
      <c r="Y9" s="843"/>
      <c r="Z9" s="843"/>
      <c r="AA9" s="843">
        <v>30</v>
      </c>
      <c r="AB9" s="843"/>
      <c r="AC9" s="843"/>
      <c r="AD9" s="843"/>
      <c r="AE9" s="844"/>
      <c r="AF9" s="845">
        <v>30</v>
      </c>
      <c r="AG9" s="846"/>
      <c r="AH9" s="846"/>
      <c r="AI9" s="846"/>
      <c r="AJ9" s="847"/>
      <c r="AK9" s="848">
        <v>542</v>
      </c>
      <c r="AL9" s="849"/>
      <c r="AM9" s="849"/>
      <c r="AN9" s="849"/>
      <c r="AO9" s="849"/>
      <c r="AP9" s="849" t="s">
        <v>611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68"/>
      <c r="R22" s="869"/>
      <c r="S22" s="869"/>
      <c r="T22" s="869"/>
      <c r="U22" s="869"/>
      <c r="V22" s="869"/>
      <c r="W22" s="869"/>
      <c r="X22" s="869"/>
      <c r="Y22" s="869"/>
      <c r="Z22" s="869"/>
      <c r="AA22" s="869"/>
      <c r="AB22" s="869"/>
      <c r="AC22" s="869"/>
      <c r="AD22" s="869"/>
      <c r="AE22" s="870"/>
      <c r="AF22" s="845"/>
      <c r="AG22" s="846"/>
      <c r="AH22" s="846"/>
      <c r="AI22" s="846"/>
      <c r="AJ22" s="847"/>
      <c r="AK22" s="883"/>
      <c r="AL22" s="884"/>
      <c r="AM22" s="884"/>
      <c r="AN22" s="884"/>
      <c r="AO22" s="884"/>
      <c r="AP22" s="884"/>
      <c r="AQ22" s="884"/>
      <c r="AR22" s="884"/>
      <c r="AS22" s="884"/>
      <c r="AT22" s="884"/>
      <c r="AU22" s="885"/>
      <c r="AV22" s="885"/>
      <c r="AW22" s="885"/>
      <c r="AX22" s="885"/>
      <c r="AY22" s="886"/>
      <c r="AZ22" s="887" t="s">
        <v>395</v>
      </c>
      <c r="BA22" s="887"/>
      <c r="BB22" s="887"/>
      <c r="BC22" s="887"/>
      <c r="BD22" s="888"/>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5"/>
    </row>
    <row r="23" spans="1:131" s="256" customFormat="1" ht="26.25" customHeight="1" thickBot="1" x14ac:dyDescent="0.25">
      <c r="A23" s="265" t="s">
        <v>396</v>
      </c>
      <c r="B23" s="871" t="s">
        <v>397</v>
      </c>
      <c r="C23" s="872"/>
      <c r="D23" s="872"/>
      <c r="E23" s="872"/>
      <c r="F23" s="872"/>
      <c r="G23" s="872"/>
      <c r="H23" s="872"/>
      <c r="I23" s="872"/>
      <c r="J23" s="872"/>
      <c r="K23" s="872"/>
      <c r="L23" s="872"/>
      <c r="M23" s="872"/>
      <c r="N23" s="872"/>
      <c r="O23" s="872"/>
      <c r="P23" s="873"/>
      <c r="Q23" s="874">
        <f>SUM(Q7:U9)</f>
        <v>11510</v>
      </c>
      <c r="R23" s="875"/>
      <c r="S23" s="875"/>
      <c r="T23" s="875"/>
      <c r="U23" s="875"/>
      <c r="V23" s="875">
        <f>SUM(V7:Z9)</f>
        <v>11181</v>
      </c>
      <c r="W23" s="875"/>
      <c r="X23" s="875"/>
      <c r="Y23" s="875"/>
      <c r="Z23" s="875"/>
      <c r="AA23" s="875">
        <f>SUM(AA7:AE9)</f>
        <v>330</v>
      </c>
      <c r="AB23" s="875"/>
      <c r="AC23" s="875"/>
      <c r="AD23" s="875"/>
      <c r="AE23" s="876"/>
      <c r="AF23" s="877">
        <v>259</v>
      </c>
      <c r="AG23" s="875"/>
      <c r="AH23" s="875"/>
      <c r="AI23" s="875"/>
      <c r="AJ23" s="878"/>
      <c r="AK23" s="879"/>
      <c r="AL23" s="880"/>
      <c r="AM23" s="880"/>
      <c r="AN23" s="880"/>
      <c r="AO23" s="880"/>
      <c r="AP23" s="875">
        <f>SUM(AP7:AT9)</f>
        <v>5871</v>
      </c>
      <c r="AQ23" s="875"/>
      <c r="AR23" s="875"/>
      <c r="AS23" s="875"/>
      <c r="AT23" s="875"/>
      <c r="AU23" s="881"/>
      <c r="AV23" s="881"/>
      <c r="AW23" s="881"/>
      <c r="AX23" s="881"/>
      <c r="AY23" s="882"/>
      <c r="AZ23" s="890" t="s">
        <v>398</v>
      </c>
      <c r="BA23" s="891"/>
      <c r="BB23" s="891"/>
      <c r="BC23" s="891"/>
      <c r="BD23" s="89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5"/>
    </row>
    <row r="24" spans="1:131" s="256" customFormat="1" ht="26.25" customHeight="1" x14ac:dyDescent="0.2">
      <c r="A24" s="889" t="s">
        <v>399</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5"/>
    </row>
    <row r="25" spans="1:131" s="248" customFormat="1" ht="26.25" customHeight="1" thickBot="1" x14ac:dyDescent="0.25">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7"/>
    </row>
    <row r="26" spans="1:131" s="248" customFormat="1" ht="26.25" customHeight="1" x14ac:dyDescent="0.2">
      <c r="A26" s="824" t="s">
        <v>375</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3" t="s">
        <v>404</v>
      </c>
      <c r="AG26" s="894"/>
      <c r="AH26" s="894"/>
      <c r="AI26" s="894"/>
      <c r="AJ26" s="895"/>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6"/>
      <c r="AG27" s="897"/>
      <c r="AH27" s="897"/>
      <c r="AI27" s="897"/>
      <c r="AJ27" s="898"/>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7"/>
    </row>
    <row r="28" spans="1:131" s="248" customFormat="1" ht="26.25" customHeight="1" thickTop="1" x14ac:dyDescent="0.2">
      <c r="A28" s="267">
        <v>1</v>
      </c>
      <c r="B28" s="815" t="s">
        <v>409</v>
      </c>
      <c r="C28" s="816"/>
      <c r="D28" s="816"/>
      <c r="E28" s="816"/>
      <c r="F28" s="816"/>
      <c r="G28" s="816"/>
      <c r="H28" s="816"/>
      <c r="I28" s="816"/>
      <c r="J28" s="816"/>
      <c r="K28" s="816"/>
      <c r="L28" s="816"/>
      <c r="M28" s="816"/>
      <c r="N28" s="816"/>
      <c r="O28" s="816"/>
      <c r="P28" s="817"/>
      <c r="Q28" s="903">
        <v>2156</v>
      </c>
      <c r="R28" s="904"/>
      <c r="S28" s="904"/>
      <c r="T28" s="904"/>
      <c r="U28" s="904"/>
      <c r="V28" s="904">
        <v>2120</v>
      </c>
      <c r="W28" s="904"/>
      <c r="X28" s="904"/>
      <c r="Y28" s="904"/>
      <c r="Z28" s="904"/>
      <c r="AA28" s="904">
        <v>36</v>
      </c>
      <c r="AB28" s="904"/>
      <c r="AC28" s="904"/>
      <c r="AD28" s="904"/>
      <c r="AE28" s="905"/>
      <c r="AF28" s="906">
        <v>36</v>
      </c>
      <c r="AG28" s="904"/>
      <c r="AH28" s="904"/>
      <c r="AI28" s="904"/>
      <c r="AJ28" s="907"/>
      <c r="AK28" s="908">
        <v>192</v>
      </c>
      <c r="AL28" s="899"/>
      <c r="AM28" s="899"/>
      <c r="AN28" s="899"/>
      <c r="AO28" s="899"/>
      <c r="AP28" s="899" t="s">
        <v>611</v>
      </c>
      <c r="AQ28" s="899"/>
      <c r="AR28" s="899"/>
      <c r="AS28" s="899"/>
      <c r="AT28" s="899"/>
      <c r="AU28" s="899" t="s">
        <v>611</v>
      </c>
      <c r="AV28" s="899"/>
      <c r="AW28" s="899"/>
      <c r="AX28" s="899"/>
      <c r="AY28" s="899"/>
      <c r="AZ28" s="900" t="s">
        <v>611</v>
      </c>
      <c r="BA28" s="900"/>
      <c r="BB28" s="900"/>
      <c r="BC28" s="900"/>
      <c r="BD28" s="900"/>
      <c r="BE28" s="901"/>
      <c r="BF28" s="901"/>
      <c r="BG28" s="901"/>
      <c r="BH28" s="901"/>
      <c r="BI28" s="902"/>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7"/>
    </row>
    <row r="29" spans="1:131" s="248" customFormat="1" ht="26.25" customHeight="1" x14ac:dyDescent="0.2">
      <c r="A29" s="267">
        <v>2</v>
      </c>
      <c r="B29" s="839" t="s">
        <v>410</v>
      </c>
      <c r="C29" s="840"/>
      <c r="D29" s="840"/>
      <c r="E29" s="840"/>
      <c r="F29" s="840"/>
      <c r="G29" s="840"/>
      <c r="H29" s="840"/>
      <c r="I29" s="840"/>
      <c r="J29" s="840"/>
      <c r="K29" s="840"/>
      <c r="L29" s="840"/>
      <c r="M29" s="840"/>
      <c r="N29" s="840"/>
      <c r="O29" s="840"/>
      <c r="P29" s="841"/>
      <c r="Q29" s="842">
        <v>1652</v>
      </c>
      <c r="R29" s="843"/>
      <c r="S29" s="843"/>
      <c r="T29" s="843"/>
      <c r="U29" s="843"/>
      <c r="V29" s="843">
        <v>1448</v>
      </c>
      <c r="W29" s="843"/>
      <c r="X29" s="843"/>
      <c r="Y29" s="843"/>
      <c r="Z29" s="843"/>
      <c r="AA29" s="843">
        <v>204</v>
      </c>
      <c r="AB29" s="843"/>
      <c r="AC29" s="843"/>
      <c r="AD29" s="843"/>
      <c r="AE29" s="844"/>
      <c r="AF29" s="845">
        <v>204</v>
      </c>
      <c r="AG29" s="846"/>
      <c r="AH29" s="846"/>
      <c r="AI29" s="846"/>
      <c r="AJ29" s="847"/>
      <c r="AK29" s="911">
        <v>242</v>
      </c>
      <c r="AL29" s="912"/>
      <c r="AM29" s="912"/>
      <c r="AN29" s="912"/>
      <c r="AO29" s="912"/>
      <c r="AP29" s="913" t="s">
        <v>611</v>
      </c>
      <c r="AQ29" s="914"/>
      <c r="AR29" s="914"/>
      <c r="AS29" s="914"/>
      <c r="AT29" s="911"/>
      <c r="AU29" s="913" t="s">
        <v>611</v>
      </c>
      <c r="AV29" s="914"/>
      <c r="AW29" s="914"/>
      <c r="AX29" s="914"/>
      <c r="AY29" s="911"/>
      <c r="AZ29" s="913" t="s">
        <v>611</v>
      </c>
      <c r="BA29" s="914"/>
      <c r="BB29" s="914"/>
      <c r="BC29" s="914"/>
      <c r="BD29" s="911"/>
      <c r="BE29" s="909"/>
      <c r="BF29" s="909"/>
      <c r="BG29" s="909"/>
      <c r="BH29" s="909"/>
      <c r="BI29" s="910"/>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7"/>
    </row>
    <row r="30" spans="1:131" s="248" customFormat="1" ht="26.25" customHeight="1" x14ac:dyDescent="0.2">
      <c r="A30" s="267">
        <v>3</v>
      </c>
      <c r="B30" s="839" t="s">
        <v>411</v>
      </c>
      <c r="C30" s="840"/>
      <c r="D30" s="840"/>
      <c r="E30" s="840"/>
      <c r="F30" s="840"/>
      <c r="G30" s="840"/>
      <c r="H30" s="840"/>
      <c r="I30" s="840"/>
      <c r="J30" s="840"/>
      <c r="K30" s="840"/>
      <c r="L30" s="840"/>
      <c r="M30" s="840"/>
      <c r="N30" s="840"/>
      <c r="O30" s="840"/>
      <c r="P30" s="841"/>
      <c r="Q30" s="842">
        <v>396</v>
      </c>
      <c r="R30" s="843"/>
      <c r="S30" s="843"/>
      <c r="T30" s="843"/>
      <c r="U30" s="843"/>
      <c r="V30" s="843">
        <v>395</v>
      </c>
      <c r="W30" s="843"/>
      <c r="X30" s="843"/>
      <c r="Y30" s="843"/>
      <c r="Z30" s="843"/>
      <c r="AA30" s="843">
        <v>1</v>
      </c>
      <c r="AB30" s="843"/>
      <c r="AC30" s="843"/>
      <c r="AD30" s="843"/>
      <c r="AE30" s="844"/>
      <c r="AF30" s="845">
        <v>1</v>
      </c>
      <c r="AG30" s="846"/>
      <c r="AH30" s="846"/>
      <c r="AI30" s="846"/>
      <c r="AJ30" s="847"/>
      <c r="AK30" s="911">
        <v>256</v>
      </c>
      <c r="AL30" s="912"/>
      <c r="AM30" s="912"/>
      <c r="AN30" s="912"/>
      <c r="AO30" s="912"/>
      <c r="AP30" s="913" t="s">
        <v>611</v>
      </c>
      <c r="AQ30" s="914"/>
      <c r="AR30" s="914"/>
      <c r="AS30" s="914"/>
      <c r="AT30" s="911"/>
      <c r="AU30" s="913" t="s">
        <v>611</v>
      </c>
      <c r="AV30" s="914"/>
      <c r="AW30" s="914"/>
      <c r="AX30" s="914"/>
      <c r="AY30" s="911"/>
      <c r="AZ30" s="913" t="s">
        <v>611</v>
      </c>
      <c r="BA30" s="914"/>
      <c r="BB30" s="914"/>
      <c r="BC30" s="914"/>
      <c r="BD30" s="911"/>
      <c r="BE30" s="909"/>
      <c r="BF30" s="909"/>
      <c r="BG30" s="909"/>
      <c r="BH30" s="909"/>
      <c r="BI30" s="910"/>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7"/>
    </row>
    <row r="31" spans="1:131" s="248" customFormat="1" ht="26.25" customHeight="1" x14ac:dyDescent="0.2">
      <c r="A31" s="267">
        <v>4</v>
      </c>
      <c r="B31" s="839" t="s">
        <v>412</v>
      </c>
      <c r="C31" s="840"/>
      <c r="D31" s="840"/>
      <c r="E31" s="840"/>
      <c r="F31" s="840"/>
      <c r="G31" s="840"/>
      <c r="H31" s="840"/>
      <c r="I31" s="840"/>
      <c r="J31" s="840"/>
      <c r="K31" s="840"/>
      <c r="L31" s="840"/>
      <c r="M31" s="840"/>
      <c r="N31" s="840"/>
      <c r="O31" s="840"/>
      <c r="P31" s="841"/>
      <c r="Q31" s="842">
        <v>292</v>
      </c>
      <c r="R31" s="843"/>
      <c r="S31" s="843"/>
      <c r="T31" s="843"/>
      <c r="U31" s="843"/>
      <c r="V31" s="843">
        <v>270</v>
      </c>
      <c r="W31" s="843"/>
      <c r="X31" s="843"/>
      <c r="Y31" s="843"/>
      <c r="Z31" s="843"/>
      <c r="AA31" s="843">
        <v>22</v>
      </c>
      <c r="AB31" s="843"/>
      <c r="AC31" s="843"/>
      <c r="AD31" s="843"/>
      <c r="AE31" s="844"/>
      <c r="AF31" s="845">
        <v>697</v>
      </c>
      <c r="AG31" s="846"/>
      <c r="AH31" s="846"/>
      <c r="AI31" s="846"/>
      <c r="AJ31" s="847"/>
      <c r="AK31" s="911">
        <v>3</v>
      </c>
      <c r="AL31" s="912"/>
      <c r="AM31" s="912"/>
      <c r="AN31" s="912"/>
      <c r="AO31" s="912"/>
      <c r="AP31" s="912">
        <v>438</v>
      </c>
      <c r="AQ31" s="912"/>
      <c r="AR31" s="912"/>
      <c r="AS31" s="912"/>
      <c r="AT31" s="912"/>
      <c r="AU31" s="912" t="s">
        <v>612</v>
      </c>
      <c r="AV31" s="912"/>
      <c r="AW31" s="912"/>
      <c r="AX31" s="912"/>
      <c r="AY31" s="912"/>
      <c r="AZ31" s="915" t="s">
        <v>611</v>
      </c>
      <c r="BA31" s="915"/>
      <c r="BB31" s="915"/>
      <c r="BC31" s="915"/>
      <c r="BD31" s="915"/>
      <c r="BE31" s="909" t="s">
        <v>413</v>
      </c>
      <c r="BF31" s="909"/>
      <c r="BG31" s="909"/>
      <c r="BH31" s="909"/>
      <c r="BI31" s="910"/>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1"/>
      <c r="AL32" s="912"/>
      <c r="AM32" s="912"/>
      <c r="AN32" s="912"/>
      <c r="AO32" s="912"/>
      <c r="AP32" s="912"/>
      <c r="AQ32" s="912"/>
      <c r="AR32" s="912"/>
      <c r="AS32" s="912"/>
      <c r="AT32" s="912"/>
      <c r="AU32" s="912"/>
      <c r="AV32" s="912"/>
      <c r="AW32" s="912"/>
      <c r="AX32" s="912"/>
      <c r="AY32" s="912"/>
      <c r="AZ32" s="915"/>
      <c r="BA32" s="915"/>
      <c r="BB32" s="915"/>
      <c r="BC32" s="915"/>
      <c r="BD32" s="915"/>
      <c r="BE32" s="909"/>
      <c r="BF32" s="909"/>
      <c r="BG32" s="909"/>
      <c r="BH32" s="909"/>
      <c r="BI32" s="910"/>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1"/>
      <c r="AL33" s="912"/>
      <c r="AM33" s="912"/>
      <c r="AN33" s="912"/>
      <c r="AO33" s="912"/>
      <c r="AP33" s="912"/>
      <c r="AQ33" s="912"/>
      <c r="AR33" s="912"/>
      <c r="AS33" s="912"/>
      <c r="AT33" s="912"/>
      <c r="AU33" s="912"/>
      <c r="AV33" s="912"/>
      <c r="AW33" s="912"/>
      <c r="AX33" s="912"/>
      <c r="AY33" s="912"/>
      <c r="AZ33" s="915"/>
      <c r="BA33" s="915"/>
      <c r="BB33" s="915"/>
      <c r="BC33" s="915"/>
      <c r="BD33" s="915"/>
      <c r="BE33" s="909"/>
      <c r="BF33" s="909"/>
      <c r="BG33" s="909"/>
      <c r="BH33" s="909"/>
      <c r="BI33" s="910"/>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1"/>
      <c r="AL34" s="912"/>
      <c r="AM34" s="912"/>
      <c r="AN34" s="912"/>
      <c r="AO34" s="912"/>
      <c r="AP34" s="912"/>
      <c r="AQ34" s="912"/>
      <c r="AR34" s="912"/>
      <c r="AS34" s="912"/>
      <c r="AT34" s="912"/>
      <c r="AU34" s="912"/>
      <c r="AV34" s="912"/>
      <c r="AW34" s="912"/>
      <c r="AX34" s="912"/>
      <c r="AY34" s="912"/>
      <c r="AZ34" s="915"/>
      <c r="BA34" s="915"/>
      <c r="BB34" s="915"/>
      <c r="BC34" s="915"/>
      <c r="BD34" s="915"/>
      <c r="BE34" s="909"/>
      <c r="BF34" s="909"/>
      <c r="BG34" s="909"/>
      <c r="BH34" s="909"/>
      <c r="BI34" s="910"/>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1"/>
      <c r="AL35" s="912"/>
      <c r="AM35" s="912"/>
      <c r="AN35" s="912"/>
      <c r="AO35" s="912"/>
      <c r="AP35" s="912"/>
      <c r="AQ35" s="912"/>
      <c r="AR35" s="912"/>
      <c r="AS35" s="912"/>
      <c r="AT35" s="912"/>
      <c r="AU35" s="912"/>
      <c r="AV35" s="912"/>
      <c r="AW35" s="912"/>
      <c r="AX35" s="912"/>
      <c r="AY35" s="912"/>
      <c r="AZ35" s="915"/>
      <c r="BA35" s="915"/>
      <c r="BB35" s="915"/>
      <c r="BC35" s="915"/>
      <c r="BD35" s="915"/>
      <c r="BE35" s="909"/>
      <c r="BF35" s="909"/>
      <c r="BG35" s="909"/>
      <c r="BH35" s="909"/>
      <c r="BI35" s="910"/>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1"/>
      <c r="AL36" s="912"/>
      <c r="AM36" s="912"/>
      <c r="AN36" s="912"/>
      <c r="AO36" s="912"/>
      <c r="AP36" s="912"/>
      <c r="AQ36" s="912"/>
      <c r="AR36" s="912"/>
      <c r="AS36" s="912"/>
      <c r="AT36" s="912"/>
      <c r="AU36" s="912"/>
      <c r="AV36" s="912"/>
      <c r="AW36" s="912"/>
      <c r="AX36" s="912"/>
      <c r="AY36" s="912"/>
      <c r="AZ36" s="915"/>
      <c r="BA36" s="915"/>
      <c r="BB36" s="915"/>
      <c r="BC36" s="915"/>
      <c r="BD36" s="915"/>
      <c r="BE36" s="909"/>
      <c r="BF36" s="909"/>
      <c r="BG36" s="909"/>
      <c r="BH36" s="909"/>
      <c r="BI36" s="910"/>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1"/>
      <c r="AL37" s="912"/>
      <c r="AM37" s="912"/>
      <c r="AN37" s="912"/>
      <c r="AO37" s="912"/>
      <c r="AP37" s="912"/>
      <c r="AQ37" s="912"/>
      <c r="AR37" s="912"/>
      <c r="AS37" s="912"/>
      <c r="AT37" s="912"/>
      <c r="AU37" s="912"/>
      <c r="AV37" s="912"/>
      <c r="AW37" s="912"/>
      <c r="AX37" s="912"/>
      <c r="AY37" s="912"/>
      <c r="AZ37" s="915"/>
      <c r="BA37" s="915"/>
      <c r="BB37" s="915"/>
      <c r="BC37" s="915"/>
      <c r="BD37" s="915"/>
      <c r="BE37" s="909"/>
      <c r="BF37" s="909"/>
      <c r="BG37" s="909"/>
      <c r="BH37" s="909"/>
      <c r="BI37" s="910"/>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1"/>
      <c r="AL38" s="912"/>
      <c r="AM38" s="912"/>
      <c r="AN38" s="912"/>
      <c r="AO38" s="912"/>
      <c r="AP38" s="912"/>
      <c r="AQ38" s="912"/>
      <c r="AR38" s="912"/>
      <c r="AS38" s="912"/>
      <c r="AT38" s="912"/>
      <c r="AU38" s="912"/>
      <c r="AV38" s="912"/>
      <c r="AW38" s="912"/>
      <c r="AX38" s="912"/>
      <c r="AY38" s="912"/>
      <c r="AZ38" s="915"/>
      <c r="BA38" s="915"/>
      <c r="BB38" s="915"/>
      <c r="BC38" s="915"/>
      <c r="BD38" s="915"/>
      <c r="BE38" s="909"/>
      <c r="BF38" s="909"/>
      <c r="BG38" s="909"/>
      <c r="BH38" s="909"/>
      <c r="BI38" s="910"/>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1"/>
      <c r="AL39" s="912"/>
      <c r="AM39" s="912"/>
      <c r="AN39" s="912"/>
      <c r="AO39" s="912"/>
      <c r="AP39" s="912"/>
      <c r="AQ39" s="912"/>
      <c r="AR39" s="912"/>
      <c r="AS39" s="912"/>
      <c r="AT39" s="912"/>
      <c r="AU39" s="912"/>
      <c r="AV39" s="912"/>
      <c r="AW39" s="912"/>
      <c r="AX39" s="912"/>
      <c r="AY39" s="912"/>
      <c r="AZ39" s="915"/>
      <c r="BA39" s="915"/>
      <c r="BB39" s="915"/>
      <c r="BC39" s="915"/>
      <c r="BD39" s="915"/>
      <c r="BE39" s="909"/>
      <c r="BF39" s="909"/>
      <c r="BG39" s="909"/>
      <c r="BH39" s="909"/>
      <c r="BI39" s="910"/>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1"/>
      <c r="AL40" s="912"/>
      <c r="AM40" s="912"/>
      <c r="AN40" s="912"/>
      <c r="AO40" s="912"/>
      <c r="AP40" s="912"/>
      <c r="AQ40" s="912"/>
      <c r="AR40" s="912"/>
      <c r="AS40" s="912"/>
      <c r="AT40" s="912"/>
      <c r="AU40" s="912"/>
      <c r="AV40" s="912"/>
      <c r="AW40" s="912"/>
      <c r="AX40" s="912"/>
      <c r="AY40" s="912"/>
      <c r="AZ40" s="915"/>
      <c r="BA40" s="915"/>
      <c r="BB40" s="915"/>
      <c r="BC40" s="915"/>
      <c r="BD40" s="915"/>
      <c r="BE40" s="909"/>
      <c r="BF40" s="909"/>
      <c r="BG40" s="909"/>
      <c r="BH40" s="909"/>
      <c r="BI40" s="910"/>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1"/>
      <c r="AL41" s="912"/>
      <c r="AM41" s="912"/>
      <c r="AN41" s="912"/>
      <c r="AO41" s="912"/>
      <c r="AP41" s="912"/>
      <c r="AQ41" s="912"/>
      <c r="AR41" s="912"/>
      <c r="AS41" s="912"/>
      <c r="AT41" s="912"/>
      <c r="AU41" s="912"/>
      <c r="AV41" s="912"/>
      <c r="AW41" s="912"/>
      <c r="AX41" s="912"/>
      <c r="AY41" s="912"/>
      <c r="AZ41" s="915"/>
      <c r="BA41" s="915"/>
      <c r="BB41" s="915"/>
      <c r="BC41" s="915"/>
      <c r="BD41" s="915"/>
      <c r="BE41" s="909"/>
      <c r="BF41" s="909"/>
      <c r="BG41" s="909"/>
      <c r="BH41" s="909"/>
      <c r="BI41" s="910"/>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1"/>
      <c r="AL42" s="912"/>
      <c r="AM42" s="912"/>
      <c r="AN42" s="912"/>
      <c r="AO42" s="912"/>
      <c r="AP42" s="912"/>
      <c r="AQ42" s="912"/>
      <c r="AR42" s="912"/>
      <c r="AS42" s="912"/>
      <c r="AT42" s="912"/>
      <c r="AU42" s="912"/>
      <c r="AV42" s="912"/>
      <c r="AW42" s="912"/>
      <c r="AX42" s="912"/>
      <c r="AY42" s="912"/>
      <c r="AZ42" s="915"/>
      <c r="BA42" s="915"/>
      <c r="BB42" s="915"/>
      <c r="BC42" s="915"/>
      <c r="BD42" s="915"/>
      <c r="BE42" s="909"/>
      <c r="BF42" s="909"/>
      <c r="BG42" s="909"/>
      <c r="BH42" s="909"/>
      <c r="BI42" s="910"/>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1"/>
      <c r="AL43" s="912"/>
      <c r="AM43" s="912"/>
      <c r="AN43" s="912"/>
      <c r="AO43" s="912"/>
      <c r="AP43" s="912"/>
      <c r="AQ43" s="912"/>
      <c r="AR43" s="912"/>
      <c r="AS43" s="912"/>
      <c r="AT43" s="912"/>
      <c r="AU43" s="912"/>
      <c r="AV43" s="912"/>
      <c r="AW43" s="912"/>
      <c r="AX43" s="912"/>
      <c r="AY43" s="912"/>
      <c r="AZ43" s="915"/>
      <c r="BA43" s="915"/>
      <c r="BB43" s="915"/>
      <c r="BC43" s="915"/>
      <c r="BD43" s="915"/>
      <c r="BE43" s="909"/>
      <c r="BF43" s="909"/>
      <c r="BG43" s="909"/>
      <c r="BH43" s="909"/>
      <c r="BI43" s="910"/>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1"/>
      <c r="AL44" s="912"/>
      <c r="AM44" s="912"/>
      <c r="AN44" s="912"/>
      <c r="AO44" s="912"/>
      <c r="AP44" s="912"/>
      <c r="AQ44" s="912"/>
      <c r="AR44" s="912"/>
      <c r="AS44" s="912"/>
      <c r="AT44" s="912"/>
      <c r="AU44" s="912"/>
      <c r="AV44" s="912"/>
      <c r="AW44" s="912"/>
      <c r="AX44" s="912"/>
      <c r="AY44" s="912"/>
      <c r="AZ44" s="915"/>
      <c r="BA44" s="915"/>
      <c r="BB44" s="915"/>
      <c r="BC44" s="915"/>
      <c r="BD44" s="915"/>
      <c r="BE44" s="909"/>
      <c r="BF44" s="909"/>
      <c r="BG44" s="909"/>
      <c r="BH44" s="909"/>
      <c r="BI44" s="910"/>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1"/>
      <c r="AL45" s="912"/>
      <c r="AM45" s="912"/>
      <c r="AN45" s="912"/>
      <c r="AO45" s="912"/>
      <c r="AP45" s="912"/>
      <c r="AQ45" s="912"/>
      <c r="AR45" s="912"/>
      <c r="AS45" s="912"/>
      <c r="AT45" s="912"/>
      <c r="AU45" s="912"/>
      <c r="AV45" s="912"/>
      <c r="AW45" s="912"/>
      <c r="AX45" s="912"/>
      <c r="AY45" s="912"/>
      <c r="AZ45" s="915"/>
      <c r="BA45" s="915"/>
      <c r="BB45" s="915"/>
      <c r="BC45" s="915"/>
      <c r="BD45" s="915"/>
      <c r="BE45" s="909"/>
      <c r="BF45" s="909"/>
      <c r="BG45" s="909"/>
      <c r="BH45" s="909"/>
      <c r="BI45" s="910"/>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1"/>
      <c r="AL46" s="912"/>
      <c r="AM46" s="912"/>
      <c r="AN46" s="912"/>
      <c r="AO46" s="912"/>
      <c r="AP46" s="912"/>
      <c r="AQ46" s="912"/>
      <c r="AR46" s="912"/>
      <c r="AS46" s="912"/>
      <c r="AT46" s="912"/>
      <c r="AU46" s="912"/>
      <c r="AV46" s="912"/>
      <c r="AW46" s="912"/>
      <c r="AX46" s="912"/>
      <c r="AY46" s="912"/>
      <c r="AZ46" s="915"/>
      <c r="BA46" s="915"/>
      <c r="BB46" s="915"/>
      <c r="BC46" s="915"/>
      <c r="BD46" s="915"/>
      <c r="BE46" s="909"/>
      <c r="BF46" s="909"/>
      <c r="BG46" s="909"/>
      <c r="BH46" s="909"/>
      <c r="BI46" s="910"/>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1"/>
      <c r="AL47" s="912"/>
      <c r="AM47" s="912"/>
      <c r="AN47" s="912"/>
      <c r="AO47" s="912"/>
      <c r="AP47" s="912"/>
      <c r="AQ47" s="912"/>
      <c r="AR47" s="912"/>
      <c r="AS47" s="912"/>
      <c r="AT47" s="912"/>
      <c r="AU47" s="912"/>
      <c r="AV47" s="912"/>
      <c r="AW47" s="912"/>
      <c r="AX47" s="912"/>
      <c r="AY47" s="912"/>
      <c r="AZ47" s="915"/>
      <c r="BA47" s="915"/>
      <c r="BB47" s="915"/>
      <c r="BC47" s="915"/>
      <c r="BD47" s="915"/>
      <c r="BE47" s="909"/>
      <c r="BF47" s="909"/>
      <c r="BG47" s="909"/>
      <c r="BH47" s="909"/>
      <c r="BI47" s="910"/>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1"/>
      <c r="AL48" s="912"/>
      <c r="AM48" s="912"/>
      <c r="AN48" s="912"/>
      <c r="AO48" s="912"/>
      <c r="AP48" s="912"/>
      <c r="AQ48" s="912"/>
      <c r="AR48" s="912"/>
      <c r="AS48" s="912"/>
      <c r="AT48" s="912"/>
      <c r="AU48" s="912"/>
      <c r="AV48" s="912"/>
      <c r="AW48" s="912"/>
      <c r="AX48" s="912"/>
      <c r="AY48" s="912"/>
      <c r="AZ48" s="915"/>
      <c r="BA48" s="915"/>
      <c r="BB48" s="915"/>
      <c r="BC48" s="915"/>
      <c r="BD48" s="915"/>
      <c r="BE48" s="909"/>
      <c r="BF48" s="909"/>
      <c r="BG48" s="909"/>
      <c r="BH48" s="909"/>
      <c r="BI48" s="910"/>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1"/>
      <c r="AL49" s="912"/>
      <c r="AM49" s="912"/>
      <c r="AN49" s="912"/>
      <c r="AO49" s="912"/>
      <c r="AP49" s="912"/>
      <c r="AQ49" s="912"/>
      <c r="AR49" s="912"/>
      <c r="AS49" s="912"/>
      <c r="AT49" s="912"/>
      <c r="AU49" s="912"/>
      <c r="AV49" s="912"/>
      <c r="AW49" s="912"/>
      <c r="AX49" s="912"/>
      <c r="AY49" s="912"/>
      <c r="AZ49" s="915"/>
      <c r="BA49" s="915"/>
      <c r="BB49" s="915"/>
      <c r="BC49" s="915"/>
      <c r="BD49" s="915"/>
      <c r="BE49" s="909"/>
      <c r="BF49" s="909"/>
      <c r="BG49" s="909"/>
      <c r="BH49" s="909"/>
      <c r="BI49" s="910"/>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09"/>
      <c r="BF50" s="909"/>
      <c r="BG50" s="909"/>
      <c r="BH50" s="909"/>
      <c r="BI50" s="910"/>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09"/>
      <c r="BF51" s="909"/>
      <c r="BG51" s="909"/>
      <c r="BH51" s="909"/>
      <c r="BI51" s="910"/>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09"/>
      <c r="BF52" s="909"/>
      <c r="BG52" s="909"/>
      <c r="BH52" s="909"/>
      <c r="BI52" s="910"/>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09"/>
      <c r="BF53" s="909"/>
      <c r="BG53" s="909"/>
      <c r="BH53" s="909"/>
      <c r="BI53" s="910"/>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09"/>
      <c r="BF54" s="909"/>
      <c r="BG54" s="909"/>
      <c r="BH54" s="909"/>
      <c r="BI54" s="910"/>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09"/>
      <c r="BF55" s="909"/>
      <c r="BG55" s="909"/>
      <c r="BH55" s="909"/>
      <c r="BI55" s="910"/>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09"/>
      <c r="BF56" s="909"/>
      <c r="BG56" s="909"/>
      <c r="BH56" s="909"/>
      <c r="BI56" s="910"/>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09"/>
      <c r="BF57" s="909"/>
      <c r="BG57" s="909"/>
      <c r="BH57" s="909"/>
      <c r="BI57" s="910"/>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09"/>
      <c r="BF58" s="909"/>
      <c r="BG58" s="909"/>
      <c r="BH58" s="909"/>
      <c r="BI58" s="910"/>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09"/>
      <c r="BF59" s="909"/>
      <c r="BG59" s="909"/>
      <c r="BH59" s="909"/>
      <c r="BI59" s="910"/>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09"/>
      <c r="BF60" s="909"/>
      <c r="BG60" s="909"/>
      <c r="BH60" s="909"/>
      <c r="BI60" s="910"/>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09"/>
      <c r="BF61" s="909"/>
      <c r="BG61" s="909"/>
      <c r="BH61" s="909"/>
      <c r="BI61" s="910"/>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09"/>
      <c r="BF62" s="909"/>
      <c r="BG62" s="909"/>
      <c r="BH62" s="909"/>
      <c r="BI62" s="910"/>
      <c r="BJ62" s="928" t="s">
        <v>414</v>
      </c>
      <c r="BK62" s="887"/>
      <c r="BL62" s="887"/>
      <c r="BM62" s="887"/>
      <c r="BN62" s="888"/>
      <c r="BO62" s="266"/>
      <c r="BP62" s="266"/>
      <c r="BQ62" s="263">
        <v>56</v>
      </c>
      <c r="BR62" s="264"/>
      <c r="BS62" s="852"/>
      <c r="BT62" s="853"/>
      <c r="BU62" s="853"/>
      <c r="BV62" s="853"/>
      <c r="BW62" s="853"/>
      <c r="BX62" s="853"/>
      <c r="BY62" s="853"/>
      <c r="BZ62" s="853"/>
      <c r="CA62" s="853"/>
      <c r="CB62" s="853"/>
      <c r="CC62" s="853"/>
      <c r="CD62" s="853"/>
      <c r="CE62" s="853"/>
      <c r="CF62" s="853"/>
      <c r="CG62" s="854"/>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7"/>
    </row>
    <row r="63" spans="1:131" s="248" customFormat="1" ht="26.25" customHeight="1" thickBot="1" x14ac:dyDescent="0.25">
      <c r="A63" s="265" t="s">
        <v>396</v>
      </c>
      <c r="B63" s="871" t="s">
        <v>415</v>
      </c>
      <c r="C63" s="872"/>
      <c r="D63" s="872"/>
      <c r="E63" s="872"/>
      <c r="F63" s="872"/>
      <c r="G63" s="872"/>
      <c r="H63" s="872"/>
      <c r="I63" s="872"/>
      <c r="J63" s="872"/>
      <c r="K63" s="872"/>
      <c r="L63" s="872"/>
      <c r="M63" s="872"/>
      <c r="N63" s="872"/>
      <c r="O63" s="872"/>
      <c r="P63" s="873"/>
      <c r="Q63" s="921"/>
      <c r="R63" s="922"/>
      <c r="S63" s="922"/>
      <c r="T63" s="922"/>
      <c r="U63" s="922"/>
      <c r="V63" s="922"/>
      <c r="W63" s="922"/>
      <c r="X63" s="922"/>
      <c r="Y63" s="922"/>
      <c r="Z63" s="922"/>
      <c r="AA63" s="922"/>
      <c r="AB63" s="922"/>
      <c r="AC63" s="922"/>
      <c r="AD63" s="922"/>
      <c r="AE63" s="923"/>
      <c r="AF63" s="924">
        <v>938</v>
      </c>
      <c r="AG63" s="925"/>
      <c r="AH63" s="925"/>
      <c r="AI63" s="925"/>
      <c r="AJ63" s="926"/>
      <c r="AK63" s="927"/>
      <c r="AL63" s="922"/>
      <c r="AM63" s="922"/>
      <c r="AN63" s="922"/>
      <c r="AO63" s="922"/>
      <c r="AP63" s="925">
        <f>SUM(AP28:AT31)</f>
        <v>438</v>
      </c>
      <c r="AQ63" s="925"/>
      <c r="AR63" s="925"/>
      <c r="AS63" s="925"/>
      <c r="AT63" s="925"/>
      <c r="AU63" s="925" t="s">
        <v>613</v>
      </c>
      <c r="AV63" s="925"/>
      <c r="AW63" s="925"/>
      <c r="AX63" s="925"/>
      <c r="AY63" s="925"/>
      <c r="AZ63" s="929"/>
      <c r="BA63" s="929"/>
      <c r="BB63" s="929"/>
      <c r="BC63" s="929"/>
      <c r="BD63" s="929"/>
      <c r="BE63" s="930"/>
      <c r="BF63" s="930"/>
      <c r="BG63" s="930"/>
      <c r="BH63" s="930"/>
      <c r="BI63" s="931"/>
      <c r="BJ63" s="932" t="s">
        <v>416</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7"/>
    </row>
    <row r="66" spans="1:131" s="248" customFormat="1" ht="26.25" customHeight="1" x14ac:dyDescent="0.2">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5" t="s">
        <v>422</v>
      </c>
      <c r="AG66" s="894"/>
      <c r="AH66" s="894"/>
      <c r="AI66" s="894"/>
      <c r="AJ66" s="936"/>
      <c r="AK66" s="801" t="s">
        <v>423</v>
      </c>
      <c r="AL66" s="825"/>
      <c r="AM66" s="825"/>
      <c r="AN66" s="825"/>
      <c r="AO66" s="826"/>
      <c r="AP66" s="801" t="s">
        <v>424</v>
      </c>
      <c r="AQ66" s="802"/>
      <c r="AR66" s="802"/>
      <c r="AS66" s="802"/>
      <c r="AT66" s="803"/>
      <c r="AU66" s="801" t="s">
        <v>425</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897"/>
      <c r="AH67" s="897"/>
      <c r="AI67" s="897"/>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2">
      <c r="A68" s="259">
        <v>1</v>
      </c>
      <c r="B68" s="952" t="s">
        <v>605</v>
      </c>
      <c r="C68" s="953"/>
      <c r="D68" s="953"/>
      <c r="E68" s="953"/>
      <c r="F68" s="953"/>
      <c r="G68" s="953"/>
      <c r="H68" s="953"/>
      <c r="I68" s="953"/>
      <c r="J68" s="953"/>
      <c r="K68" s="953"/>
      <c r="L68" s="953"/>
      <c r="M68" s="953"/>
      <c r="N68" s="953"/>
      <c r="O68" s="953"/>
      <c r="P68" s="954"/>
      <c r="Q68" s="955">
        <v>1073</v>
      </c>
      <c r="R68" s="949"/>
      <c r="S68" s="949"/>
      <c r="T68" s="949"/>
      <c r="U68" s="949"/>
      <c r="V68" s="949">
        <v>1059</v>
      </c>
      <c r="W68" s="949"/>
      <c r="X68" s="949"/>
      <c r="Y68" s="949"/>
      <c r="Z68" s="949"/>
      <c r="AA68" s="949">
        <v>14</v>
      </c>
      <c r="AB68" s="949"/>
      <c r="AC68" s="949"/>
      <c r="AD68" s="949"/>
      <c r="AE68" s="949"/>
      <c r="AF68" s="949">
        <v>14</v>
      </c>
      <c r="AG68" s="949"/>
      <c r="AH68" s="949"/>
      <c r="AI68" s="949"/>
      <c r="AJ68" s="949"/>
      <c r="AK68" s="949" t="s">
        <v>611</v>
      </c>
      <c r="AL68" s="949"/>
      <c r="AM68" s="949"/>
      <c r="AN68" s="949"/>
      <c r="AO68" s="949"/>
      <c r="AP68" s="949">
        <v>1157</v>
      </c>
      <c r="AQ68" s="949"/>
      <c r="AR68" s="949"/>
      <c r="AS68" s="949"/>
      <c r="AT68" s="949"/>
      <c r="AU68" s="949">
        <v>270</v>
      </c>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2">
      <c r="A69" s="262">
        <v>2</v>
      </c>
      <c r="B69" s="956" t="s">
        <v>606</v>
      </c>
      <c r="C69" s="957"/>
      <c r="D69" s="957"/>
      <c r="E69" s="957"/>
      <c r="F69" s="957"/>
      <c r="G69" s="957"/>
      <c r="H69" s="957"/>
      <c r="I69" s="957"/>
      <c r="J69" s="957"/>
      <c r="K69" s="957"/>
      <c r="L69" s="957"/>
      <c r="M69" s="957"/>
      <c r="N69" s="957"/>
      <c r="O69" s="957"/>
      <c r="P69" s="958"/>
      <c r="Q69" s="959">
        <v>1416</v>
      </c>
      <c r="R69" s="912"/>
      <c r="S69" s="912"/>
      <c r="T69" s="912"/>
      <c r="U69" s="912"/>
      <c r="V69" s="912">
        <v>1388</v>
      </c>
      <c r="W69" s="912"/>
      <c r="X69" s="912"/>
      <c r="Y69" s="912"/>
      <c r="Z69" s="912"/>
      <c r="AA69" s="912">
        <v>28</v>
      </c>
      <c r="AB69" s="912"/>
      <c r="AC69" s="912"/>
      <c r="AD69" s="912"/>
      <c r="AE69" s="912"/>
      <c r="AF69" s="912">
        <v>28</v>
      </c>
      <c r="AG69" s="912"/>
      <c r="AH69" s="912"/>
      <c r="AI69" s="912"/>
      <c r="AJ69" s="912"/>
      <c r="AK69" s="912">
        <v>21</v>
      </c>
      <c r="AL69" s="912"/>
      <c r="AM69" s="912"/>
      <c r="AN69" s="912"/>
      <c r="AO69" s="912"/>
      <c r="AP69" s="912">
        <v>302</v>
      </c>
      <c r="AQ69" s="912"/>
      <c r="AR69" s="912"/>
      <c r="AS69" s="912"/>
      <c r="AT69" s="912"/>
      <c r="AU69" s="912">
        <v>57</v>
      </c>
      <c r="AV69" s="912"/>
      <c r="AW69" s="912"/>
      <c r="AX69" s="912"/>
      <c r="AY69" s="912"/>
      <c r="AZ69" s="960"/>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2">
      <c r="A70" s="262">
        <v>3</v>
      </c>
      <c r="B70" s="956" t="s">
        <v>603</v>
      </c>
      <c r="C70" s="957"/>
      <c r="D70" s="957"/>
      <c r="E70" s="957"/>
      <c r="F70" s="957"/>
      <c r="G70" s="957"/>
      <c r="H70" s="957"/>
      <c r="I70" s="957"/>
      <c r="J70" s="957"/>
      <c r="K70" s="957"/>
      <c r="L70" s="957"/>
      <c r="M70" s="957"/>
      <c r="N70" s="957"/>
      <c r="O70" s="957"/>
      <c r="P70" s="958"/>
      <c r="Q70" s="959">
        <v>207</v>
      </c>
      <c r="R70" s="912"/>
      <c r="S70" s="912"/>
      <c r="T70" s="912"/>
      <c r="U70" s="912"/>
      <c r="V70" s="912">
        <v>202</v>
      </c>
      <c r="W70" s="912"/>
      <c r="X70" s="912"/>
      <c r="Y70" s="912"/>
      <c r="Z70" s="912"/>
      <c r="AA70" s="912">
        <v>5</v>
      </c>
      <c r="AB70" s="912"/>
      <c r="AC70" s="912"/>
      <c r="AD70" s="912"/>
      <c r="AE70" s="912"/>
      <c r="AF70" s="912">
        <v>5</v>
      </c>
      <c r="AG70" s="912"/>
      <c r="AH70" s="912"/>
      <c r="AI70" s="912"/>
      <c r="AJ70" s="912"/>
      <c r="AK70" s="912">
        <v>5</v>
      </c>
      <c r="AL70" s="912"/>
      <c r="AM70" s="912"/>
      <c r="AN70" s="912"/>
      <c r="AO70" s="912"/>
      <c r="AP70" s="912" t="s">
        <v>602</v>
      </c>
      <c r="AQ70" s="912"/>
      <c r="AR70" s="912"/>
      <c r="AS70" s="912"/>
      <c r="AT70" s="912"/>
      <c r="AU70" s="912" t="s">
        <v>602</v>
      </c>
      <c r="AV70" s="912"/>
      <c r="AW70" s="912"/>
      <c r="AX70" s="912"/>
      <c r="AY70" s="912"/>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2">
      <c r="A71" s="262">
        <v>4</v>
      </c>
      <c r="B71" s="956" t="s">
        <v>604</v>
      </c>
      <c r="C71" s="957"/>
      <c r="D71" s="957"/>
      <c r="E71" s="957"/>
      <c r="F71" s="957"/>
      <c r="G71" s="957"/>
      <c r="H71" s="957"/>
      <c r="I71" s="957"/>
      <c r="J71" s="957"/>
      <c r="K71" s="957"/>
      <c r="L71" s="957"/>
      <c r="M71" s="957"/>
      <c r="N71" s="957"/>
      <c r="O71" s="957"/>
      <c r="P71" s="958"/>
      <c r="Q71" s="959">
        <v>160702</v>
      </c>
      <c r="R71" s="912"/>
      <c r="S71" s="912"/>
      <c r="T71" s="912"/>
      <c r="U71" s="912"/>
      <c r="V71" s="912">
        <v>157371</v>
      </c>
      <c r="W71" s="912"/>
      <c r="X71" s="912"/>
      <c r="Y71" s="912"/>
      <c r="Z71" s="912"/>
      <c r="AA71" s="912">
        <v>3331</v>
      </c>
      <c r="AB71" s="912"/>
      <c r="AC71" s="912"/>
      <c r="AD71" s="912"/>
      <c r="AE71" s="912"/>
      <c r="AF71" s="912">
        <v>3331</v>
      </c>
      <c r="AG71" s="912"/>
      <c r="AH71" s="912"/>
      <c r="AI71" s="912"/>
      <c r="AJ71" s="912"/>
      <c r="AK71" s="912">
        <v>295</v>
      </c>
      <c r="AL71" s="912"/>
      <c r="AM71" s="912"/>
      <c r="AN71" s="912"/>
      <c r="AO71" s="912"/>
      <c r="AP71" s="912" t="s">
        <v>602</v>
      </c>
      <c r="AQ71" s="912"/>
      <c r="AR71" s="912"/>
      <c r="AS71" s="912"/>
      <c r="AT71" s="912"/>
      <c r="AU71" s="912" t="s">
        <v>602</v>
      </c>
      <c r="AV71" s="912"/>
      <c r="AW71" s="912"/>
      <c r="AX71" s="912"/>
      <c r="AY71" s="912"/>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2">
      <c r="A72" s="262">
        <v>5</v>
      </c>
      <c r="B72" s="956" t="s">
        <v>607</v>
      </c>
      <c r="C72" s="957"/>
      <c r="D72" s="957"/>
      <c r="E72" s="957"/>
      <c r="F72" s="957"/>
      <c r="G72" s="957"/>
      <c r="H72" s="957"/>
      <c r="I72" s="957"/>
      <c r="J72" s="957"/>
      <c r="K72" s="957"/>
      <c r="L72" s="957"/>
      <c r="M72" s="957"/>
      <c r="N72" s="957"/>
      <c r="O72" s="957"/>
      <c r="P72" s="958"/>
      <c r="Q72" s="959">
        <v>2104</v>
      </c>
      <c r="R72" s="912"/>
      <c r="S72" s="912"/>
      <c r="T72" s="912"/>
      <c r="U72" s="912"/>
      <c r="V72" s="912">
        <v>2021</v>
      </c>
      <c r="W72" s="912"/>
      <c r="X72" s="912"/>
      <c r="Y72" s="912"/>
      <c r="Z72" s="912"/>
      <c r="AA72" s="912">
        <v>82</v>
      </c>
      <c r="AB72" s="912"/>
      <c r="AC72" s="912"/>
      <c r="AD72" s="912"/>
      <c r="AE72" s="912"/>
      <c r="AF72" s="912">
        <v>82</v>
      </c>
      <c r="AG72" s="912"/>
      <c r="AH72" s="912"/>
      <c r="AI72" s="912"/>
      <c r="AJ72" s="912"/>
      <c r="AK72" s="912">
        <v>160</v>
      </c>
      <c r="AL72" s="912"/>
      <c r="AM72" s="912"/>
      <c r="AN72" s="912"/>
      <c r="AO72" s="912"/>
      <c r="AP72" s="912" t="s">
        <v>602</v>
      </c>
      <c r="AQ72" s="912"/>
      <c r="AR72" s="912"/>
      <c r="AS72" s="912"/>
      <c r="AT72" s="912"/>
      <c r="AU72" s="912" t="s">
        <v>602</v>
      </c>
      <c r="AV72" s="912"/>
      <c r="AW72" s="912"/>
      <c r="AX72" s="912"/>
      <c r="AY72" s="912"/>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2">
      <c r="A73" s="262">
        <v>6</v>
      </c>
      <c r="B73" s="956" t="s">
        <v>608</v>
      </c>
      <c r="C73" s="957"/>
      <c r="D73" s="957"/>
      <c r="E73" s="957"/>
      <c r="F73" s="957"/>
      <c r="G73" s="957"/>
      <c r="H73" s="957"/>
      <c r="I73" s="957"/>
      <c r="J73" s="957"/>
      <c r="K73" s="957"/>
      <c r="L73" s="957"/>
      <c r="M73" s="957"/>
      <c r="N73" s="957"/>
      <c r="O73" s="957"/>
      <c r="P73" s="958"/>
      <c r="Q73" s="959">
        <v>18</v>
      </c>
      <c r="R73" s="912"/>
      <c r="S73" s="912"/>
      <c r="T73" s="912"/>
      <c r="U73" s="912"/>
      <c r="V73" s="912">
        <v>17</v>
      </c>
      <c r="W73" s="912"/>
      <c r="X73" s="912"/>
      <c r="Y73" s="912"/>
      <c r="Z73" s="912"/>
      <c r="AA73" s="912">
        <v>1</v>
      </c>
      <c r="AB73" s="912"/>
      <c r="AC73" s="912"/>
      <c r="AD73" s="912"/>
      <c r="AE73" s="912"/>
      <c r="AF73" s="912">
        <v>1</v>
      </c>
      <c r="AG73" s="912"/>
      <c r="AH73" s="912"/>
      <c r="AI73" s="912"/>
      <c r="AJ73" s="912"/>
      <c r="AK73" s="912" t="s">
        <v>602</v>
      </c>
      <c r="AL73" s="912"/>
      <c r="AM73" s="912"/>
      <c r="AN73" s="912"/>
      <c r="AO73" s="912"/>
      <c r="AP73" s="912" t="s">
        <v>602</v>
      </c>
      <c r="AQ73" s="912"/>
      <c r="AR73" s="912"/>
      <c r="AS73" s="912"/>
      <c r="AT73" s="912"/>
      <c r="AU73" s="912" t="s">
        <v>602</v>
      </c>
      <c r="AV73" s="912"/>
      <c r="AW73" s="912"/>
      <c r="AX73" s="912"/>
      <c r="AY73" s="912"/>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2">
      <c r="A74" s="262">
        <v>7</v>
      </c>
      <c r="B74" s="956" t="s">
        <v>609</v>
      </c>
      <c r="C74" s="957"/>
      <c r="D74" s="957"/>
      <c r="E74" s="957"/>
      <c r="F74" s="957"/>
      <c r="G74" s="957"/>
      <c r="H74" s="957"/>
      <c r="I74" s="957"/>
      <c r="J74" s="957"/>
      <c r="K74" s="957"/>
      <c r="L74" s="957"/>
      <c r="M74" s="957"/>
      <c r="N74" s="957"/>
      <c r="O74" s="957"/>
      <c r="P74" s="958"/>
      <c r="Q74" s="959">
        <v>24</v>
      </c>
      <c r="R74" s="912"/>
      <c r="S74" s="912"/>
      <c r="T74" s="912"/>
      <c r="U74" s="912"/>
      <c r="V74" s="912">
        <v>19</v>
      </c>
      <c r="W74" s="912"/>
      <c r="X74" s="912"/>
      <c r="Y74" s="912"/>
      <c r="Z74" s="912"/>
      <c r="AA74" s="912">
        <v>5</v>
      </c>
      <c r="AB74" s="912"/>
      <c r="AC74" s="912"/>
      <c r="AD74" s="912"/>
      <c r="AE74" s="912"/>
      <c r="AF74" s="912">
        <v>5</v>
      </c>
      <c r="AG74" s="912"/>
      <c r="AH74" s="912"/>
      <c r="AI74" s="912"/>
      <c r="AJ74" s="912"/>
      <c r="AK74" s="912" t="s">
        <v>602</v>
      </c>
      <c r="AL74" s="912"/>
      <c r="AM74" s="912"/>
      <c r="AN74" s="912"/>
      <c r="AO74" s="912"/>
      <c r="AP74" s="912" t="s">
        <v>602</v>
      </c>
      <c r="AQ74" s="912"/>
      <c r="AR74" s="912"/>
      <c r="AS74" s="912"/>
      <c r="AT74" s="912"/>
      <c r="AU74" s="912" t="s">
        <v>602</v>
      </c>
      <c r="AV74" s="912"/>
      <c r="AW74" s="912"/>
      <c r="AX74" s="912"/>
      <c r="AY74" s="912"/>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2">
      <c r="A75" s="262">
        <v>8</v>
      </c>
      <c r="B75" s="956" t="s">
        <v>610</v>
      </c>
      <c r="C75" s="957"/>
      <c r="D75" s="957"/>
      <c r="E75" s="957"/>
      <c r="F75" s="957"/>
      <c r="G75" s="957"/>
      <c r="H75" s="957"/>
      <c r="I75" s="957"/>
      <c r="J75" s="957"/>
      <c r="K75" s="957"/>
      <c r="L75" s="957"/>
      <c r="M75" s="957"/>
      <c r="N75" s="957"/>
      <c r="O75" s="957"/>
      <c r="P75" s="958"/>
      <c r="Q75" s="962">
        <v>279</v>
      </c>
      <c r="R75" s="914"/>
      <c r="S75" s="914"/>
      <c r="T75" s="914"/>
      <c r="U75" s="911"/>
      <c r="V75" s="913">
        <v>262</v>
      </c>
      <c r="W75" s="914"/>
      <c r="X75" s="914"/>
      <c r="Y75" s="914"/>
      <c r="Z75" s="911"/>
      <c r="AA75" s="913">
        <v>18</v>
      </c>
      <c r="AB75" s="914"/>
      <c r="AC75" s="914"/>
      <c r="AD75" s="914"/>
      <c r="AE75" s="911"/>
      <c r="AF75" s="913">
        <v>18</v>
      </c>
      <c r="AG75" s="914"/>
      <c r="AH75" s="914"/>
      <c r="AI75" s="914"/>
      <c r="AJ75" s="911"/>
      <c r="AK75" s="913">
        <v>4</v>
      </c>
      <c r="AL75" s="914"/>
      <c r="AM75" s="914"/>
      <c r="AN75" s="914"/>
      <c r="AO75" s="911"/>
      <c r="AP75" s="913">
        <v>322</v>
      </c>
      <c r="AQ75" s="914"/>
      <c r="AR75" s="914"/>
      <c r="AS75" s="914"/>
      <c r="AT75" s="911"/>
      <c r="AU75" s="913">
        <v>43</v>
      </c>
      <c r="AV75" s="914"/>
      <c r="AW75" s="914"/>
      <c r="AX75" s="914"/>
      <c r="AY75" s="911"/>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2">
      <c r="A76" s="262">
        <v>9</v>
      </c>
      <c r="B76" s="956"/>
      <c r="C76" s="957"/>
      <c r="D76" s="957"/>
      <c r="E76" s="957"/>
      <c r="F76" s="957"/>
      <c r="G76" s="957"/>
      <c r="H76" s="957"/>
      <c r="I76" s="957"/>
      <c r="J76" s="957"/>
      <c r="K76" s="957"/>
      <c r="L76" s="957"/>
      <c r="M76" s="957"/>
      <c r="N76" s="957"/>
      <c r="O76" s="957"/>
      <c r="P76" s="958"/>
      <c r="Q76" s="962"/>
      <c r="R76" s="914"/>
      <c r="S76" s="914"/>
      <c r="T76" s="914"/>
      <c r="U76" s="911"/>
      <c r="V76" s="913"/>
      <c r="W76" s="914"/>
      <c r="X76" s="914"/>
      <c r="Y76" s="914"/>
      <c r="Z76" s="911"/>
      <c r="AA76" s="913"/>
      <c r="AB76" s="914"/>
      <c r="AC76" s="914"/>
      <c r="AD76" s="914"/>
      <c r="AE76" s="911"/>
      <c r="AF76" s="913"/>
      <c r="AG76" s="914"/>
      <c r="AH76" s="914"/>
      <c r="AI76" s="914"/>
      <c r="AJ76" s="911"/>
      <c r="AK76" s="913"/>
      <c r="AL76" s="914"/>
      <c r="AM76" s="914"/>
      <c r="AN76" s="914"/>
      <c r="AO76" s="911"/>
      <c r="AP76" s="913"/>
      <c r="AQ76" s="914"/>
      <c r="AR76" s="914"/>
      <c r="AS76" s="914"/>
      <c r="AT76" s="911"/>
      <c r="AU76" s="913"/>
      <c r="AV76" s="914"/>
      <c r="AW76" s="914"/>
      <c r="AX76" s="914"/>
      <c r="AY76" s="911"/>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2">
      <c r="A77" s="262">
        <v>10</v>
      </c>
      <c r="B77" s="956"/>
      <c r="C77" s="957"/>
      <c r="D77" s="957"/>
      <c r="E77" s="957"/>
      <c r="F77" s="957"/>
      <c r="G77" s="957"/>
      <c r="H77" s="957"/>
      <c r="I77" s="957"/>
      <c r="J77" s="957"/>
      <c r="K77" s="957"/>
      <c r="L77" s="957"/>
      <c r="M77" s="957"/>
      <c r="N77" s="957"/>
      <c r="O77" s="957"/>
      <c r="P77" s="958"/>
      <c r="Q77" s="962"/>
      <c r="R77" s="914"/>
      <c r="S77" s="914"/>
      <c r="T77" s="914"/>
      <c r="U77" s="911"/>
      <c r="V77" s="913"/>
      <c r="W77" s="914"/>
      <c r="X77" s="914"/>
      <c r="Y77" s="914"/>
      <c r="Z77" s="911"/>
      <c r="AA77" s="913"/>
      <c r="AB77" s="914"/>
      <c r="AC77" s="914"/>
      <c r="AD77" s="914"/>
      <c r="AE77" s="911"/>
      <c r="AF77" s="913"/>
      <c r="AG77" s="914"/>
      <c r="AH77" s="914"/>
      <c r="AI77" s="914"/>
      <c r="AJ77" s="911"/>
      <c r="AK77" s="913"/>
      <c r="AL77" s="914"/>
      <c r="AM77" s="914"/>
      <c r="AN77" s="914"/>
      <c r="AO77" s="911"/>
      <c r="AP77" s="913"/>
      <c r="AQ77" s="914"/>
      <c r="AR77" s="914"/>
      <c r="AS77" s="914"/>
      <c r="AT77" s="911"/>
      <c r="AU77" s="913"/>
      <c r="AV77" s="914"/>
      <c r="AW77" s="914"/>
      <c r="AX77" s="914"/>
      <c r="AY77" s="911"/>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2">
      <c r="A78" s="262">
        <v>11</v>
      </c>
      <c r="B78" s="956"/>
      <c r="C78" s="957"/>
      <c r="D78" s="957"/>
      <c r="E78" s="957"/>
      <c r="F78" s="957"/>
      <c r="G78" s="957"/>
      <c r="H78" s="957"/>
      <c r="I78" s="957"/>
      <c r="J78" s="957"/>
      <c r="K78" s="957"/>
      <c r="L78" s="957"/>
      <c r="M78" s="957"/>
      <c r="N78" s="957"/>
      <c r="O78" s="957"/>
      <c r="P78" s="958"/>
      <c r="Q78" s="959"/>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2">
      <c r="A79" s="262">
        <v>12</v>
      </c>
      <c r="B79" s="956"/>
      <c r="C79" s="957"/>
      <c r="D79" s="957"/>
      <c r="E79" s="957"/>
      <c r="F79" s="957"/>
      <c r="G79" s="957"/>
      <c r="H79" s="957"/>
      <c r="I79" s="957"/>
      <c r="J79" s="957"/>
      <c r="K79" s="957"/>
      <c r="L79" s="957"/>
      <c r="M79" s="957"/>
      <c r="N79" s="957"/>
      <c r="O79" s="957"/>
      <c r="P79" s="958"/>
      <c r="Q79" s="959"/>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2">
      <c r="A80" s="262">
        <v>13</v>
      </c>
      <c r="B80" s="956"/>
      <c r="C80" s="957"/>
      <c r="D80" s="957"/>
      <c r="E80" s="957"/>
      <c r="F80" s="957"/>
      <c r="G80" s="957"/>
      <c r="H80" s="957"/>
      <c r="I80" s="957"/>
      <c r="J80" s="957"/>
      <c r="K80" s="957"/>
      <c r="L80" s="957"/>
      <c r="M80" s="957"/>
      <c r="N80" s="957"/>
      <c r="O80" s="957"/>
      <c r="P80" s="958"/>
      <c r="Q80" s="959"/>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2">
      <c r="A81" s="262">
        <v>14</v>
      </c>
      <c r="B81" s="956"/>
      <c r="C81" s="957"/>
      <c r="D81" s="957"/>
      <c r="E81" s="957"/>
      <c r="F81" s="957"/>
      <c r="G81" s="957"/>
      <c r="H81" s="957"/>
      <c r="I81" s="957"/>
      <c r="J81" s="957"/>
      <c r="K81" s="957"/>
      <c r="L81" s="957"/>
      <c r="M81" s="957"/>
      <c r="N81" s="957"/>
      <c r="O81" s="957"/>
      <c r="P81" s="958"/>
      <c r="Q81" s="959"/>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2">
      <c r="A82" s="262">
        <v>15</v>
      </c>
      <c r="B82" s="956"/>
      <c r="C82" s="957"/>
      <c r="D82" s="957"/>
      <c r="E82" s="957"/>
      <c r="F82" s="957"/>
      <c r="G82" s="957"/>
      <c r="H82" s="957"/>
      <c r="I82" s="957"/>
      <c r="J82" s="957"/>
      <c r="K82" s="957"/>
      <c r="L82" s="957"/>
      <c r="M82" s="957"/>
      <c r="N82" s="957"/>
      <c r="O82" s="957"/>
      <c r="P82" s="958"/>
      <c r="Q82" s="959"/>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2">
      <c r="A83" s="262">
        <v>16</v>
      </c>
      <c r="B83" s="956"/>
      <c r="C83" s="957"/>
      <c r="D83" s="957"/>
      <c r="E83" s="957"/>
      <c r="F83" s="957"/>
      <c r="G83" s="957"/>
      <c r="H83" s="957"/>
      <c r="I83" s="957"/>
      <c r="J83" s="957"/>
      <c r="K83" s="957"/>
      <c r="L83" s="957"/>
      <c r="M83" s="957"/>
      <c r="N83" s="957"/>
      <c r="O83" s="957"/>
      <c r="P83" s="958"/>
      <c r="Q83" s="959"/>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2">
      <c r="A84" s="262">
        <v>17</v>
      </c>
      <c r="B84" s="956"/>
      <c r="C84" s="957"/>
      <c r="D84" s="957"/>
      <c r="E84" s="957"/>
      <c r="F84" s="957"/>
      <c r="G84" s="957"/>
      <c r="H84" s="957"/>
      <c r="I84" s="957"/>
      <c r="J84" s="957"/>
      <c r="K84" s="957"/>
      <c r="L84" s="957"/>
      <c r="M84" s="957"/>
      <c r="N84" s="957"/>
      <c r="O84" s="957"/>
      <c r="P84" s="958"/>
      <c r="Q84" s="959"/>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2">
      <c r="A85" s="262">
        <v>18</v>
      </c>
      <c r="B85" s="956"/>
      <c r="C85" s="957"/>
      <c r="D85" s="957"/>
      <c r="E85" s="957"/>
      <c r="F85" s="957"/>
      <c r="G85" s="957"/>
      <c r="H85" s="957"/>
      <c r="I85" s="957"/>
      <c r="J85" s="957"/>
      <c r="K85" s="957"/>
      <c r="L85" s="957"/>
      <c r="M85" s="957"/>
      <c r="N85" s="957"/>
      <c r="O85" s="957"/>
      <c r="P85" s="958"/>
      <c r="Q85" s="959"/>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2">
      <c r="A86" s="262">
        <v>19</v>
      </c>
      <c r="B86" s="956"/>
      <c r="C86" s="957"/>
      <c r="D86" s="957"/>
      <c r="E86" s="957"/>
      <c r="F86" s="957"/>
      <c r="G86" s="957"/>
      <c r="H86" s="957"/>
      <c r="I86" s="957"/>
      <c r="J86" s="957"/>
      <c r="K86" s="957"/>
      <c r="L86" s="957"/>
      <c r="M86" s="957"/>
      <c r="N86" s="957"/>
      <c r="O86" s="957"/>
      <c r="P86" s="958"/>
      <c r="Q86" s="959"/>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2">
      <c r="A87" s="270">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5">
      <c r="A88" s="265" t="s">
        <v>396</v>
      </c>
      <c r="B88" s="871" t="s">
        <v>426</v>
      </c>
      <c r="C88" s="872"/>
      <c r="D88" s="872"/>
      <c r="E88" s="872"/>
      <c r="F88" s="872"/>
      <c r="G88" s="872"/>
      <c r="H88" s="872"/>
      <c r="I88" s="872"/>
      <c r="J88" s="872"/>
      <c r="K88" s="872"/>
      <c r="L88" s="872"/>
      <c r="M88" s="872"/>
      <c r="N88" s="872"/>
      <c r="O88" s="872"/>
      <c r="P88" s="873"/>
      <c r="Q88" s="921"/>
      <c r="R88" s="922"/>
      <c r="S88" s="922"/>
      <c r="T88" s="922"/>
      <c r="U88" s="922"/>
      <c r="V88" s="922"/>
      <c r="W88" s="922"/>
      <c r="X88" s="922"/>
      <c r="Y88" s="922"/>
      <c r="Z88" s="922"/>
      <c r="AA88" s="922"/>
      <c r="AB88" s="922"/>
      <c r="AC88" s="922"/>
      <c r="AD88" s="922"/>
      <c r="AE88" s="922"/>
      <c r="AF88" s="925">
        <f>SUM(AF68:AJ75)</f>
        <v>3484</v>
      </c>
      <c r="AG88" s="925"/>
      <c r="AH88" s="925"/>
      <c r="AI88" s="925"/>
      <c r="AJ88" s="925"/>
      <c r="AK88" s="922"/>
      <c r="AL88" s="922"/>
      <c r="AM88" s="922"/>
      <c r="AN88" s="922"/>
      <c r="AO88" s="922"/>
      <c r="AP88" s="925">
        <f>SUM(AP68:AT75)</f>
        <v>1781</v>
      </c>
      <c r="AQ88" s="925"/>
      <c r="AR88" s="925"/>
      <c r="AS88" s="925"/>
      <c r="AT88" s="925"/>
      <c r="AU88" s="925">
        <f>SUM(AU68:AY75)</f>
        <v>370</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1" t="s">
        <v>427</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f>SUM(CR7:CV8)</f>
        <v>3</v>
      </c>
      <c r="CS102" s="933"/>
      <c r="CT102" s="933"/>
      <c r="CU102" s="933"/>
      <c r="CV102" s="974"/>
      <c r="CW102" s="973">
        <f>SUM(CW7:DA8)</f>
        <v>1030</v>
      </c>
      <c r="CX102" s="933"/>
      <c r="CY102" s="933"/>
      <c r="CZ102" s="933"/>
      <c r="DA102" s="974"/>
      <c r="DB102" s="973">
        <f>SUM(DB7:DF8)</f>
        <v>10</v>
      </c>
      <c r="DC102" s="933"/>
      <c r="DD102" s="933"/>
      <c r="DE102" s="933"/>
      <c r="DF102" s="974"/>
      <c r="DG102" s="973" t="s">
        <v>613</v>
      </c>
      <c r="DH102" s="933"/>
      <c r="DI102" s="933"/>
      <c r="DJ102" s="933"/>
      <c r="DK102" s="974"/>
      <c r="DL102" s="973" t="s">
        <v>613</v>
      </c>
      <c r="DM102" s="933"/>
      <c r="DN102" s="933"/>
      <c r="DO102" s="933"/>
      <c r="DP102" s="974"/>
      <c r="DQ102" s="973">
        <f>SUM(DQ7:DU8)</f>
        <v>9</v>
      </c>
      <c r="DR102" s="933"/>
      <c r="DS102" s="933"/>
      <c r="DT102" s="933"/>
      <c r="DU102" s="974"/>
      <c r="DV102" s="997"/>
      <c r="DW102" s="998"/>
      <c r="DX102" s="998"/>
      <c r="DY102" s="998"/>
      <c r="DZ102" s="999"/>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0" t="s">
        <v>428</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1" t="s">
        <v>429</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2" t="s">
        <v>432</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433</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7" customFormat="1" ht="26.25" customHeight="1" x14ac:dyDescent="0.2">
      <c r="A109" s="995" t="s">
        <v>434</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435</v>
      </c>
      <c r="AB109" s="976"/>
      <c r="AC109" s="976"/>
      <c r="AD109" s="976"/>
      <c r="AE109" s="977"/>
      <c r="AF109" s="975" t="s">
        <v>312</v>
      </c>
      <c r="AG109" s="976"/>
      <c r="AH109" s="976"/>
      <c r="AI109" s="976"/>
      <c r="AJ109" s="977"/>
      <c r="AK109" s="975" t="s">
        <v>311</v>
      </c>
      <c r="AL109" s="976"/>
      <c r="AM109" s="976"/>
      <c r="AN109" s="976"/>
      <c r="AO109" s="977"/>
      <c r="AP109" s="975" t="s">
        <v>436</v>
      </c>
      <c r="AQ109" s="976"/>
      <c r="AR109" s="976"/>
      <c r="AS109" s="976"/>
      <c r="AT109" s="978"/>
      <c r="AU109" s="995" t="s">
        <v>434</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435</v>
      </c>
      <c r="BR109" s="976"/>
      <c r="BS109" s="976"/>
      <c r="BT109" s="976"/>
      <c r="BU109" s="977"/>
      <c r="BV109" s="975" t="s">
        <v>312</v>
      </c>
      <c r="BW109" s="976"/>
      <c r="BX109" s="976"/>
      <c r="BY109" s="976"/>
      <c r="BZ109" s="977"/>
      <c r="CA109" s="975" t="s">
        <v>311</v>
      </c>
      <c r="CB109" s="976"/>
      <c r="CC109" s="976"/>
      <c r="CD109" s="976"/>
      <c r="CE109" s="977"/>
      <c r="CF109" s="996" t="s">
        <v>436</v>
      </c>
      <c r="CG109" s="996"/>
      <c r="CH109" s="996"/>
      <c r="CI109" s="996"/>
      <c r="CJ109" s="996"/>
      <c r="CK109" s="975" t="s">
        <v>437</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435</v>
      </c>
      <c r="DH109" s="976"/>
      <c r="DI109" s="976"/>
      <c r="DJ109" s="976"/>
      <c r="DK109" s="977"/>
      <c r="DL109" s="975" t="s">
        <v>312</v>
      </c>
      <c r="DM109" s="976"/>
      <c r="DN109" s="976"/>
      <c r="DO109" s="976"/>
      <c r="DP109" s="977"/>
      <c r="DQ109" s="975" t="s">
        <v>311</v>
      </c>
      <c r="DR109" s="976"/>
      <c r="DS109" s="976"/>
      <c r="DT109" s="976"/>
      <c r="DU109" s="977"/>
      <c r="DV109" s="975" t="s">
        <v>436</v>
      </c>
      <c r="DW109" s="976"/>
      <c r="DX109" s="976"/>
      <c r="DY109" s="976"/>
      <c r="DZ109" s="978"/>
    </row>
    <row r="110" spans="1:131" s="247" customFormat="1" ht="26.25" customHeight="1" x14ac:dyDescent="0.2">
      <c r="A110" s="979" t="s">
        <v>438</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591871</v>
      </c>
      <c r="AB110" s="983"/>
      <c r="AC110" s="983"/>
      <c r="AD110" s="983"/>
      <c r="AE110" s="984"/>
      <c r="AF110" s="985">
        <v>605940</v>
      </c>
      <c r="AG110" s="983"/>
      <c r="AH110" s="983"/>
      <c r="AI110" s="983"/>
      <c r="AJ110" s="984"/>
      <c r="AK110" s="985">
        <v>561210</v>
      </c>
      <c r="AL110" s="983"/>
      <c r="AM110" s="983"/>
      <c r="AN110" s="983"/>
      <c r="AO110" s="984"/>
      <c r="AP110" s="986">
        <v>15.7</v>
      </c>
      <c r="AQ110" s="987"/>
      <c r="AR110" s="987"/>
      <c r="AS110" s="987"/>
      <c r="AT110" s="988"/>
      <c r="AU110" s="989" t="s">
        <v>73</v>
      </c>
      <c r="AV110" s="990"/>
      <c r="AW110" s="990"/>
      <c r="AX110" s="990"/>
      <c r="AY110" s="990"/>
      <c r="AZ110" s="1031" t="s">
        <v>439</v>
      </c>
      <c r="BA110" s="980"/>
      <c r="BB110" s="980"/>
      <c r="BC110" s="980"/>
      <c r="BD110" s="980"/>
      <c r="BE110" s="980"/>
      <c r="BF110" s="980"/>
      <c r="BG110" s="980"/>
      <c r="BH110" s="980"/>
      <c r="BI110" s="980"/>
      <c r="BJ110" s="980"/>
      <c r="BK110" s="980"/>
      <c r="BL110" s="980"/>
      <c r="BM110" s="980"/>
      <c r="BN110" s="980"/>
      <c r="BO110" s="980"/>
      <c r="BP110" s="981"/>
      <c r="BQ110" s="1017">
        <v>6257697</v>
      </c>
      <c r="BR110" s="1018"/>
      <c r="BS110" s="1018"/>
      <c r="BT110" s="1018"/>
      <c r="BU110" s="1018"/>
      <c r="BV110" s="1018">
        <v>6119523</v>
      </c>
      <c r="BW110" s="1018"/>
      <c r="BX110" s="1018"/>
      <c r="BY110" s="1018"/>
      <c r="BZ110" s="1018"/>
      <c r="CA110" s="1018">
        <v>5870740</v>
      </c>
      <c r="CB110" s="1018"/>
      <c r="CC110" s="1018"/>
      <c r="CD110" s="1018"/>
      <c r="CE110" s="1018"/>
      <c r="CF110" s="1032">
        <v>163.9</v>
      </c>
      <c r="CG110" s="1033"/>
      <c r="CH110" s="1033"/>
      <c r="CI110" s="1033"/>
      <c r="CJ110" s="1033"/>
      <c r="CK110" s="1034" t="s">
        <v>440</v>
      </c>
      <c r="CL110" s="1035"/>
      <c r="CM110" s="1014" t="s">
        <v>441</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442</v>
      </c>
      <c r="DH110" s="1018"/>
      <c r="DI110" s="1018"/>
      <c r="DJ110" s="1018"/>
      <c r="DK110" s="1018"/>
      <c r="DL110" s="1018" t="s">
        <v>443</v>
      </c>
      <c r="DM110" s="1018"/>
      <c r="DN110" s="1018"/>
      <c r="DO110" s="1018"/>
      <c r="DP110" s="1018"/>
      <c r="DQ110" s="1018" t="s">
        <v>444</v>
      </c>
      <c r="DR110" s="1018"/>
      <c r="DS110" s="1018"/>
      <c r="DT110" s="1018"/>
      <c r="DU110" s="1018"/>
      <c r="DV110" s="1019" t="s">
        <v>445</v>
      </c>
      <c r="DW110" s="1019"/>
      <c r="DX110" s="1019"/>
      <c r="DY110" s="1019"/>
      <c r="DZ110" s="1020"/>
    </row>
    <row r="111" spans="1:131" s="247" customFormat="1" ht="26.25" customHeight="1" x14ac:dyDescent="0.2">
      <c r="A111" s="1021" t="s">
        <v>446</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445</v>
      </c>
      <c r="AB111" s="1025"/>
      <c r="AC111" s="1025"/>
      <c r="AD111" s="1025"/>
      <c r="AE111" s="1026"/>
      <c r="AF111" s="1027" t="s">
        <v>447</v>
      </c>
      <c r="AG111" s="1025"/>
      <c r="AH111" s="1025"/>
      <c r="AI111" s="1025"/>
      <c r="AJ111" s="1026"/>
      <c r="AK111" s="1027" t="s">
        <v>447</v>
      </c>
      <c r="AL111" s="1025"/>
      <c r="AM111" s="1025"/>
      <c r="AN111" s="1025"/>
      <c r="AO111" s="1026"/>
      <c r="AP111" s="1028" t="s">
        <v>416</v>
      </c>
      <c r="AQ111" s="1029"/>
      <c r="AR111" s="1029"/>
      <c r="AS111" s="1029"/>
      <c r="AT111" s="1030"/>
      <c r="AU111" s="991"/>
      <c r="AV111" s="992"/>
      <c r="AW111" s="992"/>
      <c r="AX111" s="992"/>
      <c r="AY111" s="992"/>
      <c r="AZ111" s="1040" t="s">
        <v>448</v>
      </c>
      <c r="BA111" s="1041"/>
      <c r="BB111" s="1041"/>
      <c r="BC111" s="1041"/>
      <c r="BD111" s="1041"/>
      <c r="BE111" s="1041"/>
      <c r="BF111" s="1041"/>
      <c r="BG111" s="1041"/>
      <c r="BH111" s="1041"/>
      <c r="BI111" s="1041"/>
      <c r="BJ111" s="1041"/>
      <c r="BK111" s="1041"/>
      <c r="BL111" s="1041"/>
      <c r="BM111" s="1041"/>
      <c r="BN111" s="1041"/>
      <c r="BO111" s="1041"/>
      <c r="BP111" s="1042"/>
      <c r="BQ111" s="1010">
        <v>4902</v>
      </c>
      <c r="BR111" s="1011"/>
      <c r="BS111" s="1011"/>
      <c r="BT111" s="1011"/>
      <c r="BU111" s="1011"/>
      <c r="BV111" s="1011">
        <v>2359</v>
      </c>
      <c r="BW111" s="1011"/>
      <c r="BX111" s="1011"/>
      <c r="BY111" s="1011"/>
      <c r="BZ111" s="1011"/>
      <c r="CA111" s="1011">
        <v>2016</v>
      </c>
      <c r="CB111" s="1011"/>
      <c r="CC111" s="1011"/>
      <c r="CD111" s="1011"/>
      <c r="CE111" s="1011"/>
      <c r="CF111" s="1005">
        <v>0.1</v>
      </c>
      <c r="CG111" s="1006"/>
      <c r="CH111" s="1006"/>
      <c r="CI111" s="1006"/>
      <c r="CJ111" s="1006"/>
      <c r="CK111" s="1036"/>
      <c r="CL111" s="1037"/>
      <c r="CM111" s="1007" t="s">
        <v>449</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416</v>
      </c>
      <c r="DH111" s="1011"/>
      <c r="DI111" s="1011"/>
      <c r="DJ111" s="1011"/>
      <c r="DK111" s="1011"/>
      <c r="DL111" s="1011" t="s">
        <v>450</v>
      </c>
      <c r="DM111" s="1011"/>
      <c r="DN111" s="1011"/>
      <c r="DO111" s="1011"/>
      <c r="DP111" s="1011"/>
      <c r="DQ111" s="1011" t="s">
        <v>442</v>
      </c>
      <c r="DR111" s="1011"/>
      <c r="DS111" s="1011"/>
      <c r="DT111" s="1011"/>
      <c r="DU111" s="1011"/>
      <c r="DV111" s="1012" t="s">
        <v>442</v>
      </c>
      <c r="DW111" s="1012"/>
      <c r="DX111" s="1012"/>
      <c r="DY111" s="1012"/>
      <c r="DZ111" s="1013"/>
    </row>
    <row r="112" spans="1:131" s="247" customFormat="1" ht="26.25" customHeight="1" x14ac:dyDescent="0.2">
      <c r="A112" s="1043" t="s">
        <v>451</v>
      </c>
      <c r="B112" s="1044"/>
      <c r="C112" s="1041" t="s">
        <v>452</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416</v>
      </c>
      <c r="AB112" s="1050"/>
      <c r="AC112" s="1050"/>
      <c r="AD112" s="1050"/>
      <c r="AE112" s="1051"/>
      <c r="AF112" s="1052" t="s">
        <v>416</v>
      </c>
      <c r="AG112" s="1050"/>
      <c r="AH112" s="1050"/>
      <c r="AI112" s="1050"/>
      <c r="AJ112" s="1051"/>
      <c r="AK112" s="1052" t="s">
        <v>450</v>
      </c>
      <c r="AL112" s="1050"/>
      <c r="AM112" s="1050"/>
      <c r="AN112" s="1050"/>
      <c r="AO112" s="1051"/>
      <c r="AP112" s="1053" t="s">
        <v>416</v>
      </c>
      <c r="AQ112" s="1054"/>
      <c r="AR112" s="1054"/>
      <c r="AS112" s="1054"/>
      <c r="AT112" s="1055"/>
      <c r="AU112" s="991"/>
      <c r="AV112" s="992"/>
      <c r="AW112" s="992"/>
      <c r="AX112" s="992"/>
      <c r="AY112" s="992"/>
      <c r="AZ112" s="1040" t="s">
        <v>453</v>
      </c>
      <c r="BA112" s="1041"/>
      <c r="BB112" s="1041"/>
      <c r="BC112" s="1041"/>
      <c r="BD112" s="1041"/>
      <c r="BE112" s="1041"/>
      <c r="BF112" s="1041"/>
      <c r="BG112" s="1041"/>
      <c r="BH112" s="1041"/>
      <c r="BI112" s="1041"/>
      <c r="BJ112" s="1041"/>
      <c r="BK112" s="1041"/>
      <c r="BL112" s="1041"/>
      <c r="BM112" s="1041"/>
      <c r="BN112" s="1041"/>
      <c r="BO112" s="1041"/>
      <c r="BP112" s="1042"/>
      <c r="BQ112" s="1010">
        <v>30343</v>
      </c>
      <c r="BR112" s="1011"/>
      <c r="BS112" s="1011"/>
      <c r="BT112" s="1011"/>
      <c r="BU112" s="1011"/>
      <c r="BV112" s="1011">
        <v>23445</v>
      </c>
      <c r="BW112" s="1011"/>
      <c r="BX112" s="1011"/>
      <c r="BY112" s="1011"/>
      <c r="BZ112" s="1011"/>
      <c r="CA112" s="1011" t="s">
        <v>416</v>
      </c>
      <c r="CB112" s="1011"/>
      <c r="CC112" s="1011"/>
      <c r="CD112" s="1011"/>
      <c r="CE112" s="1011"/>
      <c r="CF112" s="1005" t="s">
        <v>416</v>
      </c>
      <c r="CG112" s="1006"/>
      <c r="CH112" s="1006"/>
      <c r="CI112" s="1006"/>
      <c r="CJ112" s="1006"/>
      <c r="CK112" s="1036"/>
      <c r="CL112" s="1037"/>
      <c r="CM112" s="1007" t="s">
        <v>454</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444</v>
      </c>
      <c r="DH112" s="1011"/>
      <c r="DI112" s="1011"/>
      <c r="DJ112" s="1011"/>
      <c r="DK112" s="1011"/>
      <c r="DL112" s="1011" t="s">
        <v>447</v>
      </c>
      <c r="DM112" s="1011"/>
      <c r="DN112" s="1011"/>
      <c r="DO112" s="1011"/>
      <c r="DP112" s="1011"/>
      <c r="DQ112" s="1011" t="s">
        <v>447</v>
      </c>
      <c r="DR112" s="1011"/>
      <c r="DS112" s="1011"/>
      <c r="DT112" s="1011"/>
      <c r="DU112" s="1011"/>
      <c r="DV112" s="1012" t="s">
        <v>447</v>
      </c>
      <c r="DW112" s="1012"/>
      <c r="DX112" s="1012"/>
      <c r="DY112" s="1012"/>
      <c r="DZ112" s="1013"/>
    </row>
    <row r="113" spans="1:130" s="247" customFormat="1" ht="26.25" customHeight="1" x14ac:dyDescent="0.2">
      <c r="A113" s="1045"/>
      <c r="B113" s="1046"/>
      <c r="C113" s="1041" t="s">
        <v>455</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1474</v>
      </c>
      <c r="AB113" s="1025"/>
      <c r="AC113" s="1025"/>
      <c r="AD113" s="1025"/>
      <c r="AE113" s="1026"/>
      <c r="AF113" s="1027">
        <v>1309</v>
      </c>
      <c r="AG113" s="1025"/>
      <c r="AH113" s="1025"/>
      <c r="AI113" s="1025"/>
      <c r="AJ113" s="1026"/>
      <c r="AK113" s="1027">
        <v>1529</v>
      </c>
      <c r="AL113" s="1025"/>
      <c r="AM113" s="1025"/>
      <c r="AN113" s="1025"/>
      <c r="AO113" s="1026"/>
      <c r="AP113" s="1028">
        <v>0</v>
      </c>
      <c r="AQ113" s="1029"/>
      <c r="AR113" s="1029"/>
      <c r="AS113" s="1029"/>
      <c r="AT113" s="1030"/>
      <c r="AU113" s="991"/>
      <c r="AV113" s="992"/>
      <c r="AW113" s="992"/>
      <c r="AX113" s="992"/>
      <c r="AY113" s="992"/>
      <c r="AZ113" s="1040" t="s">
        <v>456</v>
      </c>
      <c r="BA113" s="1041"/>
      <c r="BB113" s="1041"/>
      <c r="BC113" s="1041"/>
      <c r="BD113" s="1041"/>
      <c r="BE113" s="1041"/>
      <c r="BF113" s="1041"/>
      <c r="BG113" s="1041"/>
      <c r="BH113" s="1041"/>
      <c r="BI113" s="1041"/>
      <c r="BJ113" s="1041"/>
      <c r="BK113" s="1041"/>
      <c r="BL113" s="1041"/>
      <c r="BM113" s="1041"/>
      <c r="BN113" s="1041"/>
      <c r="BO113" s="1041"/>
      <c r="BP113" s="1042"/>
      <c r="BQ113" s="1010">
        <v>593661</v>
      </c>
      <c r="BR113" s="1011"/>
      <c r="BS113" s="1011"/>
      <c r="BT113" s="1011"/>
      <c r="BU113" s="1011"/>
      <c r="BV113" s="1011">
        <v>442838</v>
      </c>
      <c r="BW113" s="1011"/>
      <c r="BX113" s="1011"/>
      <c r="BY113" s="1011"/>
      <c r="BZ113" s="1011"/>
      <c r="CA113" s="1011">
        <v>369222</v>
      </c>
      <c r="CB113" s="1011"/>
      <c r="CC113" s="1011"/>
      <c r="CD113" s="1011"/>
      <c r="CE113" s="1011"/>
      <c r="CF113" s="1005">
        <v>10.3</v>
      </c>
      <c r="CG113" s="1006"/>
      <c r="CH113" s="1006"/>
      <c r="CI113" s="1006"/>
      <c r="CJ113" s="1006"/>
      <c r="CK113" s="1036"/>
      <c r="CL113" s="1037"/>
      <c r="CM113" s="1007" t="s">
        <v>457</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447</v>
      </c>
      <c r="DH113" s="1050"/>
      <c r="DI113" s="1050"/>
      <c r="DJ113" s="1050"/>
      <c r="DK113" s="1051"/>
      <c r="DL113" s="1052" t="s">
        <v>450</v>
      </c>
      <c r="DM113" s="1050"/>
      <c r="DN113" s="1050"/>
      <c r="DO113" s="1050"/>
      <c r="DP113" s="1051"/>
      <c r="DQ113" s="1052" t="s">
        <v>443</v>
      </c>
      <c r="DR113" s="1050"/>
      <c r="DS113" s="1050"/>
      <c r="DT113" s="1050"/>
      <c r="DU113" s="1051"/>
      <c r="DV113" s="1053" t="s">
        <v>442</v>
      </c>
      <c r="DW113" s="1054"/>
      <c r="DX113" s="1054"/>
      <c r="DY113" s="1054"/>
      <c r="DZ113" s="1055"/>
    </row>
    <row r="114" spans="1:130" s="247" customFormat="1" ht="26.25" customHeight="1" x14ac:dyDescent="0.2">
      <c r="A114" s="1045"/>
      <c r="B114" s="1046"/>
      <c r="C114" s="1041" t="s">
        <v>458</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133628</v>
      </c>
      <c r="AB114" s="1050"/>
      <c r="AC114" s="1050"/>
      <c r="AD114" s="1050"/>
      <c r="AE114" s="1051"/>
      <c r="AF114" s="1052">
        <v>149494</v>
      </c>
      <c r="AG114" s="1050"/>
      <c r="AH114" s="1050"/>
      <c r="AI114" s="1050"/>
      <c r="AJ114" s="1051"/>
      <c r="AK114" s="1052">
        <v>118025</v>
      </c>
      <c r="AL114" s="1050"/>
      <c r="AM114" s="1050"/>
      <c r="AN114" s="1050"/>
      <c r="AO114" s="1051"/>
      <c r="AP114" s="1053">
        <v>3.3</v>
      </c>
      <c r="AQ114" s="1054"/>
      <c r="AR114" s="1054"/>
      <c r="AS114" s="1054"/>
      <c r="AT114" s="1055"/>
      <c r="AU114" s="991"/>
      <c r="AV114" s="992"/>
      <c r="AW114" s="992"/>
      <c r="AX114" s="992"/>
      <c r="AY114" s="992"/>
      <c r="AZ114" s="1040" t="s">
        <v>459</v>
      </c>
      <c r="BA114" s="1041"/>
      <c r="BB114" s="1041"/>
      <c r="BC114" s="1041"/>
      <c r="BD114" s="1041"/>
      <c r="BE114" s="1041"/>
      <c r="BF114" s="1041"/>
      <c r="BG114" s="1041"/>
      <c r="BH114" s="1041"/>
      <c r="BI114" s="1041"/>
      <c r="BJ114" s="1041"/>
      <c r="BK114" s="1041"/>
      <c r="BL114" s="1041"/>
      <c r="BM114" s="1041"/>
      <c r="BN114" s="1041"/>
      <c r="BO114" s="1041"/>
      <c r="BP114" s="1042"/>
      <c r="BQ114" s="1010">
        <v>1226721</v>
      </c>
      <c r="BR114" s="1011"/>
      <c r="BS114" s="1011"/>
      <c r="BT114" s="1011"/>
      <c r="BU114" s="1011"/>
      <c r="BV114" s="1011">
        <v>1236636</v>
      </c>
      <c r="BW114" s="1011"/>
      <c r="BX114" s="1011"/>
      <c r="BY114" s="1011"/>
      <c r="BZ114" s="1011"/>
      <c r="CA114" s="1011">
        <v>1241433</v>
      </c>
      <c r="CB114" s="1011"/>
      <c r="CC114" s="1011"/>
      <c r="CD114" s="1011"/>
      <c r="CE114" s="1011"/>
      <c r="CF114" s="1005">
        <v>34.700000000000003</v>
      </c>
      <c r="CG114" s="1006"/>
      <c r="CH114" s="1006"/>
      <c r="CI114" s="1006"/>
      <c r="CJ114" s="1006"/>
      <c r="CK114" s="1036"/>
      <c r="CL114" s="1037"/>
      <c r="CM114" s="1007" t="s">
        <v>460</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450</v>
      </c>
      <c r="DH114" s="1050"/>
      <c r="DI114" s="1050"/>
      <c r="DJ114" s="1050"/>
      <c r="DK114" s="1051"/>
      <c r="DL114" s="1052" t="s">
        <v>447</v>
      </c>
      <c r="DM114" s="1050"/>
      <c r="DN114" s="1050"/>
      <c r="DO114" s="1050"/>
      <c r="DP114" s="1051"/>
      <c r="DQ114" s="1052" t="s">
        <v>447</v>
      </c>
      <c r="DR114" s="1050"/>
      <c r="DS114" s="1050"/>
      <c r="DT114" s="1050"/>
      <c r="DU114" s="1051"/>
      <c r="DV114" s="1053" t="s">
        <v>450</v>
      </c>
      <c r="DW114" s="1054"/>
      <c r="DX114" s="1054"/>
      <c r="DY114" s="1054"/>
      <c r="DZ114" s="1055"/>
    </row>
    <row r="115" spans="1:130" s="247" customFormat="1" ht="26.25" customHeight="1" x14ac:dyDescent="0.2">
      <c r="A115" s="1045"/>
      <c r="B115" s="1046"/>
      <c r="C115" s="1041" t="s">
        <v>461</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3127</v>
      </c>
      <c r="AB115" s="1025"/>
      <c r="AC115" s="1025"/>
      <c r="AD115" s="1025"/>
      <c r="AE115" s="1026"/>
      <c r="AF115" s="1027">
        <v>2543</v>
      </c>
      <c r="AG115" s="1025"/>
      <c r="AH115" s="1025"/>
      <c r="AI115" s="1025"/>
      <c r="AJ115" s="1026"/>
      <c r="AK115" s="1027">
        <v>2016</v>
      </c>
      <c r="AL115" s="1025"/>
      <c r="AM115" s="1025"/>
      <c r="AN115" s="1025"/>
      <c r="AO115" s="1026"/>
      <c r="AP115" s="1028">
        <v>0.1</v>
      </c>
      <c r="AQ115" s="1029"/>
      <c r="AR115" s="1029"/>
      <c r="AS115" s="1029"/>
      <c r="AT115" s="1030"/>
      <c r="AU115" s="991"/>
      <c r="AV115" s="992"/>
      <c r="AW115" s="992"/>
      <c r="AX115" s="992"/>
      <c r="AY115" s="992"/>
      <c r="AZ115" s="1040" t="s">
        <v>462</v>
      </c>
      <c r="BA115" s="1041"/>
      <c r="BB115" s="1041"/>
      <c r="BC115" s="1041"/>
      <c r="BD115" s="1041"/>
      <c r="BE115" s="1041"/>
      <c r="BF115" s="1041"/>
      <c r="BG115" s="1041"/>
      <c r="BH115" s="1041"/>
      <c r="BI115" s="1041"/>
      <c r="BJ115" s="1041"/>
      <c r="BK115" s="1041"/>
      <c r="BL115" s="1041"/>
      <c r="BM115" s="1041"/>
      <c r="BN115" s="1041"/>
      <c r="BO115" s="1041"/>
      <c r="BP115" s="1042"/>
      <c r="BQ115" s="1010">
        <v>7111</v>
      </c>
      <c r="BR115" s="1011"/>
      <c r="BS115" s="1011"/>
      <c r="BT115" s="1011"/>
      <c r="BU115" s="1011"/>
      <c r="BV115" s="1011">
        <v>7111</v>
      </c>
      <c r="BW115" s="1011"/>
      <c r="BX115" s="1011"/>
      <c r="BY115" s="1011"/>
      <c r="BZ115" s="1011"/>
      <c r="CA115" s="1011">
        <v>9143</v>
      </c>
      <c r="CB115" s="1011"/>
      <c r="CC115" s="1011"/>
      <c r="CD115" s="1011"/>
      <c r="CE115" s="1011"/>
      <c r="CF115" s="1005">
        <v>0.3</v>
      </c>
      <c r="CG115" s="1006"/>
      <c r="CH115" s="1006"/>
      <c r="CI115" s="1006"/>
      <c r="CJ115" s="1006"/>
      <c r="CK115" s="1036"/>
      <c r="CL115" s="1037"/>
      <c r="CM115" s="1040" t="s">
        <v>463</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450</v>
      </c>
      <c r="DH115" s="1050"/>
      <c r="DI115" s="1050"/>
      <c r="DJ115" s="1050"/>
      <c r="DK115" s="1051"/>
      <c r="DL115" s="1052" t="s">
        <v>450</v>
      </c>
      <c r="DM115" s="1050"/>
      <c r="DN115" s="1050"/>
      <c r="DO115" s="1050"/>
      <c r="DP115" s="1051"/>
      <c r="DQ115" s="1052" t="s">
        <v>416</v>
      </c>
      <c r="DR115" s="1050"/>
      <c r="DS115" s="1050"/>
      <c r="DT115" s="1050"/>
      <c r="DU115" s="1051"/>
      <c r="DV115" s="1053" t="s">
        <v>443</v>
      </c>
      <c r="DW115" s="1054"/>
      <c r="DX115" s="1054"/>
      <c r="DY115" s="1054"/>
      <c r="DZ115" s="1055"/>
    </row>
    <row r="116" spans="1:130" s="247" customFormat="1" ht="26.25" customHeight="1" x14ac:dyDescent="0.2">
      <c r="A116" s="1047"/>
      <c r="B116" s="1048"/>
      <c r="C116" s="1056" t="s">
        <v>464</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450</v>
      </c>
      <c r="AB116" s="1050"/>
      <c r="AC116" s="1050"/>
      <c r="AD116" s="1050"/>
      <c r="AE116" s="1051"/>
      <c r="AF116" s="1052" t="s">
        <v>416</v>
      </c>
      <c r="AG116" s="1050"/>
      <c r="AH116" s="1050"/>
      <c r="AI116" s="1050"/>
      <c r="AJ116" s="1051"/>
      <c r="AK116" s="1052" t="s">
        <v>442</v>
      </c>
      <c r="AL116" s="1050"/>
      <c r="AM116" s="1050"/>
      <c r="AN116" s="1050"/>
      <c r="AO116" s="1051"/>
      <c r="AP116" s="1053" t="s">
        <v>416</v>
      </c>
      <c r="AQ116" s="1054"/>
      <c r="AR116" s="1054"/>
      <c r="AS116" s="1054"/>
      <c r="AT116" s="1055"/>
      <c r="AU116" s="991"/>
      <c r="AV116" s="992"/>
      <c r="AW116" s="992"/>
      <c r="AX116" s="992"/>
      <c r="AY116" s="992"/>
      <c r="AZ116" s="1058" t="s">
        <v>465</v>
      </c>
      <c r="BA116" s="1059"/>
      <c r="BB116" s="1059"/>
      <c r="BC116" s="1059"/>
      <c r="BD116" s="1059"/>
      <c r="BE116" s="1059"/>
      <c r="BF116" s="1059"/>
      <c r="BG116" s="1059"/>
      <c r="BH116" s="1059"/>
      <c r="BI116" s="1059"/>
      <c r="BJ116" s="1059"/>
      <c r="BK116" s="1059"/>
      <c r="BL116" s="1059"/>
      <c r="BM116" s="1059"/>
      <c r="BN116" s="1059"/>
      <c r="BO116" s="1059"/>
      <c r="BP116" s="1060"/>
      <c r="BQ116" s="1010" t="s">
        <v>444</v>
      </c>
      <c r="BR116" s="1011"/>
      <c r="BS116" s="1011"/>
      <c r="BT116" s="1011"/>
      <c r="BU116" s="1011"/>
      <c r="BV116" s="1011" t="s">
        <v>416</v>
      </c>
      <c r="BW116" s="1011"/>
      <c r="BX116" s="1011"/>
      <c r="BY116" s="1011"/>
      <c r="BZ116" s="1011"/>
      <c r="CA116" s="1011" t="s">
        <v>450</v>
      </c>
      <c r="CB116" s="1011"/>
      <c r="CC116" s="1011"/>
      <c r="CD116" s="1011"/>
      <c r="CE116" s="1011"/>
      <c r="CF116" s="1005" t="s">
        <v>416</v>
      </c>
      <c r="CG116" s="1006"/>
      <c r="CH116" s="1006"/>
      <c r="CI116" s="1006"/>
      <c r="CJ116" s="1006"/>
      <c r="CK116" s="1036"/>
      <c r="CL116" s="1037"/>
      <c r="CM116" s="1007" t="s">
        <v>466</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416</v>
      </c>
      <c r="DH116" s="1050"/>
      <c r="DI116" s="1050"/>
      <c r="DJ116" s="1050"/>
      <c r="DK116" s="1051"/>
      <c r="DL116" s="1052" t="s">
        <v>416</v>
      </c>
      <c r="DM116" s="1050"/>
      <c r="DN116" s="1050"/>
      <c r="DO116" s="1050"/>
      <c r="DP116" s="1051"/>
      <c r="DQ116" s="1052" t="s">
        <v>450</v>
      </c>
      <c r="DR116" s="1050"/>
      <c r="DS116" s="1050"/>
      <c r="DT116" s="1050"/>
      <c r="DU116" s="1051"/>
      <c r="DV116" s="1053" t="s">
        <v>450</v>
      </c>
      <c r="DW116" s="1054"/>
      <c r="DX116" s="1054"/>
      <c r="DY116" s="1054"/>
      <c r="DZ116" s="1055"/>
    </row>
    <row r="117" spans="1:130" s="247" customFormat="1" ht="26.25" customHeight="1" x14ac:dyDescent="0.2">
      <c r="A117" s="995" t="s">
        <v>191</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467</v>
      </c>
      <c r="Z117" s="977"/>
      <c r="AA117" s="1067">
        <v>730100</v>
      </c>
      <c r="AB117" s="1068"/>
      <c r="AC117" s="1068"/>
      <c r="AD117" s="1068"/>
      <c r="AE117" s="1069"/>
      <c r="AF117" s="1070">
        <v>759286</v>
      </c>
      <c r="AG117" s="1068"/>
      <c r="AH117" s="1068"/>
      <c r="AI117" s="1068"/>
      <c r="AJ117" s="1069"/>
      <c r="AK117" s="1070">
        <v>682780</v>
      </c>
      <c r="AL117" s="1068"/>
      <c r="AM117" s="1068"/>
      <c r="AN117" s="1068"/>
      <c r="AO117" s="1069"/>
      <c r="AP117" s="1071"/>
      <c r="AQ117" s="1072"/>
      <c r="AR117" s="1072"/>
      <c r="AS117" s="1072"/>
      <c r="AT117" s="1073"/>
      <c r="AU117" s="991"/>
      <c r="AV117" s="992"/>
      <c r="AW117" s="992"/>
      <c r="AX117" s="992"/>
      <c r="AY117" s="992"/>
      <c r="AZ117" s="1058" t="s">
        <v>468</v>
      </c>
      <c r="BA117" s="1059"/>
      <c r="BB117" s="1059"/>
      <c r="BC117" s="1059"/>
      <c r="BD117" s="1059"/>
      <c r="BE117" s="1059"/>
      <c r="BF117" s="1059"/>
      <c r="BG117" s="1059"/>
      <c r="BH117" s="1059"/>
      <c r="BI117" s="1059"/>
      <c r="BJ117" s="1059"/>
      <c r="BK117" s="1059"/>
      <c r="BL117" s="1059"/>
      <c r="BM117" s="1059"/>
      <c r="BN117" s="1059"/>
      <c r="BO117" s="1059"/>
      <c r="BP117" s="1060"/>
      <c r="BQ117" s="1010" t="s">
        <v>444</v>
      </c>
      <c r="BR117" s="1011"/>
      <c r="BS117" s="1011"/>
      <c r="BT117" s="1011"/>
      <c r="BU117" s="1011"/>
      <c r="BV117" s="1011" t="s">
        <v>416</v>
      </c>
      <c r="BW117" s="1011"/>
      <c r="BX117" s="1011"/>
      <c r="BY117" s="1011"/>
      <c r="BZ117" s="1011"/>
      <c r="CA117" s="1011" t="s">
        <v>416</v>
      </c>
      <c r="CB117" s="1011"/>
      <c r="CC117" s="1011"/>
      <c r="CD117" s="1011"/>
      <c r="CE117" s="1011"/>
      <c r="CF117" s="1005" t="s">
        <v>416</v>
      </c>
      <c r="CG117" s="1006"/>
      <c r="CH117" s="1006"/>
      <c r="CI117" s="1006"/>
      <c r="CJ117" s="1006"/>
      <c r="CK117" s="1036"/>
      <c r="CL117" s="1037"/>
      <c r="CM117" s="1007" t="s">
        <v>469</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416</v>
      </c>
      <c r="DH117" s="1050"/>
      <c r="DI117" s="1050"/>
      <c r="DJ117" s="1050"/>
      <c r="DK117" s="1051"/>
      <c r="DL117" s="1052" t="s">
        <v>416</v>
      </c>
      <c r="DM117" s="1050"/>
      <c r="DN117" s="1050"/>
      <c r="DO117" s="1050"/>
      <c r="DP117" s="1051"/>
      <c r="DQ117" s="1052" t="s">
        <v>416</v>
      </c>
      <c r="DR117" s="1050"/>
      <c r="DS117" s="1050"/>
      <c r="DT117" s="1050"/>
      <c r="DU117" s="1051"/>
      <c r="DV117" s="1053" t="s">
        <v>416</v>
      </c>
      <c r="DW117" s="1054"/>
      <c r="DX117" s="1054"/>
      <c r="DY117" s="1054"/>
      <c r="DZ117" s="1055"/>
    </row>
    <row r="118" spans="1:130" s="247" customFormat="1" ht="26.25" customHeight="1" x14ac:dyDescent="0.2">
      <c r="A118" s="995" t="s">
        <v>437</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435</v>
      </c>
      <c r="AB118" s="976"/>
      <c r="AC118" s="976"/>
      <c r="AD118" s="976"/>
      <c r="AE118" s="977"/>
      <c r="AF118" s="975" t="s">
        <v>312</v>
      </c>
      <c r="AG118" s="976"/>
      <c r="AH118" s="976"/>
      <c r="AI118" s="976"/>
      <c r="AJ118" s="977"/>
      <c r="AK118" s="975" t="s">
        <v>311</v>
      </c>
      <c r="AL118" s="976"/>
      <c r="AM118" s="976"/>
      <c r="AN118" s="976"/>
      <c r="AO118" s="977"/>
      <c r="AP118" s="1062" t="s">
        <v>436</v>
      </c>
      <c r="AQ118" s="1063"/>
      <c r="AR118" s="1063"/>
      <c r="AS118" s="1063"/>
      <c r="AT118" s="1064"/>
      <c r="AU118" s="991"/>
      <c r="AV118" s="992"/>
      <c r="AW118" s="992"/>
      <c r="AX118" s="992"/>
      <c r="AY118" s="992"/>
      <c r="AZ118" s="1065" t="s">
        <v>470</v>
      </c>
      <c r="BA118" s="1056"/>
      <c r="BB118" s="1056"/>
      <c r="BC118" s="1056"/>
      <c r="BD118" s="1056"/>
      <c r="BE118" s="1056"/>
      <c r="BF118" s="1056"/>
      <c r="BG118" s="1056"/>
      <c r="BH118" s="1056"/>
      <c r="BI118" s="1056"/>
      <c r="BJ118" s="1056"/>
      <c r="BK118" s="1056"/>
      <c r="BL118" s="1056"/>
      <c r="BM118" s="1056"/>
      <c r="BN118" s="1056"/>
      <c r="BO118" s="1056"/>
      <c r="BP118" s="1057"/>
      <c r="BQ118" s="1088" t="s">
        <v>416</v>
      </c>
      <c r="BR118" s="1089"/>
      <c r="BS118" s="1089"/>
      <c r="BT118" s="1089"/>
      <c r="BU118" s="1089"/>
      <c r="BV118" s="1089" t="s">
        <v>416</v>
      </c>
      <c r="BW118" s="1089"/>
      <c r="BX118" s="1089"/>
      <c r="BY118" s="1089"/>
      <c r="BZ118" s="1089"/>
      <c r="CA118" s="1089" t="s">
        <v>416</v>
      </c>
      <c r="CB118" s="1089"/>
      <c r="CC118" s="1089"/>
      <c r="CD118" s="1089"/>
      <c r="CE118" s="1089"/>
      <c r="CF118" s="1005" t="s">
        <v>416</v>
      </c>
      <c r="CG118" s="1006"/>
      <c r="CH118" s="1006"/>
      <c r="CI118" s="1006"/>
      <c r="CJ118" s="1006"/>
      <c r="CK118" s="1036"/>
      <c r="CL118" s="1037"/>
      <c r="CM118" s="1007" t="s">
        <v>471</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416</v>
      </c>
      <c r="DH118" s="1050"/>
      <c r="DI118" s="1050"/>
      <c r="DJ118" s="1050"/>
      <c r="DK118" s="1051"/>
      <c r="DL118" s="1052" t="s">
        <v>416</v>
      </c>
      <c r="DM118" s="1050"/>
      <c r="DN118" s="1050"/>
      <c r="DO118" s="1050"/>
      <c r="DP118" s="1051"/>
      <c r="DQ118" s="1052" t="s">
        <v>416</v>
      </c>
      <c r="DR118" s="1050"/>
      <c r="DS118" s="1050"/>
      <c r="DT118" s="1050"/>
      <c r="DU118" s="1051"/>
      <c r="DV118" s="1053" t="s">
        <v>416</v>
      </c>
      <c r="DW118" s="1054"/>
      <c r="DX118" s="1054"/>
      <c r="DY118" s="1054"/>
      <c r="DZ118" s="1055"/>
    </row>
    <row r="119" spans="1:130" s="247" customFormat="1" ht="26.25" customHeight="1" x14ac:dyDescent="0.2">
      <c r="A119" s="1149" t="s">
        <v>440</v>
      </c>
      <c r="B119" s="1035"/>
      <c r="C119" s="1014" t="s">
        <v>441</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416</v>
      </c>
      <c r="AB119" s="983"/>
      <c r="AC119" s="983"/>
      <c r="AD119" s="983"/>
      <c r="AE119" s="984"/>
      <c r="AF119" s="985" t="s">
        <v>416</v>
      </c>
      <c r="AG119" s="983"/>
      <c r="AH119" s="983"/>
      <c r="AI119" s="983"/>
      <c r="AJ119" s="984"/>
      <c r="AK119" s="985" t="s">
        <v>416</v>
      </c>
      <c r="AL119" s="983"/>
      <c r="AM119" s="983"/>
      <c r="AN119" s="983"/>
      <c r="AO119" s="984"/>
      <c r="AP119" s="986" t="s">
        <v>416</v>
      </c>
      <c r="AQ119" s="987"/>
      <c r="AR119" s="987"/>
      <c r="AS119" s="987"/>
      <c r="AT119" s="988"/>
      <c r="AU119" s="993"/>
      <c r="AV119" s="994"/>
      <c r="AW119" s="994"/>
      <c r="AX119" s="994"/>
      <c r="AY119" s="994"/>
      <c r="AZ119" s="278" t="s">
        <v>191</v>
      </c>
      <c r="BA119" s="278"/>
      <c r="BB119" s="278"/>
      <c r="BC119" s="278"/>
      <c r="BD119" s="278"/>
      <c r="BE119" s="278"/>
      <c r="BF119" s="278"/>
      <c r="BG119" s="278"/>
      <c r="BH119" s="278"/>
      <c r="BI119" s="278"/>
      <c r="BJ119" s="278"/>
      <c r="BK119" s="278"/>
      <c r="BL119" s="278"/>
      <c r="BM119" s="278"/>
      <c r="BN119" s="278"/>
      <c r="BO119" s="1066" t="s">
        <v>472</v>
      </c>
      <c r="BP119" s="1097"/>
      <c r="BQ119" s="1088">
        <v>8120435</v>
      </c>
      <c r="BR119" s="1089"/>
      <c r="BS119" s="1089"/>
      <c r="BT119" s="1089"/>
      <c r="BU119" s="1089"/>
      <c r="BV119" s="1089">
        <v>7831912</v>
      </c>
      <c r="BW119" s="1089"/>
      <c r="BX119" s="1089"/>
      <c r="BY119" s="1089"/>
      <c r="BZ119" s="1089"/>
      <c r="CA119" s="1089">
        <v>7492554</v>
      </c>
      <c r="CB119" s="1089"/>
      <c r="CC119" s="1089"/>
      <c r="CD119" s="1089"/>
      <c r="CE119" s="1089"/>
      <c r="CF119" s="1090"/>
      <c r="CG119" s="1091"/>
      <c r="CH119" s="1091"/>
      <c r="CI119" s="1091"/>
      <c r="CJ119" s="1092"/>
      <c r="CK119" s="1038"/>
      <c r="CL119" s="1039"/>
      <c r="CM119" s="1093" t="s">
        <v>473</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4902</v>
      </c>
      <c r="DH119" s="1075"/>
      <c r="DI119" s="1075"/>
      <c r="DJ119" s="1075"/>
      <c r="DK119" s="1076"/>
      <c r="DL119" s="1074">
        <v>2359</v>
      </c>
      <c r="DM119" s="1075"/>
      <c r="DN119" s="1075"/>
      <c r="DO119" s="1075"/>
      <c r="DP119" s="1076"/>
      <c r="DQ119" s="1074">
        <v>2016</v>
      </c>
      <c r="DR119" s="1075"/>
      <c r="DS119" s="1075"/>
      <c r="DT119" s="1075"/>
      <c r="DU119" s="1076"/>
      <c r="DV119" s="1077">
        <v>0.1</v>
      </c>
      <c r="DW119" s="1078"/>
      <c r="DX119" s="1078"/>
      <c r="DY119" s="1078"/>
      <c r="DZ119" s="1079"/>
    </row>
    <row r="120" spans="1:130" s="247" customFormat="1" ht="26.25" customHeight="1" x14ac:dyDescent="0.2">
      <c r="A120" s="1150"/>
      <c r="B120" s="1037"/>
      <c r="C120" s="1007" t="s">
        <v>449</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416</v>
      </c>
      <c r="AB120" s="1050"/>
      <c r="AC120" s="1050"/>
      <c r="AD120" s="1050"/>
      <c r="AE120" s="1051"/>
      <c r="AF120" s="1052" t="s">
        <v>416</v>
      </c>
      <c r="AG120" s="1050"/>
      <c r="AH120" s="1050"/>
      <c r="AI120" s="1050"/>
      <c r="AJ120" s="1051"/>
      <c r="AK120" s="1052" t="s">
        <v>416</v>
      </c>
      <c r="AL120" s="1050"/>
      <c r="AM120" s="1050"/>
      <c r="AN120" s="1050"/>
      <c r="AO120" s="1051"/>
      <c r="AP120" s="1053" t="s">
        <v>416</v>
      </c>
      <c r="AQ120" s="1054"/>
      <c r="AR120" s="1054"/>
      <c r="AS120" s="1054"/>
      <c r="AT120" s="1055"/>
      <c r="AU120" s="1080" t="s">
        <v>474</v>
      </c>
      <c r="AV120" s="1081"/>
      <c r="AW120" s="1081"/>
      <c r="AX120" s="1081"/>
      <c r="AY120" s="1082"/>
      <c r="AZ120" s="1031" t="s">
        <v>475</v>
      </c>
      <c r="BA120" s="980"/>
      <c r="BB120" s="980"/>
      <c r="BC120" s="980"/>
      <c r="BD120" s="980"/>
      <c r="BE120" s="980"/>
      <c r="BF120" s="980"/>
      <c r="BG120" s="980"/>
      <c r="BH120" s="980"/>
      <c r="BI120" s="980"/>
      <c r="BJ120" s="980"/>
      <c r="BK120" s="980"/>
      <c r="BL120" s="980"/>
      <c r="BM120" s="980"/>
      <c r="BN120" s="980"/>
      <c r="BO120" s="980"/>
      <c r="BP120" s="981"/>
      <c r="BQ120" s="1017">
        <v>2916761</v>
      </c>
      <c r="BR120" s="1018"/>
      <c r="BS120" s="1018"/>
      <c r="BT120" s="1018"/>
      <c r="BU120" s="1018"/>
      <c r="BV120" s="1018">
        <v>2827266</v>
      </c>
      <c r="BW120" s="1018"/>
      <c r="BX120" s="1018"/>
      <c r="BY120" s="1018"/>
      <c r="BZ120" s="1018"/>
      <c r="CA120" s="1018">
        <v>2940879</v>
      </c>
      <c r="CB120" s="1018"/>
      <c r="CC120" s="1018"/>
      <c r="CD120" s="1018"/>
      <c r="CE120" s="1018"/>
      <c r="CF120" s="1032">
        <v>82.1</v>
      </c>
      <c r="CG120" s="1033"/>
      <c r="CH120" s="1033"/>
      <c r="CI120" s="1033"/>
      <c r="CJ120" s="1033"/>
      <c r="CK120" s="1098" t="s">
        <v>476</v>
      </c>
      <c r="CL120" s="1099"/>
      <c r="CM120" s="1099"/>
      <c r="CN120" s="1099"/>
      <c r="CO120" s="1100"/>
      <c r="CP120" s="1106" t="s">
        <v>477</v>
      </c>
      <c r="CQ120" s="1107"/>
      <c r="CR120" s="1107"/>
      <c r="CS120" s="1107"/>
      <c r="CT120" s="1107"/>
      <c r="CU120" s="1107"/>
      <c r="CV120" s="1107"/>
      <c r="CW120" s="1107"/>
      <c r="CX120" s="1107"/>
      <c r="CY120" s="1107"/>
      <c r="CZ120" s="1107"/>
      <c r="DA120" s="1107"/>
      <c r="DB120" s="1107"/>
      <c r="DC120" s="1107"/>
      <c r="DD120" s="1107"/>
      <c r="DE120" s="1107"/>
      <c r="DF120" s="1108"/>
      <c r="DG120" s="1017" t="s">
        <v>416</v>
      </c>
      <c r="DH120" s="1018"/>
      <c r="DI120" s="1018"/>
      <c r="DJ120" s="1018"/>
      <c r="DK120" s="1018"/>
      <c r="DL120" s="1018" t="s">
        <v>416</v>
      </c>
      <c r="DM120" s="1018"/>
      <c r="DN120" s="1018"/>
      <c r="DO120" s="1018"/>
      <c r="DP120" s="1018"/>
      <c r="DQ120" s="1018" t="s">
        <v>416</v>
      </c>
      <c r="DR120" s="1018"/>
      <c r="DS120" s="1018"/>
      <c r="DT120" s="1018"/>
      <c r="DU120" s="1018"/>
      <c r="DV120" s="1019" t="s">
        <v>416</v>
      </c>
      <c r="DW120" s="1019"/>
      <c r="DX120" s="1019"/>
      <c r="DY120" s="1019"/>
      <c r="DZ120" s="1020"/>
    </row>
    <row r="121" spans="1:130" s="247" customFormat="1" ht="26.25" customHeight="1" x14ac:dyDescent="0.2">
      <c r="A121" s="1150"/>
      <c r="B121" s="1037"/>
      <c r="C121" s="1058" t="s">
        <v>478</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416</v>
      </c>
      <c r="AB121" s="1050"/>
      <c r="AC121" s="1050"/>
      <c r="AD121" s="1050"/>
      <c r="AE121" s="1051"/>
      <c r="AF121" s="1052" t="s">
        <v>416</v>
      </c>
      <c r="AG121" s="1050"/>
      <c r="AH121" s="1050"/>
      <c r="AI121" s="1050"/>
      <c r="AJ121" s="1051"/>
      <c r="AK121" s="1052" t="s">
        <v>416</v>
      </c>
      <c r="AL121" s="1050"/>
      <c r="AM121" s="1050"/>
      <c r="AN121" s="1050"/>
      <c r="AO121" s="1051"/>
      <c r="AP121" s="1053" t="s">
        <v>416</v>
      </c>
      <c r="AQ121" s="1054"/>
      <c r="AR121" s="1054"/>
      <c r="AS121" s="1054"/>
      <c r="AT121" s="1055"/>
      <c r="AU121" s="1083"/>
      <c r="AV121" s="1084"/>
      <c r="AW121" s="1084"/>
      <c r="AX121" s="1084"/>
      <c r="AY121" s="1085"/>
      <c r="AZ121" s="1040" t="s">
        <v>479</v>
      </c>
      <c r="BA121" s="1041"/>
      <c r="BB121" s="1041"/>
      <c r="BC121" s="1041"/>
      <c r="BD121" s="1041"/>
      <c r="BE121" s="1041"/>
      <c r="BF121" s="1041"/>
      <c r="BG121" s="1041"/>
      <c r="BH121" s="1041"/>
      <c r="BI121" s="1041"/>
      <c r="BJ121" s="1041"/>
      <c r="BK121" s="1041"/>
      <c r="BL121" s="1041"/>
      <c r="BM121" s="1041"/>
      <c r="BN121" s="1041"/>
      <c r="BO121" s="1041"/>
      <c r="BP121" s="1042"/>
      <c r="BQ121" s="1010">
        <v>180516</v>
      </c>
      <c r="BR121" s="1011"/>
      <c r="BS121" s="1011"/>
      <c r="BT121" s="1011"/>
      <c r="BU121" s="1011"/>
      <c r="BV121" s="1011">
        <v>213442</v>
      </c>
      <c r="BW121" s="1011"/>
      <c r="BX121" s="1011"/>
      <c r="BY121" s="1011"/>
      <c r="BZ121" s="1011"/>
      <c r="CA121" s="1011">
        <v>226658</v>
      </c>
      <c r="CB121" s="1011"/>
      <c r="CC121" s="1011"/>
      <c r="CD121" s="1011"/>
      <c r="CE121" s="1011"/>
      <c r="CF121" s="1005">
        <v>6.3</v>
      </c>
      <c r="CG121" s="1006"/>
      <c r="CH121" s="1006"/>
      <c r="CI121" s="1006"/>
      <c r="CJ121" s="1006"/>
      <c r="CK121" s="1101"/>
      <c r="CL121" s="1102"/>
      <c r="CM121" s="1102"/>
      <c r="CN121" s="1102"/>
      <c r="CO121" s="1103"/>
      <c r="CP121" s="1111" t="s">
        <v>480</v>
      </c>
      <c r="CQ121" s="1112"/>
      <c r="CR121" s="1112"/>
      <c r="CS121" s="1112"/>
      <c r="CT121" s="1112"/>
      <c r="CU121" s="1112"/>
      <c r="CV121" s="1112"/>
      <c r="CW121" s="1112"/>
      <c r="CX121" s="1112"/>
      <c r="CY121" s="1112"/>
      <c r="CZ121" s="1112"/>
      <c r="DA121" s="1112"/>
      <c r="DB121" s="1112"/>
      <c r="DC121" s="1112"/>
      <c r="DD121" s="1112"/>
      <c r="DE121" s="1112"/>
      <c r="DF121" s="1113"/>
      <c r="DG121" s="1010" t="s">
        <v>416</v>
      </c>
      <c r="DH121" s="1011"/>
      <c r="DI121" s="1011"/>
      <c r="DJ121" s="1011"/>
      <c r="DK121" s="1011"/>
      <c r="DL121" s="1011" t="s">
        <v>416</v>
      </c>
      <c r="DM121" s="1011"/>
      <c r="DN121" s="1011"/>
      <c r="DO121" s="1011"/>
      <c r="DP121" s="1011"/>
      <c r="DQ121" s="1011" t="s">
        <v>416</v>
      </c>
      <c r="DR121" s="1011"/>
      <c r="DS121" s="1011"/>
      <c r="DT121" s="1011"/>
      <c r="DU121" s="1011"/>
      <c r="DV121" s="1012" t="s">
        <v>416</v>
      </c>
      <c r="DW121" s="1012"/>
      <c r="DX121" s="1012"/>
      <c r="DY121" s="1012"/>
      <c r="DZ121" s="1013"/>
    </row>
    <row r="122" spans="1:130" s="247" customFormat="1" ht="26.25" customHeight="1" x14ac:dyDescent="0.2">
      <c r="A122" s="1150"/>
      <c r="B122" s="1037"/>
      <c r="C122" s="1007" t="s">
        <v>460</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416</v>
      </c>
      <c r="AB122" s="1050"/>
      <c r="AC122" s="1050"/>
      <c r="AD122" s="1050"/>
      <c r="AE122" s="1051"/>
      <c r="AF122" s="1052" t="s">
        <v>416</v>
      </c>
      <c r="AG122" s="1050"/>
      <c r="AH122" s="1050"/>
      <c r="AI122" s="1050"/>
      <c r="AJ122" s="1051"/>
      <c r="AK122" s="1052" t="s">
        <v>416</v>
      </c>
      <c r="AL122" s="1050"/>
      <c r="AM122" s="1050"/>
      <c r="AN122" s="1050"/>
      <c r="AO122" s="1051"/>
      <c r="AP122" s="1053" t="s">
        <v>416</v>
      </c>
      <c r="AQ122" s="1054"/>
      <c r="AR122" s="1054"/>
      <c r="AS122" s="1054"/>
      <c r="AT122" s="1055"/>
      <c r="AU122" s="1083"/>
      <c r="AV122" s="1084"/>
      <c r="AW122" s="1084"/>
      <c r="AX122" s="1084"/>
      <c r="AY122" s="1085"/>
      <c r="AZ122" s="1065" t="s">
        <v>481</v>
      </c>
      <c r="BA122" s="1056"/>
      <c r="BB122" s="1056"/>
      <c r="BC122" s="1056"/>
      <c r="BD122" s="1056"/>
      <c r="BE122" s="1056"/>
      <c r="BF122" s="1056"/>
      <c r="BG122" s="1056"/>
      <c r="BH122" s="1056"/>
      <c r="BI122" s="1056"/>
      <c r="BJ122" s="1056"/>
      <c r="BK122" s="1056"/>
      <c r="BL122" s="1056"/>
      <c r="BM122" s="1056"/>
      <c r="BN122" s="1056"/>
      <c r="BO122" s="1056"/>
      <c r="BP122" s="1057"/>
      <c r="BQ122" s="1088">
        <v>3926446</v>
      </c>
      <c r="BR122" s="1089"/>
      <c r="BS122" s="1089"/>
      <c r="BT122" s="1089"/>
      <c r="BU122" s="1089"/>
      <c r="BV122" s="1089">
        <v>3834061</v>
      </c>
      <c r="BW122" s="1089"/>
      <c r="BX122" s="1089"/>
      <c r="BY122" s="1089"/>
      <c r="BZ122" s="1089"/>
      <c r="CA122" s="1089">
        <v>3673292</v>
      </c>
      <c r="CB122" s="1089"/>
      <c r="CC122" s="1089"/>
      <c r="CD122" s="1089"/>
      <c r="CE122" s="1089"/>
      <c r="CF122" s="1109">
        <v>102.6</v>
      </c>
      <c r="CG122" s="1110"/>
      <c r="CH122" s="1110"/>
      <c r="CI122" s="1110"/>
      <c r="CJ122" s="1110"/>
      <c r="CK122" s="1101"/>
      <c r="CL122" s="1102"/>
      <c r="CM122" s="1102"/>
      <c r="CN122" s="1102"/>
      <c r="CO122" s="1103"/>
      <c r="CP122" s="1111" t="s">
        <v>482</v>
      </c>
      <c r="CQ122" s="1112"/>
      <c r="CR122" s="1112"/>
      <c r="CS122" s="1112"/>
      <c r="CT122" s="1112"/>
      <c r="CU122" s="1112"/>
      <c r="CV122" s="1112"/>
      <c r="CW122" s="1112"/>
      <c r="CX122" s="1112"/>
      <c r="CY122" s="1112"/>
      <c r="CZ122" s="1112"/>
      <c r="DA122" s="1112"/>
      <c r="DB122" s="1112"/>
      <c r="DC122" s="1112"/>
      <c r="DD122" s="1112"/>
      <c r="DE122" s="1112"/>
      <c r="DF122" s="1113"/>
      <c r="DG122" s="1010" t="s">
        <v>416</v>
      </c>
      <c r="DH122" s="1011"/>
      <c r="DI122" s="1011"/>
      <c r="DJ122" s="1011"/>
      <c r="DK122" s="1011"/>
      <c r="DL122" s="1011" t="s">
        <v>416</v>
      </c>
      <c r="DM122" s="1011"/>
      <c r="DN122" s="1011"/>
      <c r="DO122" s="1011"/>
      <c r="DP122" s="1011"/>
      <c r="DQ122" s="1011" t="s">
        <v>416</v>
      </c>
      <c r="DR122" s="1011"/>
      <c r="DS122" s="1011"/>
      <c r="DT122" s="1011"/>
      <c r="DU122" s="1011"/>
      <c r="DV122" s="1012" t="s">
        <v>416</v>
      </c>
      <c r="DW122" s="1012"/>
      <c r="DX122" s="1012"/>
      <c r="DY122" s="1012"/>
      <c r="DZ122" s="1013"/>
    </row>
    <row r="123" spans="1:130" s="247" customFormat="1" ht="26.25" customHeight="1" x14ac:dyDescent="0.2">
      <c r="A123" s="1150"/>
      <c r="B123" s="1037"/>
      <c r="C123" s="1007" t="s">
        <v>466</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416</v>
      </c>
      <c r="AB123" s="1050"/>
      <c r="AC123" s="1050"/>
      <c r="AD123" s="1050"/>
      <c r="AE123" s="1051"/>
      <c r="AF123" s="1052" t="s">
        <v>416</v>
      </c>
      <c r="AG123" s="1050"/>
      <c r="AH123" s="1050"/>
      <c r="AI123" s="1050"/>
      <c r="AJ123" s="1051"/>
      <c r="AK123" s="1052" t="s">
        <v>416</v>
      </c>
      <c r="AL123" s="1050"/>
      <c r="AM123" s="1050"/>
      <c r="AN123" s="1050"/>
      <c r="AO123" s="1051"/>
      <c r="AP123" s="1053" t="s">
        <v>416</v>
      </c>
      <c r="AQ123" s="1054"/>
      <c r="AR123" s="1054"/>
      <c r="AS123" s="1054"/>
      <c r="AT123" s="1055"/>
      <c r="AU123" s="1086"/>
      <c r="AV123" s="1087"/>
      <c r="AW123" s="1087"/>
      <c r="AX123" s="1087"/>
      <c r="AY123" s="1087"/>
      <c r="AZ123" s="278" t="s">
        <v>191</v>
      </c>
      <c r="BA123" s="278"/>
      <c r="BB123" s="278"/>
      <c r="BC123" s="278"/>
      <c r="BD123" s="278"/>
      <c r="BE123" s="278"/>
      <c r="BF123" s="278"/>
      <c r="BG123" s="278"/>
      <c r="BH123" s="278"/>
      <c r="BI123" s="278"/>
      <c r="BJ123" s="278"/>
      <c r="BK123" s="278"/>
      <c r="BL123" s="278"/>
      <c r="BM123" s="278"/>
      <c r="BN123" s="278"/>
      <c r="BO123" s="1066" t="s">
        <v>483</v>
      </c>
      <c r="BP123" s="1097"/>
      <c r="BQ123" s="1156">
        <v>7023723</v>
      </c>
      <c r="BR123" s="1157"/>
      <c r="BS123" s="1157"/>
      <c r="BT123" s="1157"/>
      <c r="BU123" s="1157"/>
      <c r="BV123" s="1157">
        <v>6874769</v>
      </c>
      <c r="BW123" s="1157"/>
      <c r="BX123" s="1157"/>
      <c r="BY123" s="1157"/>
      <c r="BZ123" s="1157"/>
      <c r="CA123" s="1157">
        <v>6840829</v>
      </c>
      <c r="CB123" s="1157"/>
      <c r="CC123" s="1157"/>
      <c r="CD123" s="1157"/>
      <c r="CE123" s="1157"/>
      <c r="CF123" s="1090"/>
      <c r="CG123" s="1091"/>
      <c r="CH123" s="1091"/>
      <c r="CI123" s="1091"/>
      <c r="CJ123" s="1092"/>
      <c r="CK123" s="1101"/>
      <c r="CL123" s="1102"/>
      <c r="CM123" s="1102"/>
      <c r="CN123" s="1102"/>
      <c r="CO123" s="1103"/>
      <c r="CP123" s="1111" t="s">
        <v>484</v>
      </c>
      <c r="CQ123" s="1112"/>
      <c r="CR123" s="1112"/>
      <c r="CS123" s="1112"/>
      <c r="CT123" s="1112"/>
      <c r="CU123" s="1112"/>
      <c r="CV123" s="1112"/>
      <c r="CW123" s="1112"/>
      <c r="CX123" s="1112"/>
      <c r="CY123" s="1112"/>
      <c r="CZ123" s="1112"/>
      <c r="DA123" s="1112"/>
      <c r="DB123" s="1112"/>
      <c r="DC123" s="1112"/>
      <c r="DD123" s="1112"/>
      <c r="DE123" s="1112"/>
      <c r="DF123" s="1113"/>
      <c r="DG123" s="1049">
        <v>30343</v>
      </c>
      <c r="DH123" s="1050"/>
      <c r="DI123" s="1050"/>
      <c r="DJ123" s="1050"/>
      <c r="DK123" s="1051"/>
      <c r="DL123" s="1052">
        <v>23445</v>
      </c>
      <c r="DM123" s="1050"/>
      <c r="DN123" s="1050"/>
      <c r="DO123" s="1050"/>
      <c r="DP123" s="1051"/>
      <c r="DQ123" s="1052" t="s">
        <v>416</v>
      </c>
      <c r="DR123" s="1050"/>
      <c r="DS123" s="1050"/>
      <c r="DT123" s="1050"/>
      <c r="DU123" s="1051"/>
      <c r="DV123" s="1053" t="s">
        <v>416</v>
      </c>
      <c r="DW123" s="1054"/>
      <c r="DX123" s="1054"/>
      <c r="DY123" s="1054"/>
      <c r="DZ123" s="1055"/>
    </row>
    <row r="124" spans="1:130" s="247" customFormat="1" ht="26.25" customHeight="1" thickBot="1" x14ac:dyDescent="0.25">
      <c r="A124" s="1150"/>
      <c r="B124" s="1037"/>
      <c r="C124" s="1007" t="s">
        <v>469</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444</v>
      </c>
      <c r="AB124" s="1050"/>
      <c r="AC124" s="1050"/>
      <c r="AD124" s="1050"/>
      <c r="AE124" s="1051"/>
      <c r="AF124" s="1052" t="s">
        <v>416</v>
      </c>
      <c r="AG124" s="1050"/>
      <c r="AH124" s="1050"/>
      <c r="AI124" s="1050"/>
      <c r="AJ124" s="1051"/>
      <c r="AK124" s="1052" t="s">
        <v>416</v>
      </c>
      <c r="AL124" s="1050"/>
      <c r="AM124" s="1050"/>
      <c r="AN124" s="1050"/>
      <c r="AO124" s="1051"/>
      <c r="AP124" s="1053" t="s">
        <v>416</v>
      </c>
      <c r="AQ124" s="1054"/>
      <c r="AR124" s="1054"/>
      <c r="AS124" s="1054"/>
      <c r="AT124" s="1055"/>
      <c r="AU124" s="1152" t="s">
        <v>485</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30.5</v>
      </c>
      <c r="BR124" s="1119"/>
      <c r="BS124" s="1119"/>
      <c r="BT124" s="1119"/>
      <c r="BU124" s="1119"/>
      <c r="BV124" s="1119">
        <v>26.8</v>
      </c>
      <c r="BW124" s="1119"/>
      <c r="BX124" s="1119"/>
      <c r="BY124" s="1119"/>
      <c r="BZ124" s="1119"/>
      <c r="CA124" s="1119">
        <v>18.100000000000001</v>
      </c>
      <c r="CB124" s="1119"/>
      <c r="CC124" s="1119"/>
      <c r="CD124" s="1119"/>
      <c r="CE124" s="1119"/>
      <c r="CF124" s="1120"/>
      <c r="CG124" s="1121"/>
      <c r="CH124" s="1121"/>
      <c r="CI124" s="1121"/>
      <c r="CJ124" s="1122"/>
      <c r="CK124" s="1104"/>
      <c r="CL124" s="1104"/>
      <c r="CM124" s="1104"/>
      <c r="CN124" s="1104"/>
      <c r="CO124" s="1105"/>
      <c r="CP124" s="1111" t="s">
        <v>486</v>
      </c>
      <c r="CQ124" s="1112"/>
      <c r="CR124" s="1112"/>
      <c r="CS124" s="1112"/>
      <c r="CT124" s="1112"/>
      <c r="CU124" s="1112"/>
      <c r="CV124" s="1112"/>
      <c r="CW124" s="1112"/>
      <c r="CX124" s="1112"/>
      <c r="CY124" s="1112"/>
      <c r="CZ124" s="1112"/>
      <c r="DA124" s="1112"/>
      <c r="DB124" s="1112"/>
      <c r="DC124" s="1112"/>
      <c r="DD124" s="1112"/>
      <c r="DE124" s="1112"/>
      <c r="DF124" s="1113"/>
      <c r="DG124" s="1096" t="s">
        <v>487</v>
      </c>
      <c r="DH124" s="1075"/>
      <c r="DI124" s="1075"/>
      <c r="DJ124" s="1075"/>
      <c r="DK124" s="1076"/>
      <c r="DL124" s="1074" t="s">
        <v>488</v>
      </c>
      <c r="DM124" s="1075"/>
      <c r="DN124" s="1075"/>
      <c r="DO124" s="1075"/>
      <c r="DP124" s="1076"/>
      <c r="DQ124" s="1074" t="s">
        <v>489</v>
      </c>
      <c r="DR124" s="1075"/>
      <c r="DS124" s="1075"/>
      <c r="DT124" s="1075"/>
      <c r="DU124" s="1076"/>
      <c r="DV124" s="1077" t="s">
        <v>416</v>
      </c>
      <c r="DW124" s="1078"/>
      <c r="DX124" s="1078"/>
      <c r="DY124" s="1078"/>
      <c r="DZ124" s="1079"/>
    </row>
    <row r="125" spans="1:130" s="247" customFormat="1" ht="26.25" customHeight="1" x14ac:dyDescent="0.2">
      <c r="A125" s="1150"/>
      <c r="B125" s="1037"/>
      <c r="C125" s="1007" t="s">
        <v>471</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488</v>
      </c>
      <c r="AB125" s="1050"/>
      <c r="AC125" s="1050"/>
      <c r="AD125" s="1050"/>
      <c r="AE125" s="1051"/>
      <c r="AF125" s="1052" t="s">
        <v>490</v>
      </c>
      <c r="AG125" s="1050"/>
      <c r="AH125" s="1050"/>
      <c r="AI125" s="1050"/>
      <c r="AJ125" s="1051"/>
      <c r="AK125" s="1052" t="s">
        <v>488</v>
      </c>
      <c r="AL125" s="1050"/>
      <c r="AM125" s="1050"/>
      <c r="AN125" s="1050"/>
      <c r="AO125" s="1051"/>
      <c r="AP125" s="1053" t="s">
        <v>491</v>
      </c>
      <c r="AQ125" s="1054"/>
      <c r="AR125" s="1054"/>
      <c r="AS125" s="1054"/>
      <c r="AT125" s="105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4" t="s">
        <v>492</v>
      </c>
      <c r="CL125" s="1099"/>
      <c r="CM125" s="1099"/>
      <c r="CN125" s="1099"/>
      <c r="CO125" s="1100"/>
      <c r="CP125" s="1031" t="s">
        <v>493</v>
      </c>
      <c r="CQ125" s="980"/>
      <c r="CR125" s="980"/>
      <c r="CS125" s="980"/>
      <c r="CT125" s="980"/>
      <c r="CU125" s="980"/>
      <c r="CV125" s="980"/>
      <c r="CW125" s="980"/>
      <c r="CX125" s="980"/>
      <c r="CY125" s="980"/>
      <c r="CZ125" s="980"/>
      <c r="DA125" s="980"/>
      <c r="DB125" s="980"/>
      <c r="DC125" s="980"/>
      <c r="DD125" s="980"/>
      <c r="DE125" s="980"/>
      <c r="DF125" s="981"/>
      <c r="DG125" s="1017" t="s">
        <v>489</v>
      </c>
      <c r="DH125" s="1018"/>
      <c r="DI125" s="1018"/>
      <c r="DJ125" s="1018"/>
      <c r="DK125" s="1018"/>
      <c r="DL125" s="1018" t="s">
        <v>494</v>
      </c>
      <c r="DM125" s="1018"/>
      <c r="DN125" s="1018"/>
      <c r="DO125" s="1018"/>
      <c r="DP125" s="1018"/>
      <c r="DQ125" s="1018" t="s">
        <v>495</v>
      </c>
      <c r="DR125" s="1018"/>
      <c r="DS125" s="1018"/>
      <c r="DT125" s="1018"/>
      <c r="DU125" s="1018"/>
      <c r="DV125" s="1019" t="s">
        <v>416</v>
      </c>
      <c r="DW125" s="1019"/>
      <c r="DX125" s="1019"/>
      <c r="DY125" s="1019"/>
      <c r="DZ125" s="1020"/>
    </row>
    <row r="126" spans="1:130" s="247" customFormat="1" ht="26.25" customHeight="1" thickBot="1" x14ac:dyDescent="0.25">
      <c r="A126" s="1150"/>
      <c r="B126" s="1037"/>
      <c r="C126" s="1007" t="s">
        <v>473</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416</v>
      </c>
      <c r="AB126" s="1050"/>
      <c r="AC126" s="1050"/>
      <c r="AD126" s="1050"/>
      <c r="AE126" s="1051"/>
      <c r="AF126" s="1052" t="s">
        <v>488</v>
      </c>
      <c r="AG126" s="1050"/>
      <c r="AH126" s="1050"/>
      <c r="AI126" s="1050"/>
      <c r="AJ126" s="1051"/>
      <c r="AK126" s="1052" t="s">
        <v>491</v>
      </c>
      <c r="AL126" s="1050"/>
      <c r="AM126" s="1050"/>
      <c r="AN126" s="1050"/>
      <c r="AO126" s="1051"/>
      <c r="AP126" s="1053" t="s">
        <v>490</v>
      </c>
      <c r="AQ126" s="1054"/>
      <c r="AR126" s="1054"/>
      <c r="AS126" s="1054"/>
      <c r="AT126" s="105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5"/>
      <c r="CL126" s="1102"/>
      <c r="CM126" s="1102"/>
      <c r="CN126" s="1102"/>
      <c r="CO126" s="1103"/>
      <c r="CP126" s="1040" t="s">
        <v>496</v>
      </c>
      <c r="CQ126" s="1041"/>
      <c r="CR126" s="1041"/>
      <c r="CS126" s="1041"/>
      <c r="CT126" s="1041"/>
      <c r="CU126" s="1041"/>
      <c r="CV126" s="1041"/>
      <c r="CW126" s="1041"/>
      <c r="CX126" s="1041"/>
      <c r="CY126" s="1041"/>
      <c r="CZ126" s="1041"/>
      <c r="DA126" s="1041"/>
      <c r="DB126" s="1041"/>
      <c r="DC126" s="1041"/>
      <c r="DD126" s="1041"/>
      <c r="DE126" s="1041"/>
      <c r="DF126" s="1042"/>
      <c r="DG126" s="1010" t="s">
        <v>490</v>
      </c>
      <c r="DH126" s="1011"/>
      <c r="DI126" s="1011"/>
      <c r="DJ126" s="1011"/>
      <c r="DK126" s="1011"/>
      <c r="DL126" s="1011" t="s">
        <v>444</v>
      </c>
      <c r="DM126" s="1011"/>
      <c r="DN126" s="1011"/>
      <c r="DO126" s="1011"/>
      <c r="DP126" s="1011"/>
      <c r="DQ126" s="1011" t="s">
        <v>488</v>
      </c>
      <c r="DR126" s="1011"/>
      <c r="DS126" s="1011"/>
      <c r="DT126" s="1011"/>
      <c r="DU126" s="1011"/>
      <c r="DV126" s="1012" t="s">
        <v>398</v>
      </c>
      <c r="DW126" s="1012"/>
      <c r="DX126" s="1012"/>
      <c r="DY126" s="1012"/>
      <c r="DZ126" s="1013"/>
    </row>
    <row r="127" spans="1:130" s="247" customFormat="1" ht="26.25" customHeight="1" x14ac:dyDescent="0.2">
      <c r="A127" s="1151"/>
      <c r="B127" s="1039"/>
      <c r="C127" s="1093" t="s">
        <v>497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3127</v>
      </c>
      <c r="AB127" s="1050"/>
      <c r="AC127" s="1050"/>
      <c r="AD127" s="1050"/>
      <c r="AE127" s="1051"/>
      <c r="AF127" s="1052">
        <v>2543</v>
      </c>
      <c r="AG127" s="1050"/>
      <c r="AH127" s="1050"/>
      <c r="AI127" s="1050"/>
      <c r="AJ127" s="1051"/>
      <c r="AK127" s="1052">
        <v>2016</v>
      </c>
      <c r="AL127" s="1050"/>
      <c r="AM127" s="1050"/>
      <c r="AN127" s="1050"/>
      <c r="AO127" s="1051"/>
      <c r="AP127" s="1053">
        <v>0.1</v>
      </c>
      <c r="AQ127" s="1054"/>
      <c r="AR127" s="1054"/>
      <c r="AS127" s="1054"/>
      <c r="AT127" s="1055"/>
      <c r="AU127" s="283"/>
      <c r="AV127" s="283"/>
      <c r="AW127" s="283"/>
      <c r="AX127" s="1123" t="s">
        <v>498</v>
      </c>
      <c r="AY127" s="1124"/>
      <c r="AZ127" s="1124"/>
      <c r="BA127" s="1124"/>
      <c r="BB127" s="1124"/>
      <c r="BC127" s="1124"/>
      <c r="BD127" s="1124"/>
      <c r="BE127" s="1125"/>
      <c r="BF127" s="1126" t="s">
        <v>499</v>
      </c>
      <c r="BG127" s="1124"/>
      <c r="BH127" s="1124"/>
      <c r="BI127" s="1124"/>
      <c r="BJ127" s="1124"/>
      <c r="BK127" s="1124"/>
      <c r="BL127" s="1125"/>
      <c r="BM127" s="1126" t="s">
        <v>500</v>
      </c>
      <c r="BN127" s="1124"/>
      <c r="BO127" s="1124"/>
      <c r="BP127" s="1124"/>
      <c r="BQ127" s="1124"/>
      <c r="BR127" s="1124"/>
      <c r="BS127" s="1125"/>
      <c r="BT127" s="1126" t="s">
        <v>501</v>
      </c>
      <c r="BU127" s="1124"/>
      <c r="BV127" s="1124"/>
      <c r="BW127" s="1124"/>
      <c r="BX127" s="1124"/>
      <c r="BY127" s="1124"/>
      <c r="BZ127" s="1148"/>
      <c r="CA127" s="283"/>
      <c r="CB127" s="283"/>
      <c r="CC127" s="283"/>
      <c r="CD127" s="284"/>
      <c r="CE127" s="284"/>
      <c r="CF127" s="284"/>
      <c r="CG127" s="281"/>
      <c r="CH127" s="281"/>
      <c r="CI127" s="281"/>
      <c r="CJ127" s="282"/>
      <c r="CK127" s="1115"/>
      <c r="CL127" s="1102"/>
      <c r="CM127" s="1102"/>
      <c r="CN127" s="1102"/>
      <c r="CO127" s="1103"/>
      <c r="CP127" s="1040" t="s">
        <v>502</v>
      </c>
      <c r="CQ127" s="1041"/>
      <c r="CR127" s="1041"/>
      <c r="CS127" s="1041"/>
      <c r="CT127" s="1041"/>
      <c r="CU127" s="1041"/>
      <c r="CV127" s="1041"/>
      <c r="CW127" s="1041"/>
      <c r="CX127" s="1041"/>
      <c r="CY127" s="1041"/>
      <c r="CZ127" s="1041"/>
      <c r="DA127" s="1041"/>
      <c r="DB127" s="1041"/>
      <c r="DC127" s="1041"/>
      <c r="DD127" s="1041"/>
      <c r="DE127" s="1041"/>
      <c r="DF127" s="1042"/>
      <c r="DG127" s="1010" t="s">
        <v>490</v>
      </c>
      <c r="DH127" s="1011"/>
      <c r="DI127" s="1011"/>
      <c r="DJ127" s="1011"/>
      <c r="DK127" s="1011"/>
      <c r="DL127" s="1011" t="s">
        <v>416</v>
      </c>
      <c r="DM127" s="1011"/>
      <c r="DN127" s="1011"/>
      <c r="DO127" s="1011"/>
      <c r="DP127" s="1011"/>
      <c r="DQ127" s="1011" t="s">
        <v>416</v>
      </c>
      <c r="DR127" s="1011"/>
      <c r="DS127" s="1011"/>
      <c r="DT127" s="1011"/>
      <c r="DU127" s="1011"/>
      <c r="DV127" s="1012" t="s">
        <v>488</v>
      </c>
      <c r="DW127" s="1012"/>
      <c r="DX127" s="1012"/>
      <c r="DY127" s="1012"/>
      <c r="DZ127" s="1013"/>
    </row>
    <row r="128" spans="1:130" s="247" customFormat="1" ht="26.25" customHeight="1" thickBot="1" x14ac:dyDescent="0.25">
      <c r="A128" s="1134" t="s">
        <v>503</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504</v>
      </c>
      <c r="X128" s="1136"/>
      <c r="Y128" s="1136"/>
      <c r="Z128" s="1137"/>
      <c r="AA128" s="1138">
        <v>13374</v>
      </c>
      <c r="AB128" s="1139"/>
      <c r="AC128" s="1139"/>
      <c r="AD128" s="1139"/>
      <c r="AE128" s="1140"/>
      <c r="AF128" s="1141">
        <v>13471</v>
      </c>
      <c r="AG128" s="1139"/>
      <c r="AH128" s="1139"/>
      <c r="AI128" s="1139"/>
      <c r="AJ128" s="1140"/>
      <c r="AK128" s="1141">
        <v>13621</v>
      </c>
      <c r="AL128" s="1139"/>
      <c r="AM128" s="1139"/>
      <c r="AN128" s="1139"/>
      <c r="AO128" s="1140"/>
      <c r="AP128" s="1142"/>
      <c r="AQ128" s="1143"/>
      <c r="AR128" s="1143"/>
      <c r="AS128" s="1143"/>
      <c r="AT128" s="1144"/>
      <c r="AU128" s="283"/>
      <c r="AV128" s="283"/>
      <c r="AW128" s="283"/>
      <c r="AX128" s="979" t="s">
        <v>505</v>
      </c>
      <c r="AY128" s="980"/>
      <c r="AZ128" s="980"/>
      <c r="BA128" s="980"/>
      <c r="BB128" s="980"/>
      <c r="BC128" s="980"/>
      <c r="BD128" s="980"/>
      <c r="BE128" s="981"/>
      <c r="BF128" s="1145" t="s">
        <v>416</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4"/>
      <c r="CB128" s="284"/>
      <c r="CC128" s="284"/>
      <c r="CD128" s="284"/>
      <c r="CE128" s="284"/>
      <c r="CF128" s="284"/>
      <c r="CG128" s="281"/>
      <c r="CH128" s="281"/>
      <c r="CI128" s="281"/>
      <c r="CJ128" s="282"/>
      <c r="CK128" s="1116"/>
      <c r="CL128" s="1117"/>
      <c r="CM128" s="1117"/>
      <c r="CN128" s="1117"/>
      <c r="CO128" s="1118"/>
      <c r="CP128" s="1127" t="s">
        <v>506</v>
      </c>
      <c r="CQ128" s="1128"/>
      <c r="CR128" s="1128"/>
      <c r="CS128" s="1128"/>
      <c r="CT128" s="1128"/>
      <c r="CU128" s="1128"/>
      <c r="CV128" s="1128"/>
      <c r="CW128" s="1128"/>
      <c r="CX128" s="1128"/>
      <c r="CY128" s="1128"/>
      <c r="CZ128" s="1128"/>
      <c r="DA128" s="1128"/>
      <c r="DB128" s="1128"/>
      <c r="DC128" s="1128"/>
      <c r="DD128" s="1128"/>
      <c r="DE128" s="1128"/>
      <c r="DF128" s="1129"/>
      <c r="DG128" s="1130">
        <v>7111</v>
      </c>
      <c r="DH128" s="1131"/>
      <c r="DI128" s="1131"/>
      <c r="DJ128" s="1131"/>
      <c r="DK128" s="1131"/>
      <c r="DL128" s="1131">
        <v>7111</v>
      </c>
      <c r="DM128" s="1131"/>
      <c r="DN128" s="1131"/>
      <c r="DO128" s="1131"/>
      <c r="DP128" s="1131"/>
      <c r="DQ128" s="1131">
        <v>9143</v>
      </c>
      <c r="DR128" s="1131"/>
      <c r="DS128" s="1131"/>
      <c r="DT128" s="1131"/>
      <c r="DU128" s="1131"/>
      <c r="DV128" s="1132">
        <v>0.3</v>
      </c>
      <c r="DW128" s="1132"/>
      <c r="DX128" s="1132"/>
      <c r="DY128" s="1132"/>
      <c r="DZ128" s="1133"/>
    </row>
    <row r="129" spans="1:131" s="247" customFormat="1" ht="26.25" customHeight="1" x14ac:dyDescent="0.2">
      <c r="A129" s="1021" t="s">
        <v>108</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507</v>
      </c>
      <c r="X129" s="1165"/>
      <c r="Y129" s="1165"/>
      <c r="Z129" s="1166"/>
      <c r="AA129" s="1049">
        <v>3987147</v>
      </c>
      <c r="AB129" s="1050"/>
      <c r="AC129" s="1050"/>
      <c r="AD129" s="1050"/>
      <c r="AE129" s="1051"/>
      <c r="AF129" s="1052">
        <v>3962590</v>
      </c>
      <c r="AG129" s="1050"/>
      <c r="AH129" s="1050"/>
      <c r="AI129" s="1050"/>
      <c r="AJ129" s="1051"/>
      <c r="AK129" s="1052">
        <v>3946100</v>
      </c>
      <c r="AL129" s="1050"/>
      <c r="AM129" s="1050"/>
      <c r="AN129" s="1050"/>
      <c r="AO129" s="1051"/>
      <c r="AP129" s="1167"/>
      <c r="AQ129" s="1168"/>
      <c r="AR129" s="1168"/>
      <c r="AS129" s="1168"/>
      <c r="AT129" s="1169"/>
      <c r="AU129" s="285"/>
      <c r="AV129" s="285"/>
      <c r="AW129" s="285"/>
      <c r="AX129" s="1158" t="s">
        <v>508</v>
      </c>
      <c r="AY129" s="1041"/>
      <c r="AZ129" s="1041"/>
      <c r="BA129" s="1041"/>
      <c r="BB129" s="1041"/>
      <c r="BC129" s="1041"/>
      <c r="BD129" s="1041"/>
      <c r="BE129" s="1042"/>
      <c r="BF129" s="1159" t="s">
        <v>416</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1" t="s">
        <v>509</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510</v>
      </c>
      <c r="X130" s="1165"/>
      <c r="Y130" s="1165"/>
      <c r="Z130" s="1166"/>
      <c r="AA130" s="1049">
        <v>401877</v>
      </c>
      <c r="AB130" s="1050"/>
      <c r="AC130" s="1050"/>
      <c r="AD130" s="1050"/>
      <c r="AE130" s="1051"/>
      <c r="AF130" s="1052">
        <v>403412</v>
      </c>
      <c r="AG130" s="1050"/>
      <c r="AH130" s="1050"/>
      <c r="AI130" s="1050"/>
      <c r="AJ130" s="1051"/>
      <c r="AK130" s="1052">
        <v>364447</v>
      </c>
      <c r="AL130" s="1050"/>
      <c r="AM130" s="1050"/>
      <c r="AN130" s="1050"/>
      <c r="AO130" s="1051"/>
      <c r="AP130" s="1167"/>
      <c r="AQ130" s="1168"/>
      <c r="AR130" s="1168"/>
      <c r="AS130" s="1168"/>
      <c r="AT130" s="1169"/>
      <c r="AU130" s="285"/>
      <c r="AV130" s="285"/>
      <c r="AW130" s="285"/>
      <c r="AX130" s="1158" t="s">
        <v>511</v>
      </c>
      <c r="AY130" s="1041"/>
      <c r="AZ130" s="1041"/>
      <c r="BA130" s="1041"/>
      <c r="BB130" s="1041"/>
      <c r="BC130" s="1041"/>
      <c r="BD130" s="1041"/>
      <c r="BE130" s="1042"/>
      <c r="BF130" s="1195">
        <v>8.9</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512</v>
      </c>
      <c r="X131" s="1203"/>
      <c r="Y131" s="1203"/>
      <c r="Z131" s="1204"/>
      <c r="AA131" s="1096">
        <v>3585270</v>
      </c>
      <c r="AB131" s="1075"/>
      <c r="AC131" s="1075"/>
      <c r="AD131" s="1075"/>
      <c r="AE131" s="1076"/>
      <c r="AF131" s="1074">
        <v>3559178</v>
      </c>
      <c r="AG131" s="1075"/>
      <c r="AH131" s="1075"/>
      <c r="AI131" s="1075"/>
      <c r="AJ131" s="1076"/>
      <c r="AK131" s="1074">
        <v>3581653</v>
      </c>
      <c r="AL131" s="1075"/>
      <c r="AM131" s="1075"/>
      <c r="AN131" s="1075"/>
      <c r="AO131" s="1076"/>
      <c r="AP131" s="1205"/>
      <c r="AQ131" s="1206"/>
      <c r="AR131" s="1206"/>
      <c r="AS131" s="1206"/>
      <c r="AT131" s="1207"/>
      <c r="AU131" s="285"/>
      <c r="AV131" s="285"/>
      <c r="AW131" s="285"/>
      <c r="AX131" s="1177" t="s">
        <v>513</v>
      </c>
      <c r="AY131" s="1128"/>
      <c r="AZ131" s="1128"/>
      <c r="BA131" s="1128"/>
      <c r="BB131" s="1128"/>
      <c r="BC131" s="1128"/>
      <c r="BD131" s="1128"/>
      <c r="BE131" s="1129"/>
      <c r="BF131" s="1178">
        <v>18.100000000000001</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4" t="s">
        <v>514</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515</v>
      </c>
      <c r="W132" s="1188"/>
      <c r="X132" s="1188"/>
      <c r="Y132" s="1188"/>
      <c r="Z132" s="1189"/>
      <c r="AA132" s="1190">
        <v>8.781737498</v>
      </c>
      <c r="AB132" s="1191"/>
      <c r="AC132" s="1191"/>
      <c r="AD132" s="1191"/>
      <c r="AE132" s="1192"/>
      <c r="AF132" s="1193">
        <v>9.6202831100000008</v>
      </c>
      <c r="AG132" s="1191"/>
      <c r="AH132" s="1191"/>
      <c r="AI132" s="1191"/>
      <c r="AJ132" s="1192"/>
      <c r="AK132" s="1193">
        <v>8.5075801589999998</v>
      </c>
      <c r="AL132" s="1191"/>
      <c r="AM132" s="1191"/>
      <c r="AN132" s="1191"/>
      <c r="AO132" s="1192"/>
      <c r="AP132" s="1090"/>
      <c r="AQ132" s="1091"/>
      <c r="AR132" s="1091"/>
      <c r="AS132" s="1091"/>
      <c r="AT132" s="119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516</v>
      </c>
      <c r="W133" s="1171"/>
      <c r="X133" s="1171"/>
      <c r="Y133" s="1171"/>
      <c r="Z133" s="1172"/>
      <c r="AA133" s="1173">
        <v>9.1</v>
      </c>
      <c r="AB133" s="1174"/>
      <c r="AC133" s="1174"/>
      <c r="AD133" s="1174"/>
      <c r="AE133" s="1175"/>
      <c r="AF133" s="1173">
        <v>9.4</v>
      </c>
      <c r="AG133" s="1174"/>
      <c r="AH133" s="1174"/>
      <c r="AI133" s="1174"/>
      <c r="AJ133" s="1175"/>
      <c r="AK133" s="1173">
        <v>8.9</v>
      </c>
      <c r="AL133" s="1174"/>
      <c r="AM133" s="1174"/>
      <c r="AN133" s="1174"/>
      <c r="AO133" s="1175"/>
      <c r="AP133" s="1120"/>
      <c r="AQ133" s="1121"/>
      <c r="AR133" s="1121"/>
      <c r="AS133" s="1121"/>
      <c r="AT133" s="117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AqAZCJyeK/75b81QZzjIppE0Ts1Wa1gNKRi2qWot9qP6DIFaiK09udiMWFs5pH32iOd4DwafocRdzmcwLzS4xA==" saltValue="GNRhFWF4eqdi0iHmRTGc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61" zoomScale="85" zoomScaleNormal="85" zoomScaleSheetLayoutView="85" workbookViewId="0">
      <selection activeCell="BG40" sqref="BG40:BU40"/>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n+xP7vKBxLgp/dHUJnbjbCPzN9MaROTn9r8+gT5d8505J/Ns+lx9KX+WTfngUIjHNPBYI7SQLeogWXpdYZQhLQ==" saltValue="TM6CXofRnBoBFP6J/bOm7A==" spinCount="100000" sheet="1" objects="1" scenarios="1"/>
  <dataConsolidate/>
  <phoneticPr fontId="2"/>
  <pageMargins left="0.59055118110236227" right="0" top="0.59055118110236227" bottom="0.59055118110236227" header="0.39370078740157483" footer="0.39370078740157483"/>
  <pageSetup paperSize="9" scale="42"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64" zoomScaleNormal="100" zoomScaleSheetLayoutView="55" workbookViewId="0">
      <selection activeCell="BG40" sqref="BG40:BU40"/>
    </sheetView>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K+XrTs7I9bqqHRne/g81TWlBaxaVAD2f6hi1zSXyb/a0lniJ4FScRXH7WDHod0+TeaXlj/e7ZA4cCrsmTQxww==" saltValue="IVNKxsAm66WMfYq5f1Sq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90" zoomScaleSheetLayoutView="90" workbookViewId="0">
      <selection activeCell="BG40" sqref="BG40:BU40"/>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1" t="s">
        <v>520</v>
      </c>
      <c r="AP7" s="304"/>
      <c r="AQ7" s="305" t="s">
        <v>521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2"/>
      <c r="AP8" s="310" t="s">
        <v>522</v>
      </c>
      <c r="AQ8" s="311" t="s">
        <v>523</v>
      </c>
      <c r="AR8" s="312" t="s">
        <v>524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3" t="s">
        <v>525</v>
      </c>
      <c r="AL9" s="1214"/>
      <c r="AM9" s="1214"/>
      <c r="AN9" s="1215"/>
      <c r="AO9" s="313">
        <v>1179454</v>
      </c>
      <c r="AP9" s="313">
        <v>67777</v>
      </c>
      <c r="AQ9" s="314">
        <v>81607</v>
      </c>
      <c r="AR9" s="315">
        <v>-16.899999999999999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3" t="s">
        <v>526</v>
      </c>
      <c r="AL10" s="1214"/>
      <c r="AM10" s="1214"/>
      <c r="AN10" s="1215"/>
      <c r="AO10" s="316">
        <v>57359</v>
      </c>
      <c r="AP10" s="316">
        <v>3296</v>
      </c>
      <c r="AQ10" s="317">
        <v>8429</v>
      </c>
      <c r="AR10" s="318">
        <v>-60.9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3" t="s">
        <v>527</v>
      </c>
      <c r="AL11" s="1214"/>
      <c r="AM11" s="1214"/>
      <c r="AN11" s="1215"/>
      <c r="AO11" s="316">
        <v>171751</v>
      </c>
      <c r="AP11" s="316">
        <v>9870</v>
      </c>
      <c r="AQ11" s="317">
        <v>12564</v>
      </c>
      <c r="AR11" s="318">
        <v>-21.4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3" t="s">
        <v>528</v>
      </c>
      <c r="AL12" s="1214"/>
      <c r="AM12" s="1214"/>
      <c r="AN12" s="1215"/>
      <c r="AO12" s="316" t="s">
        <v>529</v>
      </c>
      <c r="AP12" s="316" t="s">
        <v>529</v>
      </c>
      <c r="AQ12" s="317">
        <v>603</v>
      </c>
      <c r="AR12" s="318" t="s">
        <v>529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3" t="s">
        <v>530</v>
      </c>
      <c r="AL13" s="1214"/>
      <c r="AM13" s="1214"/>
      <c r="AN13" s="1215"/>
      <c r="AO13" s="316" t="s">
        <v>529</v>
      </c>
      <c r="AP13" s="316" t="s">
        <v>529</v>
      </c>
      <c r="AQ13" s="317">
        <v>5</v>
      </c>
      <c r="AR13" s="318" t="s">
        <v>529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3" t="s">
        <v>531</v>
      </c>
      <c r="AL14" s="1214"/>
      <c r="AM14" s="1214"/>
      <c r="AN14" s="1215"/>
      <c r="AO14" s="316">
        <v>89980</v>
      </c>
      <c r="AP14" s="316">
        <v>5171</v>
      </c>
      <c r="AQ14" s="317">
        <v>4049</v>
      </c>
      <c r="AR14" s="318">
        <v>27.7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3" t="s">
        <v>532</v>
      </c>
      <c r="AL15" s="1214"/>
      <c r="AM15" s="1214"/>
      <c r="AN15" s="1215"/>
      <c r="AO15" s="316">
        <v>34757</v>
      </c>
      <c r="AP15" s="316">
        <v>1997</v>
      </c>
      <c r="AQ15" s="317">
        <v>2220</v>
      </c>
      <c r="AR15" s="318">
        <v>-10</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6" t="s">
        <v>533</v>
      </c>
      <c r="AL16" s="1217"/>
      <c r="AM16" s="1217"/>
      <c r="AN16" s="1218"/>
      <c r="AO16" s="316">
        <v>-88107</v>
      </c>
      <c r="AP16" s="316">
        <v>-5063</v>
      </c>
      <c r="AQ16" s="317">
        <v>-7287</v>
      </c>
      <c r="AR16" s="318">
        <v>-30.5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6" t="s">
        <v>191</v>
      </c>
      <c r="AL17" s="1217"/>
      <c r="AM17" s="1217"/>
      <c r="AN17" s="1218"/>
      <c r="AO17" s="316">
        <v>1445194</v>
      </c>
      <c r="AP17" s="316">
        <v>83048</v>
      </c>
      <c r="AQ17" s="317">
        <v>102189</v>
      </c>
      <c r="AR17" s="318">
        <v>-18.7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8" t="s">
        <v>538</v>
      </c>
      <c r="AL21" s="1209"/>
      <c r="AM21" s="1209"/>
      <c r="AN21" s="1210"/>
      <c r="AO21" s="328">
        <v>7.82</v>
      </c>
      <c r="AP21" s="329">
        <v>9.43</v>
      </c>
      <c r="AQ21" s="330">
        <v>-1.61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8" t="s">
        <v>539</v>
      </c>
      <c r="AL22" s="1209"/>
      <c r="AM22" s="1209"/>
      <c r="AN22" s="1210"/>
      <c r="AO22" s="333">
        <v>97.3</v>
      </c>
      <c r="AP22" s="334">
        <v>96.9</v>
      </c>
      <c r="AQ22" s="335">
        <v>0.4</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1" t="s">
        <v>520</v>
      </c>
      <c r="AP30" s="304"/>
      <c r="AQ30" s="305" t="s">
        <v>521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2"/>
      <c r="AP31" s="310" t="s">
        <v>522</v>
      </c>
      <c r="AQ31" s="311" t="s">
        <v>523</v>
      </c>
      <c r="AR31" s="312" t="s">
        <v>524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4" t="s">
        <v>543</v>
      </c>
      <c r="AL32" s="1225"/>
      <c r="AM32" s="1225"/>
      <c r="AN32" s="1226"/>
      <c r="AO32" s="343">
        <v>561210</v>
      </c>
      <c r="AP32" s="343">
        <v>32250</v>
      </c>
      <c r="AQ32" s="344">
        <v>48351</v>
      </c>
      <c r="AR32" s="345">
        <v>-33.299999999999997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4" t="s">
        <v>544</v>
      </c>
      <c r="AL33" s="1225"/>
      <c r="AM33" s="1225"/>
      <c r="AN33" s="1226"/>
      <c r="AO33" s="343" t="s">
        <v>529</v>
      </c>
      <c r="AP33" s="343" t="s">
        <v>529</v>
      </c>
      <c r="AQ33" s="344" t="s">
        <v>529</v>
      </c>
      <c r="AR33" s="345" t="s">
        <v>529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4" t="s">
        <v>545</v>
      </c>
      <c r="AL34" s="1225"/>
      <c r="AM34" s="1225"/>
      <c r="AN34" s="1226"/>
      <c r="AO34" s="343" t="s">
        <v>529</v>
      </c>
      <c r="AP34" s="343" t="s">
        <v>529</v>
      </c>
      <c r="AQ34" s="344">
        <v>3</v>
      </c>
      <c r="AR34" s="345" t="s">
        <v>529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4" t="s">
        <v>546</v>
      </c>
      <c r="AL35" s="1225"/>
      <c r="AM35" s="1225"/>
      <c r="AN35" s="1226"/>
      <c r="AO35" s="343">
        <v>1529</v>
      </c>
      <c r="AP35" s="343">
        <v>88</v>
      </c>
      <c r="AQ35" s="344">
        <v>15327</v>
      </c>
      <c r="AR35" s="345">
        <v>-99.4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4" t="s">
        <v>547</v>
      </c>
      <c r="AL36" s="1225"/>
      <c r="AM36" s="1225"/>
      <c r="AN36" s="1226"/>
      <c r="AO36" s="343">
        <v>118025</v>
      </c>
      <c r="AP36" s="343">
        <v>6782</v>
      </c>
      <c r="AQ36" s="344">
        <v>3222</v>
      </c>
      <c r="AR36" s="345">
        <v>110.5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4" t="s">
        <v>548</v>
      </c>
      <c r="AL37" s="1225"/>
      <c r="AM37" s="1225"/>
      <c r="AN37" s="1226"/>
      <c r="AO37" s="343">
        <v>2016</v>
      </c>
      <c r="AP37" s="343">
        <v>116</v>
      </c>
      <c r="AQ37" s="344">
        <v>486</v>
      </c>
      <c r="AR37" s="345">
        <v>-76.099999999999994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7" t="s">
        <v>549</v>
      </c>
      <c r="AL38" s="1228"/>
      <c r="AM38" s="1228"/>
      <c r="AN38" s="1229"/>
      <c r="AO38" s="346" t="s">
        <v>529</v>
      </c>
      <c r="AP38" s="346" t="s">
        <v>529</v>
      </c>
      <c r="AQ38" s="347">
        <v>7</v>
      </c>
      <c r="AR38" s="335" t="s">
        <v>529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7" t="s">
        <v>550</v>
      </c>
      <c r="AL39" s="1228"/>
      <c r="AM39" s="1228"/>
      <c r="AN39" s="1229"/>
      <c r="AO39" s="343">
        <v>-13621</v>
      </c>
      <c r="AP39" s="343">
        <v>-783</v>
      </c>
      <c r="AQ39" s="344">
        <v>-3375</v>
      </c>
      <c r="AR39" s="345">
        <v>-76.8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4" t="s">
        <v>551</v>
      </c>
      <c r="AL40" s="1225"/>
      <c r="AM40" s="1225"/>
      <c r="AN40" s="1226"/>
      <c r="AO40" s="343">
        <v>-364447</v>
      </c>
      <c r="AP40" s="343">
        <v>-20943</v>
      </c>
      <c r="AQ40" s="344">
        <v>-44517</v>
      </c>
      <c r="AR40" s="345">
        <v>-53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0" t="s">
        <v>304</v>
      </c>
      <c r="AL41" s="1231"/>
      <c r="AM41" s="1231"/>
      <c r="AN41" s="1232"/>
      <c r="AO41" s="343">
        <v>304712</v>
      </c>
      <c r="AP41" s="343">
        <v>17510</v>
      </c>
      <c r="AQ41" s="344">
        <v>19506</v>
      </c>
      <c r="AR41" s="345">
        <v>-10.199999999999999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9" t="s">
        <v>520</v>
      </c>
      <c r="AN49" s="1221" t="s">
        <v>555</v>
      </c>
      <c r="AO49" s="1222"/>
      <c r="AP49" s="1222"/>
      <c r="AQ49" s="1222"/>
      <c r="AR49" s="1223"/>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0"/>
      <c r="AN50" s="359" t="s">
        <v>556</v>
      </c>
      <c r="AO50" s="360" t="s">
        <v>557</v>
      </c>
      <c r="AP50" s="361" t="s">
        <v>558</v>
      </c>
      <c r="AQ50" s="362" t="s">
        <v>559</v>
      </c>
      <c r="AR50" s="363" t="s">
        <v>560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2380919</v>
      </c>
      <c r="AN51" s="365">
        <v>131572</v>
      </c>
      <c r="AO51" s="366">
        <v>7.6</v>
      </c>
      <c r="AP51" s="367">
        <v>77577</v>
      </c>
      <c r="AQ51" s="368">
        <v>-9</v>
      </c>
      <c r="AR51" s="369">
        <v>16.600000000000001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817090</v>
      </c>
      <c r="AN52" s="373">
        <v>45153</v>
      </c>
      <c r="AO52" s="374">
        <v>-13.1</v>
      </c>
      <c r="AP52" s="375">
        <v>40870</v>
      </c>
      <c r="AQ52" s="376">
        <v>5.2</v>
      </c>
      <c r="AR52" s="377">
        <v>-18.3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1386281</v>
      </c>
      <c r="AN53" s="365">
        <v>77920</v>
      </c>
      <c r="AO53" s="366">
        <v>-40.799999999999997</v>
      </c>
      <c r="AP53" s="367">
        <v>67293</v>
      </c>
      <c r="AQ53" s="368">
        <v>-13.3</v>
      </c>
      <c r="AR53" s="369">
        <v>-27.5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563262</v>
      </c>
      <c r="AN54" s="373">
        <v>31660</v>
      </c>
      <c r="AO54" s="374">
        <v>-29.9</v>
      </c>
      <c r="AP54" s="375">
        <v>35076</v>
      </c>
      <c r="AQ54" s="376">
        <v>-14.2</v>
      </c>
      <c r="AR54" s="377">
        <v>-15.7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1625386</v>
      </c>
      <c r="AN55" s="365">
        <v>92378</v>
      </c>
      <c r="AO55" s="366">
        <v>18.600000000000001</v>
      </c>
      <c r="AP55" s="367">
        <v>67343</v>
      </c>
      <c r="AQ55" s="368">
        <v>0.1</v>
      </c>
      <c r="AR55" s="369">
        <v>18.5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762886</v>
      </c>
      <c r="AN56" s="373">
        <v>43358</v>
      </c>
      <c r="AO56" s="374">
        <v>36.9</v>
      </c>
      <c r="AP56" s="375">
        <v>32865</v>
      </c>
      <c r="AQ56" s="376">
        <v>-6.3</v>
      </c>
      <c r="AR56" s="377">
        <v>43.2</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1742418</v>
      </c>
      <c r="AN57" s="365">
        <v>99641</v>
      </c>
      <c r="AO57" s="366">
        <v>7.9</v>
      </c>
      <c r="AP57" s="367">
        <v>73475</v>
      </c>
      <c r="AQ57" s="368">
        <v>9.1</v>
      </c>
      <c r="AR57" s="369">
        <v>-1.2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1173912</v>
      </c>
      <c r="AN58" s="373">
        <v>67131</v>
      </c>
      <c r="AO58" s="374">
        <v>54.8</v>
      </c>
      <c r="AP58" s="375">
        <v>43072</v>
      </c>
      <c r="AQ58" s="376">
        <v>31.1</v>
      </c>
      <c r="AR58" s="377">
        <v>23.7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1431740</v>
      </c>
      <c r="AN59" s="365">
        <v>82274</v>
      </c>
      <c r="AO59" s="366">
        <v>-17.399999999999999</v>
      </c>
      <c r="AP59" s="367">
        <v>87464</v>
      </c>
      <c r="AQ59" s="368">
        <v>19</v>
      </c>
      <c r="AR59" s="369">
        <v>-36.4</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693773</v>
      </c>
      <c r="AN60" s="373">
        <v>39867</v>
      </c>
      <c r="AO60" s="374">
        <v>-40.6</v>
      </c>
      <c r="AP60" s="375">
        <v>47479</v>
      </c>
      <c r="AQ60" s="376">
        <v>10.199999999999999</v>
      </c>
      <c r="AR60" s="377">
        <v>-50.8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1713349</v>
      </c>
      <c r="AN61" s="380">
        <v>96757</v>
      </c>
      <c r="AO61" s="381">
        <v>-4.8</v>
      </c>
      <c r="AP61" s="382">
        <v>74630</v>
      </c>
      <c r="AQ61" s="383">
        <v>1.2</v>
      </c>
      <c r="AR61" s="369">
        <v>-6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802185</v>
      </c>
      <c r="AN62" s="373">
        <v>45434</v>
      </c>
      <c r="AO62" s="374">
        <v>1.6</v>
      </c>
      <c r="AP62" s="375">
        <v>39872</v>
      </c>
      <c r="AQ62" s="376">
        <v>5.2</v>
      </c>
      <c r="AR62" s="377">
        <v>-3.6</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bzFGlhDvyGZHjLGGvbRiqhw2WqjJITqI7CuW6jivbqVRzzIkX7B3PB8aB767gGZlDItHqKPNdTZOk+bG8K0elQ==" saltValue="ScZ/8l3jLiJ+NtprWyqq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election activeCell="BG40" sqref="BG40:BU40"/>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569</v>
      </c>
    </row>
    <row r="121" spans="125:125" ht="13.5" hidden="1" customHeight="1" x14ac:dyDescent="0.2">
      <c r="DU121" s="291"/>
    </row>
  </sheetData>
  <sheetProtection algorithmName="SHA-512" hashValue="0QegFiQWH2MRGb5+a2ml9aphP1FkaTgfeD0P1eh206wzrlqPdN5BfI3ENM5p/rTb1KH2JdbZUavHG8GSmwV5Vw==" saltValue="WaXiGy8HHxE120cLk4Eh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0" zoomScaleNormal="100" zoomScaleSheetLayoutView="55" workbookViewId="0">
      <selection activeCell="BG40" sqref="BG40:BU40"/>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570</v>
      </c>
    </row>
  </sheetData>
  <sheetProtection algorithmName="SHA-512" hashValue="S0Br1PU2zV+P1zO3LnPqo75M64D7RqKPfzMKIxji/DNWSgH3ovDs4ONjR31wLJVq7628EGsMNtU5Uvr0dCQ9aA==" saltValue="3X7HktFIGSl6ypQFT71o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election activeCell="BG40" sqref="BG40:BU4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233" t="s">
        <v>3</v>
      </c>
      <c r="D47" s="1233"/>
      <c r="E47" s="1234"/>
      <c r="F47" s="11">
        <v>23.83</v>
      </c>
      <c r="G47" s="12">
        <v>25.11</v>
      </c>
      <c r="H47" s="12">
        <v>25.26</v>
      </c>
      <c r="I47" s="12">
        <v>23.23</v>
      </c>
      <c r="J47" s="13">
        <v>15.93</v>
      </c>
    </row>
    <row r="48" spans="2:10" ht="57.75" customHeight="1" x14ac:dyDescent="0.2">
      <c r="B48" s="14"/>
      <c r="C48" s="1235" t="s">
        <v>4</v>
      </c>
      <c r="D48" s="1235"/>
      <c r="E48" s="1236"/>
      <c r="F48" s="15">
        <v>10.8</v>
      </c>
      <c r="G48" s="16">
        <v>7.87</v>
      </c>
      <c r="H48" s="16">
        <v>7.55</v>
      </c>
      <c r="I48" s="16">
        <v>7.9</v>
      </c>
      <c r="J48" s="17">
        <v>6.56</v>
      </c>
    </row>
    <row r="49" spans="2:10" ht="57.75" customHeight="1" thickBot="1" x14ac:dyDescent="0.25">
      <c r="B49" s="18"/>
      <c r="C49" s="1237" t="s">
        <v>5</v>
      </c>
      <c r="D49" s="1237"/>
      <c r="E49" s="1238"/>
      <c r="F49" s="19">
        <v>1.1499999999999999</v>
      </c>
      <c r="G49" s="20" t="s">
        <v>576</v>
      </c>
      <c r="H49" s="20" t="s">
        <v>577</v>
      </c>
      <c r="I49" s="20" t="s">
        <v>578</v>
      </c>
      <c r="J49" s="21" t="s">
        <v>579</v>
      </c>
    </row>
    <row r="50" spans="2:10" ht="13.5" customHeight="1" x14ac:dyDescent="0.2"/>
  </sheetData>
  <sheetProtection algorithmName="SHA-512" hashValue="AzXCZV0nVgDQ/GURrpdnO3e+uS4jiRrGgdcU7CnZGv1AVWQGQBaqOLu0UCSRo5ATWL1H36S2OR1cwML8JLAdMQ==" saltValue="3GKszlh72bP+bH6X1tPu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2021-10-25T11:38:51Z</cp:lastPrinted>
  <dcterms:created xsi:type="dcterms:W3CDTF">2021-02-05T05:00:16Z</dcterms:created>
  <dcterms:modified xsi:type="dcterms:W3CDTF">2021-10-28T00:28:43Z</dcterms:modified>
  <cp:category/>
</cp:coreProperties>
</file>