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X2+T/16PZWKbj/ZvbUOD9Rj+GakhRUwuVvP0YObKHvEYAK5jf1a1DsxPb0eniCAAsgmG9E9Q8cRggwLFqiGTvg==" workbookSaltValue="gR2cj0WKg+SBAFuAcnfk9w==" workbookSpinCount="100000" lockStructure="1"/>
  <bookViews>
    <workbookView xWindow="0" yWindow="0" windowWidth="15360" windowHeight="7635"/>
  </bookViews>
  <sheets>
    <sheet name="法適用_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<sst xmlns="http://schemas.openxmlformats.org/spreadsheetml/2006/main" count="228" uniqueCount="114">
  <si>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</si>
  <si>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</si>
  <si>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</si>
  <si>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</si>
  <si>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</si>
  <si>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</si>
  <si>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</si>
  <si>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</si>
  <si>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</si>
  <si>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</si>
  <si>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</si>
  <si>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</si>
  <si>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</si>
  <si>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</si>
  <si>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</si>
  <si>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</si>
  <si>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</si>
  <si>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</si>
  <si>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</si>
  <si>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</si>
  <si>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</si>
  <si>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</si>
  <si>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</si>
  <si>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</si>
  <si>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</si>
  <si>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</si>
  <si>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</si>
  <si>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</si>
  <si>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</si>
  <si>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</si>
  <si>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</si>
  <si>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</si>
  <si>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</si>
  <si>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</si>
  <si>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</si>
  <si>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</si>
  <si>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</si>
  <si>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</si>
  <si>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</si>
  <si>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</si>
  <si>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</si>
  <si>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</si>
  <si>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</si>
  <si>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</si>
  <si>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</si>
  <si>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</si>
  <si>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</si>
  <si>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</si>
  <si>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</si>
  <si>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</si>
  <si>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</si>
  <si>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</si>
  <si>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</si>
  <si>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</si>
  <si>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</si>
  <si>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</si>
  <si>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</si>
  <si>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</si>
  <si>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</si>
  <si>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</si>
  <si>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</si>
  <si>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</si>
  <si>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</si>
  <si>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</si>
  <si>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</si>
  <si>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</si>
  <si>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</si>
  <si>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</si>
  <si>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</si>
  <si>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</si>
  <si>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</si>
  <si>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</si>
  <si>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</si>
  <si>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</si>
  <si>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</si>
  <si>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</si>
  <si>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</si>
  <si>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</si>
  <si>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</si>
  <si>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</si>
  <si>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</si>
  <si>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</si>
  <si>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</si>
  <si>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</si>
  <si>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</si>
  <si>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</si>
  <si>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</si>
  <si>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</si>
  <si>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</si>
  <si>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</si>
  <si>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</si>
  <si>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</si>
  <si>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</si>
  <si>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宮崎県　串間市</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</si>
  <si>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</si>
  <si>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</si>
  <si>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</si>
  <si>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</si>
  <si>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</si>
  <si>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</si>
  <si>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</si>
  <si>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</si>
  <si>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</si>
  <si>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</si>
  <si>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</si>
  <si>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</si>
  <si>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</si>
  <si>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</si>
  <si>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</si>
  <si>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</si>
  <si>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</si>
  <si>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「①有形固定資産減価償却率」については、高度浄水施設整備事業などにより取得した比較的新しい施設があるため、類似団体と比較すると低い状況になっています。
「②管路経年化率」については、法定耐用年数を経過した管路延長の把握ができないため、数値が0となっています。
「③管路更新率」については、1.14％と類似団体と比較すると若干高いです。しかしながら、R1年度のペースでもすべての管路を更新するのに約90年かかる計算となり、更新財源の確保と必要性に応じた更新計画の立案が求められます。
　今後も漏水が多発する箇所を優先しながら、計画的な更新を行い、老朽化対策を進めていく必要があります。</t>
    <rPh sb="155" eb="157">
      <t>ヒカク</t>
    </rPh>
    <rPh sb="160" eb="162">
      <t>ジャッカン</t>
    </rPh>
    <rPh sb="162" eb="163">
      <t>タカ</t>
    </rPh>
    <rPh sb="176" eb="178">
      <t>ネンド</t>
    </rPh>
    <phoneticPr fontId="4"/>
  </si>
  <si>
    <t>　年々人口減少に伴う給水人口の減少により、有収水量の減少に歯止めがかからず、給水収益は減少する一方であります。
　施設の老朽化についても、今後の更新時期に備えるために、計画的に更新を行っていく必要があります。
　また、今年度経営戦略を策定しましたが、R8年度頃には累積欠損金が発生する見込みであることから、引き続き、費用の抑制を図りながら、料金の見直しも検討していく必要があります。</t>
    <rPh sb="109" eb="112">
      <t>コンネンド</t>
    </rPh>
    <rPh sb="112" eb="114">
      <t>ケイエイ</t>
    </rPh>
    <rPh sb="114" eb="116">
      <t>センリャク</t>
    </rPh>
    <rPh sb="117" eb="119">
      <t>サクテイ</t>
    </rPh>
    <rPh sb="127" eb="129">
      <t>ネンド</t>
    </rPh>
    <rPh sb="129" eb="130">
      <t>コロ</t>
    </rPh>
    <rPh sb="132" eb="134">
      <t>ルイセキ</t>
    </rPh>
    <rPh sb="134" eb="136">
      <t>ケッソン</t>
    </rPh>
    <rPh sb="136" eb="137">
      <t>キン</t>
    </rPh>
    <rPh sb="138" eb="140">
      <t>ハッセイ</t>
    </rPh>
    <rPh sb="142" eb="144">
      <t>ミコ</t>
    </rPh>
    <rPh sb="153" eb="154">
      <t>ヒ</t>
    </rPh>
    <rPh sb="155" eb="156">
      <t>ツヅ</t>
    </rPh>
    <rPh sb="158" eb="160">
      <t>ヒヨウ</t>
    </rPh>
    <rPh sb="161" eb="163">
      <t>ヨクセイ</t>
    </rPh>
    <rPh sb="164" eb="165">
      <t>ハカ</t>
    </rPh>
    <rPh sb="170" eb="172">
      <t>リョウキン</t>
    </rPh>
    <rPh sb="173" eb="175">
      <t>ミナオ</t>
    </rPh>
    <rPh sb="177" eb="179">
      <t>ケントウ</t>
    </rPh>
    <rPh sb="183" eb="185">
      <t>ヒツヨウ</t>
    </rPh>
    <phoneticPr fontId="4"/>
  </si>
  <si>
    <t>「①経常収支比率」については、平成30年度から簡易水道を統合し、経営を行っていることから経常収支比率が下がっていますが、簡易水道の収支不足額を一般会計補助金で補填することにより、経常収支比率が100％を超えています。
「②累積欠損金比率」については、引き続き0となるように努めます。
「③流動比率」については、基準である100％を超え 265.60％と支払能力そのものに問題は生じていませんが、類似団体に比べると低い状態にあります。改善を図るため収益の確保、費用の抑制に努めます。
「④企業債残高対給水収益比率」「⑤料金回収率」「⑥給水原価」については、H30年度から簡易水道の統合により整備費・維持費が多額になり悪化しています。
「⑦施設利用率」「⑧有収率」については、類似団体と同程度の水準を維持しています。引き続き漏水調査などを行い有収率を高め、効率的な施設運用を進めて参ります。</t>
    <rPh sb="229" eb="231">
      <t>ヒヨウ</t>
    </rPh>
    <rPh sb="232" eb="234">
      <t>ヨクセイ</t>
    </rPh>
    <rPh sb="280" eb="282">
      <t>ネンド</t>
    </rPh>
    <rPh sb="284" eb="286">
      <t>カンイ</t>
    </rPh>
    <rPh sb="286" eb="288">
      <t>スイドウ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</si>
</sst>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1.75</c:v>
                </c:pt>
                <c:pt idx="1">
                  <c:v>0.28999999999999998</c:v>
                </c:pt>
                <c:pt idx="2">
                  <c:v>0.65</c:v>
                </c:pt>
                <c:pt idx="3">
                  <c:v>0.63</c:v>
                </c:pt>
                <c:pt idx="4">
                  <c:v>1.1399999999999999</c:v>
                </c:pt>
              </c:numCache>
            </c:numRef>
          </c:val>
          <c:extLst xmlns:c16r2="http://schemas.microsoft.com/office/drawing/2015/06/chart">
            <c:ext xmlns:c16="http://schemas.microsoft.com/office/drawing/2014/chart" uri="{C3380CC4-5D6E-409C-BE32-E72D297353CC}">
              <c16:uniqueId val="{00000000-52B5-41D2-863F-A335656207B5}"/>
            </c:ext>
          </c:extLst>
        </c:ser>
        <c:dLbls>
          <c:showLegendKey val="0"/>
          <c:showVal val="0"/>
          <c:showCatName val="0"/>
          <c:showSerName val="0"/>
          <c:showPercent val="0"/>
          <c:showBubbleSize val="0"/>
        </c:dLbls>
        <c:gapWidth val="150"/>
        <c:axId val="199616768"/>
        <c:axId val="1996189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1.65</c:v>
                </c:pt>
                <c:pt idx="1">
                  <c:v>0.47</c:v>
                </c:pt>
                <c:pt idx="2">
                  <c:v>0.39</c:v>
                </c:pt>
                <c:pt idx="3">
                  <c:v>0.5</c:v>
                </c:pt>
                <c:pt idx="4">
                  <c:v>0.52</c:v>
                </c:pt>
              </c:numCache>
            </c:numRef>
          </c:val>
          <c:smooth val="0"/>
          <c:extLst xmlns:c16r2="http://schemas.microsoft.com/office/drawing/2015/06/chart">
            <c:ext xmlns:c16="http://schemas.microsoft.com/office/drawing/2014/chart" uri="{C3380CC4-5D6E-409C-BE32-E72D297353CC}">
              <c16:uniqueId val="{00000001-52B5-41D2-863F-A335656207B5}"/>
            </c:ext>
          </c:extLst>
        </c:ser>
        <c:dLbls>
          <c:showLegendKey val="0"/>
          <c:showVal val="0"/>
          <c:showCatName val="0"/>
          <c:showSerName val="0"/>
          <c:showPercent val="0"/>
          <c:showBubbleSize val="0"/>
        </c:dLbls>
        <c:marker val="1"/>
        <c:smooth val="0"/>
        <c:axId val="199616768"/>
        <c:axId val="199618944"/>
      </c:lineChart>
      <c:dateAx>
        <c:axId val="199616768"/>
        <c:scaling>
          <c:orientation val="minMax"/>
        </c:scaling>
        <c:delete val="1"/>
        <c:axPos val="b"/>
        <c:numFmt formatCode="&quot;H&quot;yy" sourceLinked="1"/>
        <c:majorTickMark val="none"/>
        <c:minorTickMark val="none"/>
        <c:tickLblPos val="none"/>
        <c:crossAx val="199618944"/>
        <c:crosses val="autoZero"/>
        <c:auto val="1"/>
        <c:lblOffset val="100"/>
        <c:baseTimeUnit val="years"/>
      </c:dateAx>
      <c:valAx>
        <c:axId val="199618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9616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64.92</c:v>
                </c:pt>
                <c:pt idx="1">
                  <c:v>64.42</c:v>
                </c:pt>
                <c:pt idx="2">
                  <c:v>57.98</c:v>
                </c:pt>
                <c:pt idx="3">
                  <c:v>58.27</c:v>
                </c:pt>
                <c:pt idx="4">
                  <c:v>56.6</c:v>
                </c:pt>
              </c:numCache>
            </c:numRef>
          </c:val>
          <c:extLst xmlns:c16r2="http://schemas.microsoft.com/office/drawing/2015/06/chart">
            <c:ext xmlns:c16="http://schemas.microsoft.com/office/drawing/2014/chart" uri="{C3380CC4-5D6E-409C-BE32-E72D297353CC}">
              <c16:uniqueId val="{00000000-B8AC-44B9-8DC4-6760C19D0ED4}"/>
            </c:ext>
          </c:extLst>
        </c:ser>
        <c:dLbls>
          <c:showLegendKey val="0"/>
          <c:showVal val="0"/>
          <c:showCatName val="0"/>
          <c:showSerName val="0"/>
          <c:showPercent val="0"/>
          <c:showBubbleSize val="0"/>
        </c:dLbls>
        <c:gapWidth val="150"/>
        <c:axId val="213539072"/>
        <c:axId val="2135412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53.52</c:v>
                </c:pt>
                <c:pt idx="1">
                  <c:v>54.24</c:v>
                </c:pt>
                <c:pt idx="2">
                  <c:v>55.88</c:v>
                </c:pt>
                <c:pt idx="3">
                  <c:v>55.03</c:v>
                </c:pt>
                <c:pt idx="4">
                  <c:v>55.14</c:v>
                </c:pt>
              </c:numCache>
            </c:numRef>
          </c:val>
          <c:smooth val="0"/>
          <c:extLst xmlns:c16r2="http://schemas.microsoft.com/office/drawing/2015/06/chart">
            <c:ext xmlns:c16="http://schemas.microsoft.com/office/drawing/2014/chart" uri="{C3380CC4-5D6E-409C-BE32-E72D297353CC}">
              <c16:uniqueId val="{00000001-B8AC-44B9-8DC4-6760C19D0ED4}"/>
            </c:ext>
          </c:extLst>
        </c:ser>
        <c:dLbls>
          <c:showLegendKey val="0"/>
          <c:showVal val="0"/>
          <c:showCatName val="0"/>
          <c:showSerName val="0"/>
          <c:showPercent val="0"/>
          <c:showBubbleSize val="0"/>
        </c:dLbls>
        <c:marker val="1"/>
        <c:smooth val="0"/>
        <c:axId val="213539072"/>
        <c:axId val="213541248"/>
      </c:lineChart>
      <c:dateAx>
        <c:axId val="213539072"/>
        <c:scaling>
          <c:orientation val="minMax"/>
        </c:scaling>
        <c:delete val="1"/>
        <c:axPos val="b"/>
        <c:numFmt formatCode="&quot;H&quot;yy" sourceLinked="1"/>
        <c:majorTickMark val="none"/>
        <c:minorTickMark val="none"/>
        <c:tickLblPos val="none"/>
        <c:crossAx val="213541248"/>
        <c:crosses val="autoZero"/>
        <c:auto val="1"/>
        <c:lblOffset val="100"/>
        <c:baseTimeUnit val="years"/>
      </c:dateAx>
      <c:valAx>
        <c:axId val="213541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3539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81.760000000000005</c:v>
                </c:pt>
                <c:pt idx="1">
                  <c:v>81.95</c:v>
                </c:pt>
                <c:pt idx="2">
                  <c:v>82.21</c:v>
                </c:pt>
                <c:pt idx="3">
                  <c:v>81.92</c:v>
                </c:pt>
                <c:pt idx="4">
                  <c:v>82.43</c:v>
                </c:pt>
              </c:numCache>
            </c:numRef>
          </c:val>
          <c:extLst xmlns:c16r2="http://schemas.microsoft.com/office/drawing/2015/06/chart">
            <c:ext xmlns:c16="http://schemas.microsoft.com/office/drawing/2014/chart" uri="{C3380CC4-5D6E-409C-BE32-E72D297353CC}">
              <c16:uniqueId val="{00000000-579A-45FF-B0E7-03D81C4306BE}"/>
            </c:ext>
          </c:extLst>
        </c:ser>
        <c:dLbls>
          <c:showLegendKey val="0"/>
          <c:showVal val="0"/>
          <c:showCatName val="0"/>
          <c:showSerName val="0"/>
          <c:showPercent val="0"/>
          <c:showBubbleSize val="0"/>
        </c:dLbls>
        <c:gapWidth val="150"/>
        <c:axId val="213576320"/>
        <c:axId val="213582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81.459999999999994</c:v>
                </c:pt>
                <c:pt idx="1">
                  <c:v>81.680000000000007</c:v>
                </c:pt>
                <c:pt idx="2">
                  <c:v>80.989999999999995</c:v>
                </c:pt>
                <c:pt idx="3">
                  <c:v>81.900000000000006</c:v>
                </c:pt>
                <c:pt idx="4">
                  <c:v>81.39</c:v>
                </c:pt>
              </c:numCache>
            </c:numRef>
          </c:val>
          <c:smooth val="0"/>
          <c:extLst xmlns:c16r2="http://schemas.microsoft.com/office/drawing/2015/06/chart">
            <c:ext xmlns:c16="http://schemas.microsoft.com/office/drawing/2014/chart" uri="{C3380CC4-5D6E-409C-BE32-E72D297353CC}">
              <c16:uniqueId val="{00000001-579A-45FF-B0E7-03D81C4306BE}"/>
            </c:ext>
          </c:extLst>
        </c:ser>
        <c:dLbls>
          <c:showLegendKey val="0"/>
          <c:showVal val="0"/>
          <c:showCatName val="0"/>
          <c:showSerName val="0"/>
          <c:showPercent val="0"/>
          <c:showBubbleSize val="0"/>
        </c:dLbls>
        <c:marker val="1"/>
        <c:smooth val="0"/>
        <c:axId val="213576320"/>
        <c:axId val="213582592"/>
      </c:lineChart>
      <c:dateAx>
        <c:axId val="213576320"/>
        <c:scaling>
          <c:orientation val="minMax"/>
        </c:scaling>
        <c:delete val="1"/>
        <c:axPos val="b"/>
        <c:numFmt formatCode="&quot;H&quot;yy" sourceLinked="1"/>
        <c:majorTickMark val="none"/>
        <c:minorTickMark val="none"/>
        <c:tickLblPos val="none"/>
        <c:crossAx val="213582592"/>
        <c:crosses val="autoZero"/>
        <c:auto val="1"/>
        <c:lblOffset val="100"/>
        <c:baseTimeUnit val="years"/>
      </c:dateAx>
      <c:valAx>
        <c:axId val="213582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357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115.83</c:v>
                </c:pt>
                <c:pt idx="1">
                  <c:v>113.56</c:v>
                </c:pt>
                <c:pt idx="2">
                  <c:v>120.11</c:v>
                </c:pt>
                <c:pt idx="3">
                  <c:v>110.59</c:v>
                </c:pt>
                <c:pt idx="4">
                  <c:v>111.47</c:v>
                </c:pt>
              </c:numCache>
            </c:numRef>
          </c:val>
          <c:extLst xmlns:c16r2="http://schemas.microsoft.com/office/drawing/2015/06/chart">
            <c:ext xmlns:c16="http://schemas.microsoft.com/office/drawing/2014/chart" uri="{C3380CC4-5D6E-409C-BE32-E72D297353CC}">
              <c16:uniqueId val="{00000000-6CB4-47A5-B6E3-6919D73EBE33}"/>
            </c:ext>
          </c:extLst>
        </c:ser>
        <c:dLbls>
          <c:showLegendKey val="0"/>
          <c:showVal val="0"/>
          <c:showCatName val="0"/>
          <c:showSerName val="0"/>
          <c:showPercent val="0"/>
          <c:showBubbleSize val="0"/>
        </c:dLbls>
        <c:gapWidth val="150"/>
        <c:axId val="199527040"/>
        <c:axId val="1995333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111.06</c:v>
                </c:pt>
                <c:pt idx="1">
                  <c:v>111.34</c:v>
                </c:pt>
                <c:pt idx="2">
                  <c:v>110.02</c:v>
                </c:pt>
                <c:pt idx="3">
                  <c:v>108.87</c:v>
                </c:pt>
                <c:pt idx="4">
                  <c:v>108.61</c:v>
                </c:pt>
              </c:numCache>
            </c:numRef>
          </c:val>
          <c:smooth val="0"/>
          <c:extLst xmlns:c16r2="http://schemas.microsoft.com/office/drawing/2015/06/chart">
            <c:ext xmlns:c16="http://schemas.microsoft.com/office/drawing/2014/chart" uri="{C3380CC4-5D6E-409C-BE32-E72D297353CC}">
              <c16:uniqueId val="{00000001-6CB4-47A5-B6E3-6919D73EBE33}"/>
            </c:ext>
          </c:extLst>
        </c:ser>
        <c:dLbls>
          <c:showLegendKey val="0"/>
          <c:showVal val="0"/>
          <c:showCatName val="0"/>
          <c:showSerName val="0"/>
          <c:showPercent val="0"/>
          <c:showBubbleSize val="0"/>
        </c:dLbls>
        <c:marker val="1"/>
        <c:smooth val="0"/>
        <c:axId val="199527040"/>
        <c:axId val="199533312"/>
      </c:lineChart>
      <c:dateAx>
        <c:axId val="199527040"/>
        <c:scaling>
          <c:orientation val="minMax"/>
        </c:scaling>
        <c:delete val="1"/>
        <c:axPos val="b"/>
        <c:numFmt formatCode="&quot;H&quot;yy" sourceLinked="1"/>
        <c:majorTickMark val="none"/>
        <c:minorTickMark val="none"/>
        <c:tickLblPos val="none"/>
        <c:crossAx val="199533312"/>
        <c:crosses val="autoZero"/>
        <c:auto val="1"/>
        <c:lblOffset val="100"/>
        <c:baseTimeUnit val="years"/>
      </c:dateAx>
      <c:valAx>
        <c:axId val="1995333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99527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37.630000000000003</c:v>
                </c:pt>
                <c:pt idx="1">
                  <c:v>38.81</c:v>
                </c:pt>
                <c:pt idx="2">
                  <c:v>40.380000000000003</c:v>
                </c:pt>
                <c:pt idx="3">
                  <c:v>42.68</c:v>
                </c:pt>
                <c:pt idx="4">
                  <c:v>44.21</c:v>
                </c:pt>
              </c:numCache>
            </c:numRef>
          </c:val>
          <c:extLst xmlns:c16r2="http://schemas.microsoft.com/office/drawing/2015/06/chart">
            <c:ext xmlns:c16="http://schemas.microsoft.com/office/drawing/2014/chart" uri="{C3380CC4-5D6E-409C-BE32-E72D297353CC}">
              <c16:uniqueId val="{00000000-9804-464D-8F4A-27B06272E38E}"/>
            </c:ext>
          </c:extLst>
        </c:ser>
        <c:dLbls>
          <c:showLegendKey val="0"/>
          <c:showVal val="0"/>
          <c:showCatName val="0"/>
          <c:showSerName val="0"/>
          <c:showPercent val="0"/>
          <c:showBubbleSize val="0"/>
        </c:dLbls>
        <c:gapWidth val="150"/>
        <c:axId val="213203968"/>
        <c:axId val="213210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47.7</c:v>
                </c:pt>
                <c:pt idx="1">
                  <c:v>48.14</c:v>
                </c:pt>
                <c:pt idx="2">
                  <c:v>46.61</c:v>
                </c:pt>
                <c:pt idx="3">
                  <c:v>48.87</c:v>
                </c:pt>
                <c:pt idx="4">
                  <c:v>49.92</c:v>
                </c:pt>
              </c:numCache>
            </c:numRef>
          </c:val>
          <c:smooth val="0"/>
          <c:extLst xmlns:c16r2="http://schemas.microsoft.com/office/drawing/2015/06/chart">
            <c:ext xmlns:c16="http://schemas.microsoft.com/office/drawing/2014/chart" uri="{C3380CC4-5D6E-409C-BE32-E72D297353CC}">
              <c16:uniqueId val="{00000001-9804-464D-8F4A-27B06272E38E}"/>
            </c:ext>
          </c:extLst>
        </c:ser>
        <c:dLbls>
          <c:showLegendKey val="0"/>
          <c:showVal val="0"/>
          <c:showCatName val="0"/>
          <c:showSerName val="0"/>
          <c:showPercent val="0"/>
          <c:showBubbleSize val="0"/>
        </c:dLbls>
        <c:marker val="1"/>
        <c:smooth val="0"/>
        <c:axId val="213203968"/>
        <c:axId val="213210240"/>
      </c:lineChart>
      <c:dateAx>
        <c:axId val="213203968"/>
        <c:scaling>
          <c:orientation val="minMax"/>
        </c:scaling>
        <c:delete val="1"/>
        <c:axPos val="b"/>
        <c:numFmt formatCode="&quot;H&quot;yy" sourceLinked="1"/>
        <c:majorTickMark val="none"/>
        <c:minorTickMark val="none"/>
        <c:tickLblPos val="none"/>
        <c:crossAx val="213210240"/>
        <c:crosses val="autoZero"/>
        <c:auto val="1"/>
        <c:lblOffset val="100"/>
        <c:baseTimeUnit val="years"/>
      </c:dateAx>
      <c:valAx>
        <c:axId val="213210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3203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EA67-44C1-959F-3564F2CBCEC7}"/>
            </c:ext>
          </c:extLst>
        </c:ser>
        <c:dLbls>
          <c:showLegendKey val="0"/>
          <c:showVal val="0"/>
          <c:showCatName val="0"/>
          <c:showSerName val="0"/>
          <c:showPercent val="0"/>
          <c:showBubbleSize val="0"/>
        </c:dLbls>
        <c:gapWidth val="150"/>
        <c:axId val="213228928"/>
        <c:axId val="2132433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7.26</c:v>
                </c:pt>
                <c:pt idx="1">
                  <c:v>11.13</c:v>
                </c:pt>
                <c:pt idx="2">
                  <c:v>10.84</c:v>
                </c:pt>
                <c:pt idx="3">
                  <c:v>14.85</c:v>
                </c:pt>
                <c:pt idx="4">
                  <c:v>16.88</c:v>
                </c:pt>
              </c:numCache>
            </c:numRef>
          </c:val>
          <c:smooth val="0"/>
          <c:extLst xmlns:c16r2="http://schemas.microsoft.com/office/drawing/2015/06/chart">
            <c:ext xmlns:c16="http://schemas.microsoft.com/office/drawing/2014/chart" uri="{C3380CC4-5D6E-409C-BE32-E72D297353CC}">
              <c16:uniqueId val="{00000001-EA67-44C1-959F-3564F2CBCEC7}"/>
            </c:ext>
          </c:extLst>
        </c:ser>
        <c:dLbls>
          <c:showLegendKey val="0"/>
          <c:showVal val="0"/>
          <c:showCatName val="0"/>
          <c:showSerName val="0"/>
          <c:showPercent val="0"/>
          <c:showBubbleSize val="0"/>
        </c:dLbls>
        <c:marker val="1"/>
        <c:smooth val="0"/>
        <c:axId val="213228928"/>
        <c:axId val="213243392"/>
      </c:lineChart>
      <c:dateAx>
        <c:axId val="213228928"/>
        <c:scaling>
          <c:orientation val="minMax"/>
        </c:scaling>
        <c:delete val="1"/>
        <c:axPos val="b"/>
        <c:numFmt formatCode="&quot;H&quot;yy" sourceLinked="1"/>
        <c:majorTickMark val="none"/>
        <c:minorTickMark val="none"/>
        <c:tickLblPos val="none"/>
        <c:crossAx val="213243392"/>
        <c:crosses val="autoZero"/>
        <c:auto val="1"/>
        <c:lblOffset val="100"/>
        <c:baseTimeUnit val="years"/>
      </c:dateAx>
      <c:valAx>
        <c:axId val="213243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3228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12F1-4BD2-B328-6C7AC8C06762}"/>
            </c:ext>
          </c:extLst>
        </c:ser>
        <c:dLbls>
          <c:showLegendKey val="0"/>
          <c:showVal val="0"/>
          <c:showCatName val="0"/>
          <c:showSerName val="0"/>
          <c:showPercent val="0"/>
          <c:showBubbleSize val="0"/>
        </c:dLbls>
        <c:gapWidth val="150"/>
        <c:axId val="213280640"/>
        <c:axId val="213291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9.35</c:v>
                </c:pt>
                <c:pt idx="1">
                  <c:v>10.130000000000001</c:v>
                </c:pt>
                <c:pt idx="2">
                  <c:v>7.31</c:v>
                </c:pt>
                <c:pt idx="3">
                  <c:v>3.16</c:v>
                </c:pt>
                <c:pt idx="4">
                  <c:v>3.59</c:v>
                </c:pt>
              </c:numCache>
            </c:numRef>
          </c:val>
          <c:smooth val="0"/>
          <c:extLst xmlns:c16r2="http://schemas.microsoft.com/office/drawing/2015/06/chart">
            <c:ext xmlns:c16="http://schemas.microsoft.com/office/drawing/2014/chart" uri="{C3380CC4-5D6E-409C-BE32-E72D297353CC}">
              <c16:uniqueId val="{00000001-12F1-4BD2-B328-6C7AC8C06762}"/>
            </c:ext>
          </c:extLst>
        </c:ser>
        <c:dLbls>
          <c:showLegendKey val="0"/>
          <c:showVal val="0"/>
          <c:showCatName val="0"/>
          <c:showSerName val="0"/>
          <c:showPercent val="0"/>
          <c:showBubbleSize val="0"/>
        </c:dLbls>
        <c:marker val="1"/>
        <c:smooth val="0"/>
        <c:axId val="213280640"/>
        <c:axId val="213291008"/>
      </c:lineChart>
      <c:dateAx>
        <c:axId val="213280640"/>
        <c:scaling>
          <c:orientation val="minMax"/>
        </c:scaling>
        <c:delete val="1"/>
        <c:axPos val="b"/>
        <c:numFmt formatCode="&quot;H&quot;yy" sourceLinked="1"/>
        <c:majorTickMark val="none"/>
        <c:minorTickMark val="none"/>
        <c:tickLblPos val="none"/>
        <c:crossAx val="213291008"/>
        <c:crosses val="autoZero"/>
        <c:auto val="1"/>
        <c:lblOffset val="100"/>
        <c:baseTimeUnit val="years"/>
      </c:dateAx>
      <c:valAx>
        <c:axId val="21329100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13280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260.07</c:v>
                </c:pt>
                <c:pt idx="1">
                  <c:v>323.89</c:v>
                </c:pt>
                <c:pt idx="2">
                  <c:v>309.76</c:v>
                </c:pt>
                <c:pt idx="3">
                  <c:v>308.79000000000002</c:v>
                </c:pt>
                <c:pt idx="4">
                  <c:v>265.60000000000002</c:v>
                </c:pt>
              </c:numCache>
            </c:numRef>
          </c:val>
          <c:extLst xmlns:c16r2="http://schemas.microsoft.com/office/drawing/2015/06/chart">
            <c:ext xmlns:c16="http://schemas.microsoft.com/office/drawing/2014/chart" uri="{C3380CC4-5D6E-409C-BE32-E72D297353CC}">
              <c16:uniqueId val="{00000000-DEAE-4D52-A041-7BE1F3DCB43F}"/>
            </c:ext>
          </c:extLst>
        </c:ser>
        <c:dLbls>
          <c:showLegendKey val="0"/>
          <c:showVal val="0"/>
          <c:showCatName val="0"/>
          <c:showSerName val="0"/>
          <c:showPercent val="0"/>
          <c:showBubbleSize val="0"/>
        </c:dLbls>
        <c:gapWidth val="150"/>
        <c:axId val="213333120"/>
        <c:axId val="2133350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398.29</c:v>
                </c:pt>
                <c:pt idx="1">
                  <c:v>388.67</c:v>
                </c:pt>
                <c:pt idx="2">
                  <c:v>355.27</c:v>
                </c:pt>
                <c:pt idx="3">
                  <c:v>369.69</c:v>
                </c:pt>
                <c:pt idx="4">
                  <c:v>379.08</c:v>
                </c:pt>
              </c:numCache>
            </c:numRef>
          </c:val>
          <c:smooth val="0"/>
          <c:extLst xmlns:c16r2="http://schemas.microsoft.com/office/drawing/2015/06/chart">
            <c:ext xmlns:c16="http://schemas.microsoft.com/office/drawing/2014/chart" uri="{C3380CC4-5D6E-409C-BE32-E72D297353CC}">
              <c16:uniqueId val="{00000001-DEAE-4D52-A041-7BE1F3DCB43F}"/>
            </c:ext>
          </c:extLst>
        </c:ser>
        <c:dLbls>
          <c:showLegendKey val="0"/>
          <c:showVal val="0"/>
          <c:showCatName val="0"/>
          <c:showSerName val="0"/>
          <c:showPercent val="0"/>
          <c:showBubbleSize val="0"/>
        </c:dLbls>
        <c:marker val="1"/>
        <c:smooth val="0"/>
        <c:axId val="213333120"/>
        <c:axId val="213335040"/>
      </c:lineChart>
      <c:dateAx>
        <c:axId val="213333120"/>
        <c:scaling>
          <c:orientation val="minMax"/>
        </c:scaling>
        <c:delete val="1"/>
        <c:axPos val="b"/>
        <c:numFmt formatCode="&quot;H&quot;yy" sourceLinked="1"/>
        <c:majorTickMark val="none"/>
        <c:minorTickMark val="none"/>
        <c:tickLblPos val="none"/>
        <c:crossAx val="213335040"/>
        <c:crosses val="autoZero"/>
        <c:auto val="1"/>
        <c:lblOffset val="100"/>
        <c:baseTimeUnit val="years"/>
      </c:dateAx>
      <c:valAx>
        <c:axId val="21333504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13333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474.3</c:v>
                </c:pt>
                <c:pt idx="1">
                  <c:v>444.95</c:v>
                </c:pt>
                <c:pt idx="2">
                  <c:v>406.28</c:v>
                </c:pt>
                <c:pt idx="3">
                  <c:v>533.54999999999995</c:v>
                </c:pt>
                <c:pt idx="4">
                  <c:v>507.37</c:v>
                </c:pt>
              </c:numCache>
            </c:numRef>
          </c:val>
          <c:extLst xmlns:c16r2="http://schemas.microsoft.com/office/drawing/2015/06/chart">
            <c:ext xmlns:c16="http://schemas.microsoft.com/office/drawing/2014/chart" uri="{C3380CC4-5D6E-409C-BE32-E72D297353CC}">
              <c16:uniqueId val="{00000000-9846-426E-A906-EF3E0E2DAD31}"/>
            </c:ext>
          </c:extLst>
        </c:ser>
        <c:dLbls>
          <c:showLegendKey val="0"/>
          <c:showVal val="0"/>
          <c:showCatName val="0"/>
          <c:showSerName val="0"/>
          <c:showPercent val="0"/>
          <c:showBubbleSize val="0"/>
        </c:dLbls>
        <c:gapWidth val="150"/>
        <c:axId val="213370368"/>
        <c:axId val="213372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431</c:v>
                </c:pt>
                <c:pt idx="1">
                  <c:v>422.5</c:v>
                </c:pt>
                <c:pt idx="2">
                  <c:v>458.27</c:v>
                </c:pt>
                <c:pt idx="3">
                  <c:v>402.99</c:v>
                </c:pt>
                <c:pt idx="4">
                  <c:v>398.98</c:v>
                </c:pt>
              </c:numCache>
            </c:numRef>
          </c:val>
          <c:smooth val="0"/>
          <c:extLst xmlns:c16r2="http://schemas.microsoft.com/office/drawing/2015/06/chart">
            <c:ext xmlns:c16="http://schemas.microsoft.com/office/drawing/2014/chart" uri="{C3380CC4-5D6E-409C-BE32-E72D297353CC}">
              <c16:uniqueId val="{00000001-9846-426E-A906-EF3E0E2DAD31}"/>
            </c:ext>
          </c:extLst>
        </c:ser>
        <c:dLbls>
          <c:showLegendKey val="0"/>
          <c:showVal val="0"/>
          <c:showCatName val="0"/>
          <c:showSerName val="0"/>
          <c:showPercent val="0"/>
          <c:showBubbleSize val="0"/>
        </c:dLbls>
        <c:marker val="1"/>
        <c:smooth val="0"/>
        <c:axId val="213370368"/>
        <c:axId val="213372288"/>
      </c:lineChart>
      <c:dateAx>
        <c:axId val="213370368"/>
        <c:scaling>
          <c:orientation val="minMax"/>
        </c:scaling>
        <c:delete val="1"/>
        <c:axPos val="b"/>
        <c:numFmt formatCode="&quot;H&quot;yy" sourceLinked="1"/>
        <c:majorTickMark val="none"/>
        <c:minorTickMark val="none"/>
        <c:tickLblPos val="none"/>
        <c:crossAx val="213372288"/>
        <c:crosses val="autoZero"/>
        <c:auto val="1"/>
        <c:lblOffset val="100"/>
        <c:baseTimeUnit val="years"/>
      </c:dateAx>
      <c:valAx>
        <c:axId val="2133722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13370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104.23</c:v>
                </c:pt>
                <c:pt idx="1">
                  <c:v>104.5</c:v>
                </c:pt>
                <c:pt idx="2">
                  <c:v>109.7</c:v>
                </c:pt>
                <c:pt idx="3">
                  <c:v>90.47</c:v>
                </c:pt>
                <c:pt idx="4">
                  <c:v>84.48</c:v>
                </c:pt>
              </c:numCache>
            </c:numRef>
          </c:val>
          <c:extLst xmlns:c16r2="http://schemas.microsoft.com/office/drawing/2015/06/chart">
            <c:ext xmlns:c16="http://schemas.microsoft.com/office/drawing/2014/chart" uri="{C3380CC4-5D6E-409C-BE32-E72D297353CC}">
              <c16:uniqueId val="{00000000-4DCC-4DD9-8B7E-5B2666B9A194}"/>
            </c:ext>
          </c:extLst>
        </c:ser>
        <c:dLbls>
          <c:showLegendKey val="0"/>
          <c:showVal val="0"/>
          <c:showCatName val="0"/>
          <c:showSerName val="0"/>
          <c:showPercent val="0"/>
          <c:showBubbleSize val="0"/>
        </c:dLbls>
        <c:gapWidth val="150"/>
        <c:axId val="213460480"/>
        <c:axId val="213462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100.82</c:v>
                </c:pt>
                <c:pt idx="1">
                  <c:v>101.64</c:v>
                </c:pt>
                <c:pt idx="2">
                  <c:v>96.77</c:v>
                </c:pt>
                <c:pt idx="3">
                  <c:v>98.66</c:v>
                </c:pt>
                <c:pt idx="4">
                  <c:v>98.64</c:v>
                </c:pt>
              </c:numCache>
            </c:numRef>
          </c:val>
          <c:smooth val="0"/>
          <c:extLst xmlns:c16r2="http://schemas.microsoft.com/office/drawing/2015/06/chart">
            <c:ext xmlns:c16="http://schemas.microsoft.com/office/drawing/2014/chart" uri="{C3380CC4-5D6E-409C-BE32-E72D297353CC}">
              <c16:uniqueId val="{00000001-4DCC-4DD9-8B7E-5B2666B9A194}"/>
            </c:ext>
          </c:extLst>
        </c:ser>
        <c:dLbls>
          <c:showLegendKey val="0"/>
          <c:showVal val="0"/>
          <c:showCatName val="0"/>
          <c:showSerName val="0"/>
          <c:showPercent val="0"/>
          <c:showBubbleSize val="0"/>
        </c:dLbls>
        <c:marker val="1"/>
        <c:smooth val="0"/>
        <c:axId val="213460480"/>
        <c:axId val="213462400"/>
      </c:lineChart>
      <c:dateAx>
        <c:axId val="213460480"/>
        <c:scaling>
          <c:orientation val="minMax"/>
        </c:scaling>
        <c:delete val="1"/>
        <c:axPos val="b"/>
        <c:numFmt formatCode="&quot;H&quot;yy" sourceLinked="1"/>
        <c:majorTickMark val="none"/>
        <c:minorTickMark val="none"/>
        <c:tickLblPos val="none"/>
        <c:crossAx val="213462400"/>
        <c:crosses val="autoZero"/>
        <c:auto val="1"/>
        <c:lblOffset val="100"/>
        <c:baseTimeUnit val="years"/>
      </c:dateAx>
      <c:valAx>
        <c:axId val="213462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3460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197.84</c:v>
                </c:pt>
                <c:pt idx="1">
                  <c:v>196.94</c:v>
                </c:pt>
                <c:pt idx="2">
                  <c:v>188.22</c:v>
                </c:pt>
                <c:pt idx="3">
                  <c:v>227.52</c:v>
                </c:pt>
                <c:pt idx="4">
                  <c:v>243.2</c:v>
                </c:pt>
              </c:numCache>
            </c:numRef>
          </c:val>
          <c:extLst xmlns:c16r2="http://schemas.microsoft.com/office/drawing/2015/06/chart">
            <c:ext xmlns:c16="http://schemas.microsoft.com/office/drawing/2014/chart" uri="{C3380CC4-5D6E-409C-BE32-E72D297353CC}">
              <c16:uniqueId val="{00000000-35D8-49D0-A5CB-EFF7EFD0DA0E}"/>
            </c:ext>
          </c:extLst>
        </c:ser>
        <c:dLbls>
          <c:showLegendKey val="0"/>
          <c:showVal val="0"/>
          <c:showCatName val="0"/>
          <c:showSerName val="0"/>
          <c:showPercent val="0"/>
          <c:showBubbleSize val="0"/>
        </c:dLbls>
        <c:gapWidth val="150"/>
        <c:axId val="213501824"/>
        <c:axId val="21351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179.55</c:v>
                </c:pt>
                <c:pt idx="1">
                  <c:v>179.16</c:v>
                </c:pt>
                <c:pt idx="2">
                  <c:v>187.18</c:v>
                </c:pt>
                <c:pt idx="3">
                  <c:v>178.59</c:v>
                </c:pt>
                <c:pt idx="4">
                  <c:v>178.92</c:v>
                </c:pt>
              </c:numCache>
            </c:numRef>
          </c:val>
          <c:smooth val="0"/>
          <c:extLst xmlns:c16r2="http://schemas.microsoft.com/office/drawing/2015/06/chart">
            <c:ext xmlns:c16="http://schemas.microsoft.com/office/drawing/2014/chart" uri="{C3380CC4-5D6E-409C-BE32-E72D297353CC}">
              <c16:uniqueId val="{00000001-35D8-49D0-A5CB-EFF7EFD0DA0E}"/>
            </c:ext>
          </c:extLst>
        </c:ser>
        <c:dLbls>
          <c:showLegendKey val="0"/>
          <c:showVal val="0"/>
          <c:showCatName val="0"/>
          <c:showSerName val="0"/>
          <c:showPercent val="0"/>
          <c:showBubbleSize val="0"/>
        </c:dLbls>
        <c:marker val="1"/>
        <c:smooth val="0"/>
        <c:axId val="213501824"/>
        <c:axId val="213512192"/>
      </c:lineChart>
      <c:dateAx>
        <c:axId val="213501824"/>
        <c:scaling>
          <c:orientation val="minMax"/>
        </c:scaling>
        <c:delete val="1"/>
        <c:axPos val="b"/>
        <c:numFmt formatCode="&quot;H&quot;yy" sourceLinked="1"/>
        <c:majorTickMark val="none"/>
        <c:minorTickMark val="none"/>
        <c:tickLblPos val="none"/>
        <c:crossAx val="213512192"/>
        <c:crosses val="autoZero"/>
        <c:auto val="1"/>
        <c:lblOffset val="100"/>
        <c:baseTimeUnit val="years"/>
      </c:dateAx>
      <c:valAx>
        <c:axId val="21351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350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N1" zoomScaleNormal="100" workbookViewId="0">
      <selection activeCell="BQ10" sqref="BQ10"/>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宮崎県　串間市</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A6</v>
      </c>
      <c r="X8" s="60"/>
      <c r="Y8" s="60"/>
      <c r="Z8" s="60"/>
      <c r="AA8" s="60"/>
      <c r="AB8" s="60"/>
      <c r="AC8" s="60"/>
      <c r="AD8" s="60" t="str">
        <f>データ!$M$6</f>
        <v>非設置</v>
      </c>
      <c r="AE8" s="60"/>
      <c r="AF8" s="60"/>
      <c r="AG8" s="60"/>
      <c r="AH8" s="60"/>
      <c r="AI8" s="60"/>
      <c r="AJ8" s="60"/>
      <c r="AK8" s="4"/>
      <c r="AL8" s="61">
        <f>データ!$R$6</f>
        <v>18176</v>
      </c>
      <c r="AM8" s="61"/>
      <c r="AN8" s="61"/>
      <c r="AO8" s="61"/>
      <c r="AP8" s="61"/>
      <c r="AQ8" s="61"/>
      <c r="AR8" s="61"/>
      <c r="AS8" s="61"/>
      <c r="AT8" s="52">
        <f>データ!$S$6</f>
        <v>295.17</v>
      </c>
      <c r="AU8" s="53"/>
      <c r="AV8" s="53"/>
      <c r="AW8" s="53"/>
      <c r="AX8" s="53"/>
      <c r="AY8" s="53"/>
      <c r="AZ8" s="53"/>
      <c r="BA8" s="53"/>
      <c r="BB8" s="54">
        <f>データ!$T$6</f>
        <v>61.58</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66.78</v>
      </c>
      <c r="J10" s="53"/>
      <c r="K10" s="53"/>
      <c r="L10" s="53"/>
      <c r="M10" s="53"/>
      <c r="N10" s="53"/>
      <c r="O10" s="64"/>
      <c r="P10" s="54">
        <f>データ!$P$6</f>
        <v>92.11</v>
      </c>
      <c r="Q10" s="54"/>
      <c r="R10" s="54"/>
      <c r="S10" s="54"/>
      <c r="T10" s="54"/>
      <c r="U10" s="54"/>
      <c r="V10" s="54"/>
      <c r="W10" s="61">
        <f>データ!$Q$6</f>
        <v>3845</v>
      </c>
      <c r="X10" s="61"/>
      <c r="Y10" s="61"/>
      <c r="Z10" s="61"/>
      <c r="AA10" s="61"/>
      <c r="AB10" s="61"/>
      <c r="AC10" s="61"/>
      <c r="AD10" s="2"/>
      <c r="AE10" s="2"/>
      <c r="AF10" s="2"/>
      <c r="AG10" s="2"/>
      <c r="AH10" s="4"/>
      <c r="AI10" s="4"/>
      <c r="AJ10" s="4"/>
      <c r="AK10" s="4"/>
      <c r="AL10" s="61">
        <f>データ!$U$6</f>
        <v>16541</v>
      </c>
      <c r="AM10" s="61"/>
      <c r="AN10" s="61"/>
      <c r="AO10" s="61"/>
      <c r="AP10" s="61"/>
      <c r="AQ10" s="61"/>
      <c r="AR10" s="61"/>
      <c r="AS10" s="61"/>
      <c r="AT10" s="52">
        <f>データ!$V$6</f>
        <v>44.72</v>
      </c>
      <c r="AU10" s="53"/>
      <c r="AV10" s="53"/>
      <c r="AW10" s="53"/>
      <c r="AX10" s="53"/>
      <c r="AY10" s="53"/>
      <c r="AZ10" s="53"/>
      <c r="BA10" s="53"/>
      <c r="BB10" s="54">
        <f>データ!$W$6</f>
        <v>369.88</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15">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15">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3" t="s">
        <v>113</v>
      </c>
      <c r="BM16" s="74"/>
      <c r="BN16" s="74"/>
      <c r="BO16" s="74"/>
      <c r="BP16" s="74"/>
      <c r="BQ16" s="74"/>
      <c r="BR16" s="74"/>
      <c r="BS16" s="74"/>
      <c r="BT16" s="74"/>
      <c r="BU16" s="74"/>
      <c r="BV16" s="74"/>
      <c r="BW16" s="74"/>
      <c r="BX16" s="74"/>
      <c r="BY16" s="74"/>
      <c r="BZ16" s="75"/>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3"/>
      <c r="BM17" s="74"/>
      <c r="BN17" s="74"/>
      <c r="BO17" s="74"/>
      <c r="BP17" s="74"/>
      <c r="BQ17" s="74"/>
      <c r="BR17" s="74"/>
      <c r="BS17" s="74"/>
      <c r="BT17" s="74"/>
      <c r="BU17" s="74"/>
      <c r="BV17" s="74"/>
      <c r="BW17" s="74"/>
      <c r="BX17" s="74"/>
      <c r="BY17" s="74"/>
      <c r="BZ17" s="75"/>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3"/>
      <c r="BM18" s="74"/>
      <c r="BN18" s="74"/>
      <c r="BO18" s="74"/>
      <c r="BP18" s="74"/>
      <c r="BQ18" s="74"/>
      <c r="BR18" s="74"/>
      <c r="BS18" s="74"/>
      <c r="BT18" s="74"/>
      <c r="BU18" s="74"/>
      <c r="BV18" s="74"/>
      <c r="BW18" s="74"/>
      <c r="BX18" s="74"/>
      <c r="BY18" s="74"/>
      <c r="BZ18" s="75"/>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3"/>
      <c r="BM19" s="74"/>
      <c r="BN19" s="74"/>
      <c r="BO19" s="74"/>
      <c r="BP19" s="74"/>
      <c r="BQ19" s="74"/>
      <c r="BR19" s="74"/>
      <c r="BS19" s="74"/>
      <c r="BT19" s="74"/>
      <c r="BU19" s="74"/>
      <c r="BV19" s="74"/>
      <c r="BW19" s="74"/>
      <c r="BX19" s="74"/>
      <c r="BY19" s="74"/>
      <c r="BZ19" s="75"/>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3"/>
      <c r="BM20" s="74"/>
      <c r="BN20" s="74"/>
      <c r="BO20" s="74"/>
      <c r="BP20" s="74"/>
      <c r="BQ20" s="74"/>
      <c r="BR20" s="74"/>
      <c r="BS20" s="74"/>
      <c r="BT20" s="74"/>
      <c r="BU20" s="74"/>
      <c r="BV20" s="74"/>
      <c r="BW20" s="74"/>
      <c r="BX20" s="74"/>
      <c r="BY20" s="74"/>
      <c r="BZ20" s="75"/>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3"/>
      <c r="BM21" s="74"/>
      <c r="BN21" s="74"/>
      <c r="BO21" s="74"/>
      <c r="BP21" s="74"/>
      <c r="BQ21" s="74"/>
      <c r="BR21" s="74"/>
      <c r="BS21" s="74"/>
      <c r="BT21" s="74"/>
      <c r="BU21" s="74"/>
      <c r="BV21" s="74"/>
      <c r="BW21" s="74"/>
      <c r="BX21" s="74"/>
      <c r="BY21" s="74"/>
      <c r="BZ21" s="75"/>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3"/>
      <c r="BM22" s="74"/>
      <c r="BN22" s="74"/>
      <c r="BO22" s="74"/>
      <c r="BP22" s="74"/>
      <c r="BQ22" s="74"/>
      <c r="BR22" s="74"/>
      <c r="BS22" s="74"/>
      <c r="BT22" s="74"/>
      <c r="BU22" s="74"/>
      <c r="BV22" s="74"/>
      <c r="BW22" s="74"/>
      <c r="BX22" s="74"/>
      <c r="BY22" s="74"/>
      <c r="BZ22" s="75"/>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3"/>
      <c r="BM23" s="74"/>
      <c r="BN23" s="74"/>
      <c r="BO23" s="74"/>
      <c r="BP23" s="74"/>
      <c r="BQ23" s="74"/>
      <c r="BR23" s="74"/>
      <c r="BS23" s="74"/>
      <c r="BT23" s="74"/>
      <c r="BU23" s="74"/>
      <c r="BV23" s="74"/>
      <c r="BW23" s="74"/>
      <c r="BX23" s="74"/>
      <c r="BY23" s="74"/>
      <c r="BZ23" s="75"/>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3"/>
      <c r="BM24" s="74"/>
      <c r="BN24" s="74"/>
      <c r="BO24" s="74"/>
      <c r="BP24" s="74"/>
      <c r="BQ24" s="74"/>
      <c r="BR24" s="74"/>
      <c r="BS24" s="74"/>
      <c r="BT24" s="74"/>
      <c r="BU24" s="74"/>
      <c r="BV24" s="74"/>
      <c r="BW24" s="74"/>
      <c r="BX24" s="74"/>
      <c r="BY24" s="74"/>
      <c r="BZ24" s="75"/>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3"/>
      <c r="BM25" s="74"/>
      <c r="BN25" s="74"/>
      <c r="BO25" s="74"/>
      <c r="BP25" s="74"/>
      <c r="BQ25" s="74"/>
      <c r="BR25" s="74"/>
      <c r="BS25" s="74"/>
      <c r="BT25" s="74"/>
      <c r="BU25" s="74"/>
      <c r="BV25" s="74"/>
      <c r="BW25" s="74"/>
      <c r="BX25" s="74"/>
      <c r="BY25" s="74"/>
      <c r="BZ25" s="75"/>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3"/>
      <c r="BM26" s="74"/>
      <c r="BN26" s="74"/>
      <c r="BO26" s="74"/>
      <c r="BP26" s="74"/>
      <c r="BQ26" s="74"/>
      <c r="BR26" s="74"/>
      <c r="BS26" s="74"/>
      <c r="BT26" s="74"/>
      <c r="BU26" s="74"/>
      <c r="BV26" s="74"/>
      <c r="BW26" s="74"/>
      <c r="BX26" s="74"/>
      <c r="BY26" s="74"/>
      <c r="BZ26" s="75"/>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3"/>
      <c r="BM27" s="74"/>
      <c r="BN27" s="74"/>
      <c r="BO27" s="74"/>
      <c r="BP27" s="74"/>
      <c r="BQ27" s="74"/>
      <c r="BR27" s="74"/>
      <c r="BS27" s="74"/>
      <c r="BT27" s="74"/>
      <c r="BU27" s="74"/>
      <c r="BV27" s="74"/>
      <c r="BW27" s="74"/>
      <c r="BX27" s="74"/>
      <c r="BY27" s="74"/>
      <c r="BZ27" s="75"/>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3"/>
      <c r="BM28" s="74"/>
      <c r="BN28" s="74"/>
      <c r="BO28" s="74"/>
      <c r="BP28" s="74"/>
      <c r="BQ28" s="74"/>
      <c r="BR28" s="74"/>
      <c r="BS28" s="74"/>
      <c r="BT28" s="74"/>
      <c r="BU28" s="74"/>
      <c r="BV28" s="74"/>
      <c r="BW28" s="74"/>
      <c r="BX28" s="74"/>
      <c r="BY28" s="74"/>
      <c r="BZ28" s="75"/>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3"/>
      <c r="BM29" s="74"/>
      <c r="BN29" s="74"/>
      <c r="BO29" s="74"/>
      <c r="BP29" s="74"/>
      <c r="BQ29" s="74"/>
      <c r="BR29" s="74"/>
      <c r="BS29" s="74"/>
      <c r="BT29" s="74"/>
      <c r="BU29" s="74"/>
      <c r="BV29" s="74"/>
      <c r="BW29" s="74"/>
      <c r="BX29" s="74"/>
      <c r="BY29" s="74"/>
      <c r="BZ29" s="75"/>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3"/>
      <c r="BM30" s="74"/>
      <c r="BN30" s="74"/>
      <c r="BO30" s="74"/>
      <c r="BP30" s="74"/>
      <c r="BQ30" s="74"/>
      <c r="BR30" s="74"/>
      <c r="BS30" s="74"/>
      <c r="BT30" s="74"/>
      <c r="BU30" s="74"/>
      <c r="BV30" s="74"/>
      <c r="BW30" s="74"/>
      <c r="BX30" s="74"/>
      <c r="BY30" s="74"/>
      <c r="BZ30" s="75"/>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3"/>
      <c r="BM31" s="74"/>
      <c r="BN31" s="74"/>
      <c r="BO31" s="74"/>
      <c r="BP31" s="74"/>
      <c r="BQ31" s="74"/>
      <c r="BR31" s="74"/>
      <c r="BS31" s="74"/>
      <c r="BT31" s="74"/>
      <c r="BU31" s="74"/>
      <c r="BV31" s="74"/>
      <c r="BW31" s="74"/>
      <c r="BX31" s="74"/>
      <c r="BY31" s="74"/>
      <c r="BZ31" s="75"/>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3"/>
      <c r="BM32" s="74"/>
      <c r="BN32" s="74"/>
      <c r="BO32" s="74"/>
      <c r="BP32" s="74"/>
      <c r="BQ32" s="74"/>
      <c r="BR32" s="74"/>
      <c r="BS32" s="74"/>
      <c r="BT32" s="74"/>
      <c r="BU32" s="74"/>
      <c r="BV32" s="74"/>
      <c r="BW32" s="74"/>
      <c r="BX32" s="74"/>
      <c r="BY32" s="74"/>
      <c r="BZ32" s="75"/>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3"/>
      <c r="BM33" s="74"/>
      <c r="BN33" s="74"/>
      <c r="BO33" s="74"/>
      <c r="BP33" s="74"/>
      <c r="BQ33" s="74"/>
      <c r="BR33" s="74"/>
      <c r="BS33" s="74"/>
      <c r="BT33" s="74"/>
      <c r="BU33" s="74"/>
      <c r="BV33" s="74"/>
      <c r="BW33" s="74"/>
      <c r="BX33" s="74"/>
      <c r="BY33" s="74"/>
      <c r="BZ33" s="75"/>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3"/>
      <c r="BM34" s="74"/>
      <c r="BN34" s="74"/>
      <c r="BO34" s="74"/>
      <c r="BP34" s="74"/>
      <c r="BQ34" s="74"/>
      <c r="BR34" s="74"/>
      <c r="BS34" s="74"/>
      <c r="BT34" s="74"/>
      <c r="BU34" s="74"/>
      <c r="BV34" s="74"/>
      <c r="BW34" s="74"/>
      <c r="BX34" s="74"/>
      <c r="BY34" s="74"/>
      <c r="BZ34" s="75"/>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3"/>
      <c r="BM35" s="74"/>
      <c r="BN35" s="74"/>
      <c r="BO35" s="74"/>
      <c r="BP35" s="74"/>
      <c r="BQ35" s="74"/>
      <c r="BR35" s="74"/>
      <c r="BS35" s="74"/>
      <c r="BT35" s="74"/>
      <c r="BU35" s="74"/>
      <c r="BV35" s="74"/>
      <c r="BW35" s="74"/>
      <c r="BX35" s="74"/>
      <c r="BY35" s="74"/>
      <c r="BZ35" s="75"/>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3"/>
      <c r="BM36" s="74"/>
      <c r="BN36" s="74"/>
      <c r="BO36" s="74"/>
      <c r="BP36" s="74"/>
      <c r="BQ36" s="74"/>
      <c r="BR36" s="74"/>
      <c r="BS36" s="74"/>
      <c r="BT36" s="74"/>
      <c r="BU36" s="74"/>
      <c r="BV36" s="74"/>
      <c r="BW36" s="74"/>
      <c r="BX36" s="74"/>
      <c r="BY36" s="74"/>
      <c r="BZ36" s="75"/>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3"/>
      <c r="BM37" s="74"/>
      <c r="BN37" s="74"/>
      <c r="BO37" s="74"/>
      <c r="BP37" s="74"/>
      <c r="BQ37" s="74"/>
      <c r="BR37" s="74"/>
      <c r="BS37" s="74"/>
      <c r="BT37" s="74"/>
      <c r="BU37" s="74"/>
      <c r="BV37" s="74"/>
      <c r="BW37" s="74"/>
      <c r="BX37" s="74"/>
      <c r="BY37" s="74"/>
      <c r="BZ37" s="75"/>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3"/>
      <c r="BM38" s="74"/>
      <c r="BN38" s="74"/>
      <c r="BO38" s="74"/>
      <c r="BP38" s="74"/>
      <c r="BQ38" s="74"/>
      <c r="BR38" s="74"/>
      <c r="BS38" s="74"/>
      <c r="BT38" s="74"/>
      <c r="BU38" s="74"/>
      <c r="BV38" s="74"/>
      <c r="BW38" s="74"/>
      <c r="BX38" s="74"/>
      <c r="BY38" s="74"/>
      <c r="BZ38" s="75"/>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3"/>
      <c r="BM39" s="74"/>
      <c r="BN39" s="74"/>
      <c r="BO39" s="74"/>
      <c r="BP39" s="74"/>
      <c r="BQ39" s="74"/>
      <c r="BR39" s="74"/>
      <c r="BS39" s="74"/>
      <c r="BT39" s="74"/>
      <c r="BU39" s="74"/>
      <c r="BV39" s="74"/>
      <c r="BW39" s="74"/>
      <c r="BX39" s="74"/>
      <c r="BY39" s="74"/>
      <c r="BZ39" s="75"/>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3"/>
      <c r="BM40" s="74"/>
      <c r="BN40" s="74"/>
      <c r="BO40" s="74"/>
      <c r="BP40" s="74"/>
      <c r="BQ40" s="74"/>
      <c r="BR40" s="74"/>
      <c r="BS40" s="74"/>
      <c r="BT40" s="74"/>
      <c r="BU40" s="74"/>
      <c r="BV40" s="74"/>
      <c r="BW40" s="74"/>
      <c r="BX40" s="74"/>
      <c r="BY40" s="74"/>
      <c r="BZ40" s="75"/>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3"/>
      <c r="BM41" s="74"/>
      <c r="BN41" s="74"/>
      <c r="BO41" s="74"/>
      <c r="BP41" s="74"/>
      <c r="BQ41" s="74"/>
      <c r="BR41" s="74"/>
      <c r="BS41" s="74"/>
      <c r="BT41" s="74"/>
      <c r="BU41" s="74"/>
      <c r="BV41" s="74"/>
      <c r="BW41" s="74"/>
      <c r="BX41" s="74"/>
      <c r="BY41" s="74"/>
      <c r="BZ41" s="75"/>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3"/>
      <c r="BM42" s="74"/>
      <c r="BN42" s="74"/>
      <c r="BO42" s="74"/>
      <c r="BP42" s="74"/>
      <c r="BQ42" s="74"/>
      <c r="BR42" s="74"/>
      <c r="BS42" s="74"/>
      <c r="BT42" s="74"/>
      <c r="BU42" s="74"/>
      <c r="BV42" s="74"/>
      <c r="BW42" s="74"/>
      <c r="BX42" s="74"/>
      <c r="BY42" s="74"/>
      <c r="BZ42" s="75"/>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3"/>
      <c r="BM43" s="74"/>
      <c r="BN43" s="74"/>
      <c r="BO43" s="74"/>
      <c r="BP43" s="74"/>
      <c r="BQ43" s="74"/>
      <c r="BR43" s="74"/>
      <c r="BS43" s="74"/>
      <c r="BT43" s="74"/>
      <c r="BU43" s="74"/>
      <c r="BV43" s="74"/>
      <c r="BW43" s="74"/>
      <c r="BX43" s="74"/>
      <c r="BY43" s="74"/>
      <c r="BZ43" s="75"/>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111</v>
      </c>
      <c r="BM47" s="74"/>
      <c r="BN47" s="74"/>
      <c r="BO47" s="74"/>
      <c r="BP47" s="74"/>
      <c r="BQ47" s="74"/>
      <c r="BR47" s="74"/>
      <c r="BS47" s="74"/>
      <c r="BT47" s="74"/>
      <c r="BU47" s="74"/>
      <c r="BV47" s="74"/>
      <c r="BW47" s="74"/>
      <c r="BX47" s="74"/>
      <c r="BY47" s="74"/>
      <c r="BZ47" s="75"/>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15">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x14ac:dyDescent="0.15">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112</v>
      </c>
      <c r="BM66" s="74"/>
      <c r="BN66" s="74"/>
      <c r="BO66" s="74"/>
      <c r="BP66" s="74"/>
      <c r="BQ66" s="74"/>
      <c r="BR66" s="74"/>
      <c r="BS66" s="74"/>
      <c r="BT66" s="74"/>
      <c r="BU66" s="74"/>
      <c r="BV66" s="74"/>
      <c r="BW66" s="74"/>
      <c r="BX66" s="74"/>
      <c r="BY66" s="74"/>
      <c r="BZ66" s="7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z5hT5WH7OFgEcnkrvk2fJLQzoe0Fxoz8t/1OVPwuY2M90j5HsX3Zl77uaIJ9nnegEwLGs6mk4duwMqPd9H2ffg==" saltValue="mgBL9xdNFbFFQdqzn/51HQ=="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2019</v>
      </c>
      <c r="C6" s="34">
        <f t="shared" ref="C6:W6" si="3">C7</f>
        <v>452076</v>
      </c>
      <c r="D6" s="34">
        <f t="shared" si="3"/>
        <v>46</v>
      </c>
      <c r="E6" s="34">
        <f t="shared" si="3"/>
        <v>1</v>
      </c>
      <c r="F6" s="34">
        <f t="shared" si="3"/>
        <v>0</v>
      </c>
      <c r="G6" s="34">
        <f t="shared" si="3"/>
        <v>1</v>
      </c>
      <c r="H6" s="34" t="str">
        <f t="shared" si="3"/>
        <v>宮崎県　串間市</v>
      </c>
      <c r="I6" s="34" t="str">
        <f t="shared" si="3"/>
        <v>法適用</v>
      </c>
      <c r="J6" s="34" t="str">
        <f t="shared" si="3"/>
        <v>水道事業</v>
      </c>
      <c r="K6" s="34" t="str">
        <f t="shared" si="3"/>
        <v>末端給水事業</v>
      </c>
      <c r="L6" s="34" t="str">
        <f t="shared" si="3"/>
        <v>A6</v>
      </c>
      <c r="M6" s="34" t="str">
        <f t="shared" si="3"/>
        <v>非設置</v>
      </c>
      <c r="N6" s="35" t="str">
        <f t="shared" si="3"/>
        <v>-</v>
      </c>
      <c r="O6" s="35">
        <f t="shared" si="3"/>
        <v>66.78</v>
      </c>
      <c r="P6" s="35">
        <f t="shared" si="3"/>
        <v>92.11</v>
      </c>
      <c r="Q6" s="35">
        <f t="shared" si="3"/>
        <v>3845</v>
      </c>
      <c r="R6" s="35">
        <f t="shared" si="3"/>
        <v>18176</v>
      </c>
      <c r="S6" s="35">
        <f t="shared" si="3"/>
        <v>295.17</v>
      </c>
      <c r="T6" s="35">
        <f t="shared" si="3"/>
        <v>61.58</v>
      </c>
      <c r="U6" s="35">
        <f t="shared" si="3"/>
        <v>16541</v>
      </c>
      <c r="V6" s="35">
        <f t="shared" si="3"/>
        <v>44.72</v>
      </c>
      <c r="W6" s="35">
        <f t="shared" si="3"/>
        <v>369.88</v>
      </c>
      <c r="X6" s="36">
        <f>IF(X7="",NA(),X7)</f>
        <v>115.83</v>
      </c>
      <c r="Y6" s="36">
        <f t="shared" ref="Y6:AG6" si="4">IF(Y7="",NA(),Y7)</f>
        <v>113.56</v>
      </c>
      <c r="Z6" s="36">
        <f t="shared" si="4"/>
        <v>120.11</v>
      </c>
      <c r="AA6" s="36">
        <f t="shared" si="4"/>
        <v>110.59</v>
      </c>
      <c r="AB6" s="36">
        <f t="shared" si="4"/>
        <v>111.47</v>
      </c>
      <c r="AC6" s="36">
        <f t="shared" si="4"/>
        <v>111.06</v>
      </c>
      <c r="AD6" s="36">
        <f t="shared" si="4"/>
        <v>111.34</v>
      </c>
      <c r="AE6" s="36">
        <f t="shared" si="4"/>
        <v>110.02</v>
      </c>
      <c r="AF6" s="36">
        <f t="shared" si="4"/>
        <v>108.87</v>
      </c>
      <c r="AG6" s="36">
        <f t="shared" si="4"/>
        <v>108.61</v>
      </c>
      <c r="AH6" s="35" t="str">
        <f>IF(AH7="","",IF(AH7="-","【-】","【"&amp;SUBSTITUTE(TEXT(AH7,"#,##0.00"),"-","△")&amp;"】"))</f>
        <v>【112.01】</v>
      </c>
      <c r="AI6" s="35">
        <f>IF(AI7="",NA(),AI7)</f>
        <v>0</v>
      </c>
      <c r="AJ6" s="35">
        <f t="shared" ref="AJ6:AR6" si="5">IF(AJ7="",NA(),AJ7)</f>
        <v>0</v>
      </c>
      <c r="AK6" s="35">
        <f t="shared" si="5"/>
        <v>0</v>
      </c>
      <c r="AL6" s="35">
        <f t="shared" si="5"/>
        <v>0</v>
      </c>
      <c r="AM6" s="35">
        <f t="shared" si="5"/>
        <v>0</v>
      </c>
      <c r="AN6" s="36">
        <f t="shared" si="5"/>
        <v>9.35</v>
      </c>
      <c r="AO6" s="36">
        <f t="shared" si="5"/>
        <v>10.130000000000001</v>
      </c>
      <c r="AP6" s="36">
        <f t="shared" si="5"/>
        <v>7.31</v>
      </c>
      <c r="AQ6" s="36">
        <f t="shared" si="5"/>
        <v>3.16</v>
      </c>
      <c r="AR6" s="36">
        <f t="shared" si="5"/>
        <v>3.59</v>
      </c>
      <c r="AS6" s="35" t="str">
        <f>IF(AS7="","",IF(AS7="-","【-】","【"&amp;SUBSTITUTE(TEXT(AS7,"#,##0.00"),"-","△")&amp;"】"))</f>
        <v>【1.08】</v>
      </c>
      <c r="AT6" s="36">
        <f>IF(AT7="",NA(),AT7)</f>
        <v>260.07</v>
      </c>
      <c r="AU6" s="36">
        <f t="shared" ref="AU6:BC6" si="6">IF(AU7="",NA(),AU7)</f>
        <v>323.89</v>
      </c>
      <c r="AV6" s="36">
        <f t="shared" si="6"/>
        <v>309.76</v>
      </c>
      <c r="AW6" s="36">
        <f t="shared" si="6"/>
        <v>308.79000000000002</v>
      </c>
      <c r="AX6" s="36">
        <f t="shared" si="6"/>
        <v>265.60000000000002</v>
      </c>
      <c r="AY6" s="36">
        <f t="shared" si="6"/>
        <v>398.29</v>
      </c>
      <c r="AZ6" s="36">
        <f t="shared" si="6"/>
        <v>388.67</v>
      </c>
      <c r="BA6" s="36">
        <f t="shared" si="6"/>
        <v>355.27</v>
      </c>
      <c r="BB6" s="36">
        <f t="shared" si="6"/>
        <v>369.69</v>
      </c>
      <c r="BC6" s="36">
        <f t="shared" si="6"/>
        <v>379.08</v>
      </c>
      <c r="BD6" s="35" t="str">
        <f>IF(BD7="","",IF(BD7="-","【-】","【"&amp;SUBSTITUTE(TEXT(BD7,"#,##0.00"),"-","△")&amp;"】"))</f>
        <v>【264.97】</v>
      </c>
      <c r="BE6" s="36">
        <f>IF(BE7="",NA(),BE7)</f>
        <v>474.3</v>
      </c>
      <c r="BF6" s="36">
        <f t="shared" ref="BF6:BN6" si="7">IF(BF7="",NA(),BF7)</f>
        <v>444.95</v>
      </c>
      <c r="BG6" s="36">
        <f t="shared" si="7"/>
        <v>406.28</v>
      </c>
      <c r="BH6" s="36">
        <f t="shared" si="7"/>
        <v>533.54999999999995</v>
      </c>
      <c r="BI6" s="36">
        <f t="shared" si="7"/>
        <v>507.37</v>
      </c>
      <c r="BJ6" s="36">
        <f t="shared" si="7"/>
        <v>431</v>
      </c>
      <c r="BK6" s="36">
        <f t="shared" si="7"/>
        <v>422.5</v>
      </c>
      <c r="BL6" s="36">
        <f t="shared" si="7"/>
        <v>458.27</v>
      </c>
      <c r="BM6" s="36">
        <f t="shared" si="7"/>
        <v>402.99</v>
      </c>
      <c r="BN6" s="36">
        <f t="shared" si="7"/>
        <v>398.98</v>
      </c>
      <c r="BO6" s="35" t="str">
        <f>IF(BO7="","",IF(BO7="-","【-】","【"&amp;SUBSTITUTE(TEXT(BO7,"#,##0.00"),"-","△")&amp;"】"))</f>
        <v>【266.61】</v>
      </c>
      <c r="BP6" s="36">
        <f>IF(BP7="",NA(),BP7)</f>
        <v>104.23</v>
      </c>
      <c r="BQ6" s="36">
        <f t="shared" ref="BQ6:BY6" si="8">IF(BQ7="",NA(),BQ7)</f>
        <v>104.5</v>
      </c>
      <c r="BR6" s="36">
        <f t="shared" si="8"/>
        <v>109.7</v>
      </c>
      <c r="BS6" s="36">
        <f t="shared" si="8"/>
        <v>90.47</v>
      </c>
      <c r="BT6" s="36">
        <f t="shared" si="8"/>
        <v>84.48</v>
      </c>
      <c r="BU6" s="36">
        <f t="shared" si="8"/>
        <v>100.82</v>
      </c>
      <c r="BV6" s="36">
        <f t="shared" si="8"/>
        <v>101.64</v>
      </c>
      <c r="BW6" s="36">
        <f t="shared" si="8"/>
        <v>96.77</v>
      </c>
      <c r="BX6" s="36">
        <f t="shared" si="8"/>
        <v>98.66</v>
      </c>
      <c r="BY6" s="36">
        <f t="shared" si="8"/>
        <v>98.64</v>
      </c>
      <c r="BZ6" s="35" t="str">
        <f>IF(BZ7="","",IF(BZ7="-","【-】","【"&amp;SUBSTITUTE(TEXT(BZ7,"#,##0.00"),"-","△")&amp;"】"))</f>
        <v>【103.24】</v>
      </c>
      <c r="CA6" s="36">
        <f>IF(CA7="",NA(),CA7)</f>
        <v>197.84</v>
      </c>
      <c r="CB6" s="36">
        <f t="shared" ref="CB6:CJ6" si="9">IF(CB7="",NA(),CB7)</f>
        <v>196.94</v>
      </c>
      <c r="CC6" s="36">
        <f t="shared" si="9"/>
        <v>188.22</v>
      </c>
      <c r="CD6" s="36">
        <f t="shared" si="9"/>
        <v>227.52</v>
      </c>
      <c r="CE6" s="36">
        <f t="shared" si="9"/>
        <v>243.2</v>
      </c>
      <c r="CF6" s="36">
        <f t="shared" si="9"/>
        <v>179.55</v>
      </c>
      <c r="CG6" s="36">
        <f t="shared" si="9"/>
        <v>179.16</v>
      </c>
      <c r="CH6" s="36">
        <f t="shared" si="9"/>
        <v>187.18</v>
      </c>
      <c r="CI6" s="36">
        <f t="shared" si="9"/>
        <v>178.59</v>
      </c>
      <c r="CJ6" s="36">
        <f t="shared" si="9"/>
        <v>178.92</v>
      </c>
      <c r="CK6" s="35" t="str">
        <f>IF(CK7="","",IF(CK7="-","【-】","【"&amp;SUBSTITUTE(TEXT(CK7,"#,##0.00"),"-","△")&amp;"】"))</f>
        <v>【168.38】</v>
      </c>
      <c r="CL6" s="36">
        <f>IF(CL7="",NA(),CL7)</f>
        <v>64.92</v>
      </c>
      <c r="CM6" s="36">
        <f t="shared" ref="CM6:CU6" si="10">IF(CM7="",NA(),CM7)</f>
        <v>64.42</v>
      </c>
      <c r="CN6" s="36">
        <f t="shared" si="10"/>
        <v>57.98</v>
      </c>
      <c r="CO6" s="36">
        <f t="shared" si="10"/>
        <v>58.27</v>
      </c>
      <c r="CP6" s="36">
        <f t="shared" si="10"/>
        <v>56.6</v>
      </c>
      <c r="CQ6" s="36">
        <f t="shared" si="10"/>
        <v>53.52</v>
      </c>
      <c r="CR6" s="36">
        <f t="shared" si="10"/>
        <v>54.24</v>
      </c>
      <c r="CS6" s="36">
        <f t="shared" si="10"/>
        <v>55.88</v>
      </c>
      <c r="CT6" s="36">
        <f t="shared" si="10"/>
        <v>55.03</v>
      </c>
      <c r="CU6" s="36">
        <f t="shared" si="10"/>
        <v>55.14</v>
      </c>
      <c r="CV6" s="35" t="str">
        <f>IF(CV7="","",IF(CV7="-","【-】","【"&amp;SUBSTITUTE(TEXT(CV7,"#,##0.00"),"-","△")&amp;"】"))</f>
        <v>【60.00】</v>
      </c>
      <c r="CW6" s="36">
        <f>IF(CW7="",NA(),CW7)</f>
        <v>81.760000000000005</v>
      </c>
      <c r="CX6" s="36">
        <f t="shared" ref="CX6:DF6" si="11">IF(CX7="",NA(),CX7)</f>
        <v>81.95</v>
      </c>
      <c r="CY6" s="36">
        <f t="shared" si="11"/>
        <v>82.21</v>
      </c>
      <c r="CZ6" s="36">
        <f t="shared" si="11"/>
        <v>81.92</v>
      </c>
      <c r="DA6" s="36">
        <f t="shared" si="11"/>
        <v>82.43</v>
      </c>
      <c r="DB6" s="36">
        <f t="shared" si="11"/>
        <v>81.459999999999994</v>
      </c>
      <c r="DC6" s="36">
        <f t="shared" si="11"/>
        <v>81.680000000000007</v>
      </c>
      <c r="DD6" s="36">
        <f t="shared" si="11"/>
        <v>80.989999999999995</v>
      </c>
      <c r="DE6" s="36">
        <f t="shared" si="11"/>
        <v>81.900000000000006</v>
      </c>
      <c r="DF6" s="36">
        <f t="shared" si="11"/>
        <v>81.39</v>
      </c>
      <c r="DG6" s="35" t="str">
        <f>IF(DG7="","",IF(DG7="-","【-】","【"&amp;SUBSTITUTE(TEXT(DG7,"#,##0.00"),"-","△")&amp;"】"))</f>
        <v>【89.80】</v>
      </c>
      <c r="DH6" s="36">
        <f>IF(DH7="",NA(),DH7)</f>
        <v>37.630000000000003</v>
      </c>
      <c r="DI6" s="36">
        <f t="shared" ref="DI6:DQ6" si="12">IF(DI7="",NA(),DI7)</f>
        <v>38.81</v>
      </c>
      <c r="DJ6" s="36">
        <f t="shared" si="12"/>
        <v>40.380000000000003</v>
      </c>
      <c r="DK6" s="36">
        <f t="shared" si="12"/>
        <v>42.68</v>
      </c>
      <c r="DL6" s="36">
        <f t="shared" si="12"/>
        <v>44.21</v>
      </c>
      <c r="DM6" s="36">
        <f t="shared" si="12"/>
        <v>47.7</v>
      </c>
      <c r="DN6" s="36">
        <f t="shared" si="12"/>
        <v>48.14</v>
      </c>
      <c r="DO6" s="36">
        <f t="shared" si="12"/>
        <v>46.61</v>
      </c>
      <c r="DP6" s="36">
        <f t="shared" si="12"/>
        <v>48.87</v>
      </c>
      <c r="DQ6" s="36">
        <f t="shared" si="12"/>
        <v>49.92</v>
      </c>
      <c r="DR6" s="35" t="str">
        <f>IF(DR7="","",IF(DR7="-","【-】","【"&amp;SUBSTITUTE(TEXT(DR7,"#,##0.00"),"-","△")&amp;"】"))</f>
        <v>【49.59】</v>
      </c>
      <c r="DS6" s="35">
        <f>IF(DS7="",NA(),DS7)</f>
        <v>0</v>
      </c>
      <c r="DT6" s="35">
        <f t="shared" ref="DT6:EB6" si="13">IF(DT7="",NA(),DT7)</f>
        <v>0</v>
      </c>
      <c r="DU6" s="35">
        <f t="shared" si="13"/>
        <v>0</v>
      </c>
      <c r="DV6" s="35">
        <f t="shared" si="13"/>
        <v>0</v>
      </c>
      <c r="DW6" s="35">
        <f t="shared" si="13"/>
        <v>0</v>
      </c>
      <c r="DX6" s="36">
        <f t="shared" si="13"/>
        <v>7.26</v>
      </c>
      <c r="DY6" s="36">
        <f t="shared" si="13"/>
        <v>11.13</v>
      </c>
      <c r="DZ6" s="36">
        <f t="shared" si="13"/>
        <v>10.84</v>
      </c>
      <c r="EA6" s="36">
        <f t="shared" si="13"/>
        <v>14.85</v>
      </c>
      <c r="EB6" s="36">
        <f t="shared" si="13"/>
        <v>16.88</v>
      </c>
      <c r="EC6" s="35" t="str">
        <f>IF(EC7="","",IF(EC7="-","【-】","【"&amp;SUBSTITUTE(TEXT(EC7,"#,##0.00"),"-","△")&amp;"】"))</f>
        <v>【19.44】</v>
      </c>
      <c r="ED6" s="36">
        <f>IF(ED7="",NA(),ED7)</f>
        <v>1.75</v>
      </c>
      <c r="EE6" s="36">
        <f t="shared" ref="EE6:EM6" si="14">IF(EE7="",NA(),EE7)</f>
        <v>0.28999999999999998</v>
      </c>
      <c r="EF6" s="36">
        <f t="shared" si="14"/>
        <v>0.65</v>
      </c>
      <c r="EG6" s="36">
        <f t="shared" si="14"/>
        <v>0.63</v>
      </c>
      <c r="EH6" s="36">
        <f t="shared" si="14"/>
        <v>1.1399999999999999</v>
      </c>
      <c r="EI6" s="36">
        <f t="shared" si="14"/>
        <v>1.65</v>
      </c>
      <c r="EJ6" s="36">
        <f t="shared" si="14"/>
        <v>0.47</v>
      </c>
      <c r="EK6" s="36">
        <f t="shared" si="14"/>
        <v>0.39</v>
      </c>
      <c r="EL6" s="36">
        <f t="shared" si="14"/>
        <v>0.5</v>
      </c>
      <c r="EM6" s="36">
        <f t="shared" si="14"/>
        <v>0.52</v>
      </c>
      <c r="EN6" s="35" t="str">
        <f>IF(EN7="","",IF(EN7="-","【-】","【"&amp;SUBSTITUTE(TEXT(EN7,"#,##0.00"),"-","△")&amp;"】"))</f>
        <v>【0.68】</v>
      </c>
    </row>
    <row r="7" spans="1:144" s="37" customFormat="1" x14ac:dyDescent="0.15">
      <c r="A7" s="29"/>
      <c r="B7" s="38">
        <v>2019</v>
      </c>
      <c r="C7" s="38">
        <v>452076</v>
      </c>
      <c r="D7" s="38">
        <v>46</v>
      </c>
      <c r="E7" s="38">
        <v>1</v>
      </c>
      <c r="F7" s="38">
        <v>0</v>
      </c>
      <c r="G7" s="38">
        <v>1</v>
      </c>
      <c r="H7" s="38" t="s">
        <v>93</v>
      </c>
      <c r="I7" s="38" t="s">
        <v>94</v>
      </c>
      <c r="J7" s="38" t="s">
        <v>95</v>
      </c>
      <c r="K7" s="38" t="s">
        <v>96</v>
      </c>
      <c r="L7" s="38" t="s">
        <v>97</v>
      </c>
      <c r="M7" s="38" t="s">
        <v>98</v>
      </c>
      <c r="N7" s="39" t="s">
        <v>99</v>
      </c>
      <c r="O7" s="39">
        <v>66.78</v>
      </c>
      <c r="P7" s="39">
        <v>92.11</v>
      </c>
      <c r="Q7" s="39">
        <v>3845</v>
      </c>
      <c r="R7" s="39">
        <v>18176</v>
      </c>
      <c r="S7" s="39">
        <v>295.17</v>
      </c>
      <c r="T7" s="39">
        <v>61.58</v>
      </c>
      <c r="U7" s="39">
        <v>16541</v>
      </c>
      <c r="V7" s="39">
        <v>44.72</v>
      </c>
      <c r="W7" s="39">
        <v>369.88</v>
      </c>
      <c r="X7" s="39">
        <v>115.83</v>
      </c>
      <c r="Y7" s="39">
        <v>113.56</v>
      </c>
      <c r="Z7" s="39">
        <v>120.11</v>
      </c>
      <c r="AA7" s="39">
        <v>110.59</v>
      </c>
      <c r="AB7" s="39">
        <v>111.47</v>
      </c>
      <c r="AC7" s="39">
        <v>111.06</v>
      </c>
      <c r="AD7" s="39">
        <v>111.34</v>
      </c>
      <c r="AE7" s="39">
        <v>110.02</v>
      </c>
      <c r="AF7" s="39">
        <v>108.87</v>
      </c>
      <c r="AG7" s="39">
        <v>108.61</v>
      </c>
      <c r="AH7" s="39">
        <v>112.01</v>
      </c>
      <c r="AI7" s="39">
        <v>0</v>
      </c>
      <c r="AJ7" s="39">
        <v>0</v>
      </c>
      <c r="AK7" s="39">
        <v>0</v>
      </c>
      <c r="AL7" s="39">
        <v>0</v>
      </c>
      <c r="AM7" s="39">
        <v>0</v>
      </c>
      <c r="AN7" s="39">
        <v>9.35</v>
      </c>
      <c r="AO7" s="39">
        <v>10.130000000000001</v>
      </c>
      <c r="AP7" s="39">
        <v>7.31</v>
      </c>
      <c r="AQ7" s="39">
        <v>3.16</v>
      </c>
      <c r="AR7" s="39">
        <v>3.59</v>
      </c>
      <c r="AS7" s="39">
        <v>1.08</v>
      </c>
      <c r="AT7" s="39">
        <v>260.07</v>
      </c>
      <c r="AU7" s="39">
        <v>323.89</v>
      </c>
      <c r="AV7" s="39">
        <v>309.76</v>
      </c>
      <c r="AW7" s="39">
        <v>308.79000000000002</v>
      </c>
      <c r="AX7" s="39">
        <v>265.60000000000002</v>
      </c>
      <c r="AY7" s="39">
        <v>398.29</v>
      </c>
      <c r="AZ7" s="39">
        <v>388.67</v>
      </c>
      <c r="BA7" s="39">
        <v>355.27</v>
      </c>
      <c r="BB7" s="39">
        <v>369.69</v>
      </c>
      <c r="BC7" s="39">
        <v>379.08</v>
      </c>
      <c r="BD7" s="39">
        <v>264.97000000000003</v>
      </c>
      <c r="BE7" s="39">
        <v>474.3</v>
      </c>
      <c r="BF7" s="39">
        <v>444.95</v>
      </c>
      <c r="BG7" s="39">
        <v>406.28</v>
      </c>
      <c r="BH7" s="39">
        <v>533.54999999999995</v>
      </c>
      <c r="BI7" s="39">
        <v>507.37</v>
      </c>
      <c r="BJ7" s="39">
        <v>431</v>
      </c>
      <c r="BK7" s="39">
        <v>422.5</v>
      </c>
      <c r="BL7" s="39">
        <v>458.27</v>
      </c>
      <c r="BM7" s="39">
        <v>402.99</v>
      </c>
      <c r="BN7" s="39">
        <v>398.98</v>
      </c>
      <c r="BO7" s="39">
        <v>266.61</v>
      </c>
      <c r="BP7" s="39">
        <v>104.23</v>
      </c>
      <c r="BQ7" s="39">
        <v>104.5</v>
      </c>
      <c r="BR7" s="39">
        <v>109.7</v>
      </c>
      <c r="BS7" s="39">
        <v>90.47</v>
      </c>
      <c r="BT7" s="39">
        <v>84.48</v>
      </c>
      <c r="BU7" s="39">
        <v>100.82</v>
      </c>
      <c r="BV7" s="39">
        <v>101.64</v>
      </c>
      <c r="BW7" s="39">
        <v>96.77</v>
      </c>
      <c r="BX7" s="39">
        <v>98.66</v>
      </c>
      <c r="BY7" s="39">
        <v>98.64</v>
      </c>
      <c r="BZ7" s="39">
        <v>103.24</v>
      </c>
      <c r="CA7" s="39">
        <v>197.84</v>
      </c>
      <c r="CB7" s="39">
        <v>196.94</v>
      </c>
      <c r="CC7" s="39">
        <v>188.22</v>
      </c>
      <c r="CD7" s="39">
        <v>227.52</v>
      </c>
      <c r="CE7" s="39">
        <v>243.2</v>
      </c>
      <c r="CF7" s="39">
        <v>179.55</v>
      </c>
      <c r="CG7" s="39">
        <v>179.16</v>
      </c>
      <c r="CH7" s="39">
        <v>187.18</v>
      </c>
      <c r="CI7" s="39">
        <v>178.59</v>
      </c>
      <c r="CJ7" s="39">
        <v>178.92</v>
      </c>
      <c r="CK7" s="39">
        <v>168.38</v>
      </c>
      <c r="CL7" s="39">
        <v>64.92</v>
      </c>
      <c r="CM7" s="39">
        <v>64.42</v>
      </c>
      <c r="CN7" s="39">
        <v>57.98</v>
      </c>
      <c r="CO7" s="39">
        <v>58.27</v>
      </c>
      <c r="CP7" s="39">
        <v>56.6</v>
      </c>
      <c r="CQ7" s="39">
        <v>53.52</v>
      </c>
      <c r="CR7" s="39">
        <v>54.24</v>
      </c>
      <c r="CS7" s="39">
        <v>55.88</v>
      </c>
      <c r="CT7" s="39">
        <v>55.03</v>
      </c>
      <c r="CU7" s="39">
        <v>55.14</v>
      </c>
      <c r="CV7" s="39">
        <v>60</v>
      </c>
      <c r="CW7" s="39">
        <v>81.760000000000005</v>
      </c>
      <c r="CX7" s="39">
        <v>81.95</v>
      </c>
      <c r="CY7" s="39">
        <v>82.21</v>
      </c>
      <c r="CZ7" s="39">
        <v>81.92</v>
      </c>
      <c r="DA7" s="39">
        <v>82.43</v>
      </c>
      <c r="DB7" s="39">
        <v>81.459999999999994</v>
      </c>
      <c r="DC7" s="39">
        <v>81.680000000000007</v>
      </c>
      <c r="DD7" s="39">
        <v>80.989999999999995</v>
      </c>
      <c r="DE7" s="39">
        <v>81.900000000000006</v>
      </c>
      <c r="DF7" s="39">
        <v>81.39</v>
      </c>
      <c r="DG7" s="39">
        <v>89.8</v>
      </c>
      <c r="DH7" s="39">
        <v>37.630000000000003</v>
      </c>
      <c r="DI7" s="39">
        <v>38.81</v>
      </c>
      <c r="DJ7" s="39">
        <v>40.380000000000003</v>
      </c>
      <c r="DK7" s="39">
        <v>42.68</v>
      </c>
      <c r="DL7" s="39">
        <v>44.21</v>
      </c>
      <c r="DM7" s="39">
        <v>47.7</v>
      </c>
      <c r="DN7" s="39">
        <v>48.14</v>
      </c>
      <c r="DO7" s="39">
        <v>46.61</v>
      </c>
      <c r="DP7" s="39">
        <v>48.87</v>
      </c>
      <c r="DQ7" s="39">
        <v>49.92</v>
      </c>
      <c r="DR7" s="39">
        <v>49.59</v>
      </c>
      <c r="DS7" s="39">
        <v>0</v>
      </c>
      <c r="DT7" s="39">
        <v>0</v>
      </c>
      <c r="DU7" s="39">
        <v>0</v>
      </c>
      <c r="DV7" s="39">
        <v>0</v>
      </c>
      <c r="DW7" s="39">
        <v>0</v>
      </c>
      <c r="DX7" s="39">
        <v>7.26</v>
      </c>
      <c r="DY7" s="39">
        <v>11.13</v>
      </c>
      <c r="DZ7" s="39">
        <v>10.84</v>
      </c>
      <c r="EA7" s="39">
        <v>14.85</v>
      </c>
      <c r="EB7" s="39">
        <v>16.88</v>
      </c>
      <c r="EC7" s="39">
        <v>19.440000000000001</v>
      </c>
      <c r="ED7" s="39">
        <v>1.75</v>
      </c>
      <c r="EE7" s="39">
        <v>0.28999999999999998</v>
      </c>
      <c r="EF7" s="39">
        <v>0.65</v>
      </c>
      <c r="EG7" s="39">
        <v>0.63</v>
      </c>
      <c r="EH7" s="39">
        <v>1.1399999999999999</v>
      </c>
      <c r="EI7" s="39">
        <v>1.65</v>
      </c>
      <c r="EJ7" s="39">
        <v>0.47</v>
      </c>
      <c r="EK7" s="39">
        <v>0.39</v>
      </c>
      <c r="EL7" s="39">
        <v>0.5</v>
      </c>
      <c r="EM7" s="39">
        <v>0.52</v>
      </c>
      <c r="EN7" s="39">
        <v>0.68</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105</v>
      </c>
    </row>
    <row r="12" spans="1:144" x14ac:dyDescent="0.15">
      <c r="B12">
        <v>1</v>
      </c>
      <c r="C12">
        <v>1</v>
      </c>
      <c r="D12">
        <v>1</v>
      </c>
      <c r="E12">
        <v>1</v>
      </c>
      <c r="F12">
        <v>1</v>
      </c>
      <c r="G12" t="s">
        <v>106</v>
      </c>
    </row>
    <row r="13" spans="1:144" x14ac:dyDescent="0.15">
      <c r="B13" t="s">
        <v>107</v>
      </c>
      <c r="C13" t="s">
        <v>108</v>
      </c>
      <c r="D13" t="s">
        <v>108</v>
      </c>
      <c r="E13" t="s">
        <v>107</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水永　信介</cp:lastModifiedBy>
  <cp:lastPrinted>2021-02-01T00:34:36Z</cp:lastPrinted>
  <dcterms:created xsi:type="dcterms:W3CDTF">2020-12-04T02:16:33Z</dcterms:created>
  <dcterms:modified xsi:type="dcterms:W3CDTF">2021-02-01T00:34:39Z</dcterms:modified>
</cp:coreProperties>
</file>