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03.10\jyouge\管理係\上下水道課\下水　令和2年\R2年度県通知・調査\★2.3経営比較分析\ダウンロード\"/>
    </mc:Choice>
  </mc:AlternateContent>
  <workbookProtection workbookAlgorithmName="SHA-512" workbookHashValue="GOY3v71RJm89XbACIUtLeJU0jusEVgFhKa3QqwmtV9yk1qtAD8BMFHdY4CWov0H5ynhDF8o8IDgBqzo6tpUGCw==" workbookSaltValue="N5rsfIaSVubX7BPK9ER42w==" workbookSpinCount="100000" lockStructure="1"/>
  <bookViews>
    <workbookView xWindow="0" yWindow="0" windowWidth="20490" windowHeight="781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<sst xmlns="http://schemas.openxmlformats.org/spreadsheetml/2006/main" count="236" uniqueCount="121">
  <si>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</si>
  <si>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</si>
  <si>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</si>
  <si>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</si>
  <si>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</si>
  <si>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</si>
  <si>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</si>
  <si>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</si>
  <si>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</si>
  <si>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</si>
  <si>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</si>
  <si>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</si>
  <si>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</si>
  <si>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</si>
  <si>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</si>
  <si>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</si>
  <si>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</si>
  <si>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</si>
  <si>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</si>
  <si>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</si>
  <si>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</si>
  <si>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</si>
  <si>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</si>
  <si>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</si>
  <si>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</si>
  <si>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</si>
  <si>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</si>
  <si>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</si>
  <si>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</si>
  <si>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</si>
  <si>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</si>
  <si>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</si>
  <si>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</si>
  <si>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</si>
  <si>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</si>
  <si>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</si>
  <si>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</si>
  <si>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</si>
  <si>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</si>
  <si>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</si>
  <si>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</si>
  <si>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</si>
  <si>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</si>
  <si>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</si>
  <si>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</si>
  <si>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</si>
  <si>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</si>
  <si>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</si>
  <si>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</si>
  <si>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</si>
  <si>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</si>
  <si>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</si>
  <si>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</si>
  <si>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</si>
  <si>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</si>
  <si>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</si>
  <si>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</si>
  <si>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</si>
  <si>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</si>
  <si>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</si>
  <si>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</si>
  <si>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</si>
  <si>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</si>
  <si>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</si>
  <si>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</si>
  <si>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</si>
  <si>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</si>
  <si>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</si>
  <si>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</si>
  <si>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</si>
  <si>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</si>
  <si>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</si>
  <si>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</si>
  <si>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</si>
  <si>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</si>
  <si>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</si>
  <si>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</si>
  <si>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</si>
  <si>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</si>
  <si>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</si>
  <si>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</si>
  <si>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</si>
  <si>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</si>
  <si>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</si>
  <si>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</si>
  <si>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</si>
  <si>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</si>
  <si>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</si>
  <si>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</si>
  <si>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</si>
  <si>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</si>
  <si>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</si>
  <si>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</si>
  <si>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</si>
  <si>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</si>
  <si>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</si>
  <si>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</si>
  <si>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</si>
  <si>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</si>
  <si>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</si>
  <si>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</si>
  <si>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</si>
  <si>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</si>
  <si>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</si>
  <si>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</si>
  <si>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</si>
  <si>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</si>
  <si>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</si>
  <si>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</si>
  <si>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</si>
  <si>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</si>
  <si>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</si>
  <si>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</si>
  <si>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</si>
  <si>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</si>
  <si>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</si>
  <si>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</si>
  <si>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</si>
  <si>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現在、老朽化対策が必要な状況ではありません。</t>
    <rPh sb="1" eb="3">
      <t>ゲンザイ</t>
    </rPh>
    <rPh sb="4" eb="7">
      <t>ロウキュウカ</t>
    </rPh>
    <rPh sb="7" eb="9">
      <t>タイサク</t>
    </rPh>
    <rPh sb="10" eb="12">
      <t>ヒツヨウ</t>
    </rPh>
    <rPh sb="13" eb="15">
      <t>ジョウキョウ</t>
    </rPh>
    <phoneticPr fontId="4"/>
  </si>
  <si>
    <t>　平成１４年度の供用開始以降、耐用年数を超えた施設や管渠はなく、更新等が必要な状況ではありません。
　令和２年度は、経営戦略の策定を予定しており、より中長期的な計画をもとに事業を行っていきます。しかし、令和５年度より法適化へ移行するため、ストックマネジメント同様、計画を見直し、経営の健全化を図る必要があります。</t>
    <rPh sb="1" eb="3">
      <t>ヘイセイ</t>
    </rPh>
    <rPh sb="5" eb="6">
      <t>ネン</t>
    </rPh>
    <rPh sb="6" eb="7">
      <t>ド</t>
    </rPh>
    <rPh sb="8" eb="10">
      <t>キョウヨウ</t>
    </rPh>
    <rPh sb="10" eb="12">
      <t>カイシ</t>
    </rPh>
    <rPh sb="12" eb="14">
      <t>イコウ</t>
    </rPh>
    <rPh sb="15" eb="17">
      <t>タイヨウ</t>
    </rPh>
    <rPh sb="17" eb="19">
      <t>ネンスウ</t>
    </rPh>
    <rPh sb="20" eb="21">
      <t>コ</t>
    </rPh>
    <rPh sb="23" eb="25">
      <t>シセツ</t>
    </rPh>
    <rPh sb="26" eb="28">
      <t>カンキョ</t>
    </rPh>
    <rPh sb="32" eb="34">
      <t>コウシン</t>
    </rPh>
    <rPh sb="34" eb="35">
      <t>トウ</t>
    </rPh>
    <rPh sb="36" eb="38">
      <t>ヒツヨウ</t>
    </rPh>
    <rPh sb="39" eb="41">
      <t>ジョウキョウ</t>
    </rPh>
    <rPh sb="51" eb="53">
      <t>レイワ</t>
    </rPh>
    <rPh sb="54" eb="55">
      <t>ネン</t>
    </rPh>
    <rPh sb="55" eb="56">
      <t>ド</t>
    </rPh>
    <rPh sb="58" eb="60">
      <t>ケイエイ</t>
    </rPh>
    <rPh sb="60" eb="62">
      <t>センリャク</t>
    </rPh>
    <rPh sb="63" eb="65">
      <t>サクテイ</t>
    </rPh>
    <rPh sb="66" eb="68">
      <t>ヨテイ</t>
    </rPh>
    <rPh sb="75" eb="79">
      <t>チュウチョウキテキ</t>
    </rPh>
    <rPh sb="80" eb="82">
      <t>ケイカク</t>
    </rPh>
    <rPh sb="86" eb="88">
      <t>ジギョウ</t>
    </rPh>
    <rPh sb="89" eb="90">
      <t>オコナ</t>
    </rPh>
    <rPh sb="101" eb="103">
      <t>レイワ</t>
    </rPh>
    <rPh sb="104" eb="105">
      <t>ネン</t>
    </rPh>
    <rPh sb="105" eb="106">
      <t>ド</t>
    </rPh>
    <rPh sb="108" eb="111">
      <t>ホウテキカ</t>
    </rPh>
    <rPh sb="112" eb="114">
      <t>イコウ</t>
    </rPh>
    <rPh sb="129" eb="131">
      <t>ドウヨウ</t>
    </rPh>
    <rPh sb="132" eb="134">
      <t>ケイカク</t>
    </rPh>
    <rPh sb="135" eb="137">
      <t>ミナオ</t>
    </rPh>
    <rPh sb="139" eb="141">
      <t>ケイエイ</t>
    </rPh>
    <rPh sb="142" eb="145">
      <t>ケンゼンカ</t>
    </rPh>
    <rPh sb="146" eb="147">
      <t>ハカ</t>
    </rPh>
    <rPh sb="148" eb="150">
      <t>ヒツヨウ</t>
    </rPh>
    <phoneticPr fontId="4"/>
  </si>
  <si>
    <t>　①収益的収支比率は、１００％を下回っており、昨年度からすると数値が伸びたものの、経営の健全化は確保されていません。
また、⑤経費回収率も１００％を下回っており、一般会計からの繰入金や起債で賄っていることを表しています。
　一方で、④企業債残高対事業規模比率及び⑥汚水処理原価は類似団体と比較すると低い水準にあり、適正な規模であるといえます。
　⑦施設利用率及び⑧水洗化率については、下水道への接続や水洗化推進に取り組むことで改善を図っていく必要があります。</t>
    <rPh sb="2" eb="5">
      <t>シュウエキテキ</t>
    </rPh>
    <rPh sb="5" eb="7">
      <t>シュウシ</t>
    </rPh>
    <rPh sb="7" eb="9">
      <t>ヒリツ</t>
    </rPh>
    <rPh sb="16" eb="18">
      <t>シタマワ</t>
    </rPh>
    <rPh sb="23" eb="26">
      <t>サクネンド</t>
    </rPh>
    <rPh sb="31" eb="33">
      <t>スウチ</t>
    </rPh>
    <rPh sb="34" eb="35">
      <t>ノ</t>
    </rPh>
    <rPh sb="41" eb="43">
      <t>ケイエイ</t>
    </rPh>
    <rPh sb="44" eb="47">
      <t>ケンゼンカ</t>
    </rPh>
    <rPh sb="48" eb="50">
      <t>カクホ</t>
    </rPh>
    <rPh sb="63" eb="65">
      <t>ケイヒ</t>
    </rPh>
    <rPh sb="65" eb="67">
      <t>カイシュウ</t>
    </rPh>
    <rPh sb="67" eb="68">
      <t>リツ</t>
    </rPh>
    <rPh sb="74" eb="76">
      <t>シタマワ</t>
    </rPh>
    <rPh sb="81" eb="83">
      <t>イッパン</t>
    </rPh>
    <rPh sb="83" eb="85">
      <t>カイケイ</t>
    </rPh>
    <rPh sb="88" eb="90">
      <t>クリイレ</t>
    </rPh>
    <rPh sb="90" eb="91">
      <t>キン</t>
    </rPh>
    <rPh sb="92" eb="94">
      <t>キサイ</t>
    </rPh>
    <rPh sb="95" eb="96">
      <t>マカナ</t>
    </rPh>
    <rPh sb="103" eb="104">
      <t>アラワ</t>
    </rPh>
    <rPh sb="112" eb="114">
      <t>イッポウ</t>
    </rPh>
    <rPh sb="117" eb="119">
      <t>キギョウ</t>
    </rPh>
    <rPh sb="119" eb="120">
      <t>サイ</t>
    </rPh>
    <rPh sb="120" eb="122">
      <t>ザンダカ</t>
    </rPh>
    <rPh sb="122" eb="123">
      <t>タイ</t>
    </rPh>
    <rPh sb="123" eb="125">
      <t>ジギョウ</t>
    </rPh>
    <rPh sb="125" eb="127">
      <t>キボ</t>
    </rPh>
    <rPh sb="127" eb="129">
      <t>ヒリツ</t>
    </rPh>
    <rPh sb="129" eb="130">
      <t>オヨ</t>
    </rPh>
    <rPh sb="132" eb="134">
      <t>オスイ</t>
    </rPh>
    <rPh sb="134" eb="136">
      <t>ショリ</t>
    </rPh>
    <rPh sb="136" eb="138">
      <t>ゲンカ</t>
    </rPh>
    <rPh sb="139" eb="141">
      <t>ルイジ</t>
    </rPh>
    <rPh sb="141" eb="143">
      <t>ダンタイ</t>
    </rPh>
    <rPh sb="144" eb="146">
      <t>ヒカク</t>
    </rPh>
    <rPh sb="149" eb="150">
      <t>ヒク</t>
    </rPh>
    <rPh sb="151" eb="153">
      <t>スイジュン</t>
    </rPh>
    <rPh sb="157" eb="159">
      <t>テキセイ</t>
    </rPh>
    <rPh sb="160" eb="162">
      <t>キボ</t>
    </rPh>
    <rPh sb="174" eb="176">
      <t>シセツ</t>
    </rPh>
    <rPh sb="176" eb="178">
      <t>リヨウ</t>
    </rPh>
    <rPh sb="178" eb="179">
      <t>リツ</t>
    </rPh>
    <rPh sb="179" eb="180">
      <t>オヨ</t>
    </rPh>
    <rPh sb="182" eb="185">
      <t>スイセンカ</t>
    </rPh>
    <rPh sb="185" eb="186">
      <t>リツ</t>
    </rPh>
    <rPh sb="192" eb="195">
      <t>ゲスイドウ</t>
    </rPh>
    <rPh sb="197" eb="199">
      <t>セツゾク</t>
    </rPh>
    <rPh sb="200" eb="203">
      <t>スイセンカ</t>
    </rPh>
    <rPh sb="203" eb="205">
      <t>スイシン</t>
    </rPh>
    <rPh sb="206" eb="207">
      <t>ト</t>
    </rPh>
    <rPh sb="208" eb="209">
      <t>ク</t>
    </rPh>
    <rPh sb="213" eb="215">
      <t>カイゼン</t>
    </rPh>
    <rPh sb="216" eb="217">
      <t>ハカ</t>
    </rPh>
    <rPh sb="221" eb="2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</si>
</sst>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BB-4C35-9F50-1E152846C513}"/>
            </c:ext>
          </c:extLst>
        </c:ser>
        <c:dLbls>
          <c:showLegendKey val="0"/>
          <c:showVal val="0"/>
          <c:showCatName val="0"/>
          <c:showSerName val="0"/>
          <c:showPercent val="0"/>
          <c:showBubbleSize val="0"/>
        </c:dLbls>
        <c:gapWidth val="150"/>
        <c:axId val="345223584"/>
        <c:axId val="34522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61BB-4C35-9F50-1E152846C513}"/>
            </c:ext>
          </c:extLst>
        </c:ser>
        <c:dLbls>
          <c:showLegendKey val="0"/>
          <c:showVal val="0"/>
          <c:showCatName val="0"/>
          <c:showSerName val="0"/>
          <c:showPercent val="0"/>
          <c:showBubbleSize val="0"/>
        </c:dLbls>
        <c:marker val="1"/>
        <c:smooth val="0"/>
        <c:axId val="345223584"/>
        <c:axId val="345229072"/>
      </c:lineChart>
      <c:dateAx>
        <c:axId val="345223584"/>
        <c:scaling>
          <c:orientation val="minMax"/>
        </c:scaling>
        <c:delete val="1"/>
        <c:axPos val="b"/>
        <c:numFmt formatCode="&quot;H&quot;yy" sourceLinked="1"/>
        <c:majorTickMark val="none"/>
        <c:minorTickMark val="none"/>
        <c:tickLblPos val="none"/>
        <c:crossAx val="345229072"/>
        <c:crosses val="autoZero"/>
        <c:auto val="1"/>
        <c:lblOffset val="100"/>
        <c:baseTimeUnit val="years"/>
      </c:dateAx>
      <c:valAx>
        <c:axId val="34522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37.11</c:v>
                </c:pt>
                <c:pt idx="1">
                  <c:v>37.93</c:v>
                </c:pt>
                <c:pt idx="2">
                  <c:v>37.950000000000003</c:v>
                </c:pt>
                <c:pt idx="3">
                  <c:v>37.18</c:v>
                </c:pt>
                <c:pt idx="4">
                  <c:v>37.659999999999997</c:v>
                </c:pt>
              </c:numCache>
            </c:numRef>
          </c:val>
          <c:extLst xmlns:c16r2="http://schemas.microsoft.com/office/drawing/2015/06/chart">
            <c:ext xmlns:c16="http://schemas.microsoft.com/office/drawing/2014/chart" uri="{C3380CC4-5D6E-409C-BE32-E72D297353CC}">
              <c16:uniqueId val="{00000000-86A3-44D4-8303-D6AA014B6EF8}"/>
            </c:ext>
          </c:extLst>
        </c:ser>
        <c:dLbls>
          <c:showLegendKey val="0"/>
          <c:showVal val="0"/>
          <c:showCatName val="0"/>
          <c:showSerName val="0"/>
          <c:showPercent val="0"/>
          <c:showBubbleSize val="0"/>
        </c:dLbls>
        <c:gapWidth val="150"/>
        <c:axId val="414253664"/>
        <c:axId val="41425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86A3-44D4-8303-D6AA014B6EF8}"/>
            </c:ext>
          </c:extLst>
        </c:ser>
        <c:dLbls>
          <c:showLegendKey val="0"/>
          <c:showVal val="0"/>
          <c:showCatName val="0"/>
          <c:showSerName val="0"/>
          <c:showPercent val="0"/>
          <c:showBubbleSize val="0"/>
        </c:dLbls>
        <c:marker val="1"/>
        <c:smooth val="0"/>
        <c:axId val="414253664"/>
        <c:axId val="414254840"/>
      </c:lineChart>
      <c:dateAx>
        <c:axId val="414253664"/>
        <c:scaling>
          <c:orientation val="minMax"/>
        </c:scaling>
        <c:delete val="1"/>
        <c:axPos val="b"/>
        <c:numFmt formatCode="&quot;H&quot;yy" sourceLinked="1"/>
        <c:majorTickMark val="none"/>
        <c:minorTickMark val="none"/>
        <c:tickLblPos val="none"/>
        <c:crossAx val="414254840"/>
        <c:crosses val="autoZero"/>
        <c:auto val="1"/>
        <c:lblOffset val="100"/>
        <c:baseTimeUnit val="years"/>
      </c:dateAx>
      <c:valAx>
        <c:axId val="41425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71.38</c:v>
                </c:pt>
                <c:pt idx="1">
                  <c:v>72.53</c:v>
                </c:pt>
                <c:pt idx="2">
                  <c:v>74.290000000000006</c:v>
                </c:pt>
                <c:pt idx="3">
                  <c:v>75.98</c:v>
                </c:pt>
                <c:pt idx="4">
                  <c:v>75.81</c:v>
                </c:pt>
              </c:numCache>
            </c:numRef>
          </c:val>
          <c:extLst xmlns:c16r2="http://schemas.microsoft.com/office/drawing/2015/06/chart">
            <c:ext xmlns:c16="http://schemas.microsoft.com/office/drawing/2014/chart" uri="{C3380CC4-5D6E-409C-BE32-E72D297353CC}">
              <c16:uniqueId val="{00000000-439C-4284-9FCE-FD8100CF3009}"/>
            </c:ext>
          </c:extLst>
        </c:ser>
        <c:dLbls>
          <c:showLegendKey val="0"/>
          <c:showVal val="0"/>
          <c:showCatName val="0"/>
          <c:showSerName val="0"/>
          <c:showPercent val="0"/>
          <c:showBubbleSize val="0"/>
        </c:dLbls>
        <c:gapWidth val="150"/>
        <c:axId val="414257192"/>
        <c:axId val="41425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439C-4284-9FCE-FD8100CF3009}"/>
            </c:ext>
          </c:extLst>
        </c:ser>
        <c:dLbls>
          <c:showLegendKey val="0"/>
          <c:showVal val="0"/>
          <c:showCatName val="0"/>
          <c:showSerName val="0"/>
          <c:showPercent val="0"/>
          <c:showBubbleSize val="0"/>
        </c:dLbls>
        <c:marker val="1"/>
        <c:smooth val="0"/>
        <c:axId val="414257192"/>
        <c:axId val="414254056"/>
      </c:lineChart>
      <c:dateAx>
        <c:axId val="414257192"/>
        <c:scaling>
          <c:orientation val="minMax"/>
        </c:scaling>
        <c:delete val="1"/>
        <c:axPos val="b"/>
        <c:numFmt formatCode="&quot;H&quot;yy" sourceLinked="1"/>
        <c:majorTickMark val="none"/>
        <c:minorTickMark val="none"/>
        <c:tickLblPos val="none"/>
        <c:crossAx val="414254056"/>
        <c:crosses val="autoZero"/>
        <c:auto val="1"/>
        <c:lblOffset val="100"/>
        <c:baseTimeUnit val="years"/>
      </c:dateAx>
      <c:valAx>
        <c:axId val="4142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5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99.49</c:v>
                </c:pt>
                <c:pt idx="1">
                  <c:v>94.12</c:v>
                </c:pt>
                <c:pt idx="2">
                  <c:v>85.83</c:v>
                </c:pt>
                <c:pt idx="3">
                  <c:v>81.72</c:v>
                </c:pt>
                <c:pt idx="4">
                  <c:v>88.67</c:v>
                </c:pt>
              </c:numCache>
            </c:numRef>
          </c:val>
          <c:extLst xmlns:c16r2="http://schemas.microsoft.com/office/drawing/2015/06/chart">
            <c:ext xmlns:c16="http://schemas.microsoft.com/office/drawing/2014/chart" uri="{C3380CC4-5D6E-409C-BE32-E72D297353CC}">
              <c16:uniqueId val="{00000000-4A60-4F64-BE1D-D8126B471B0B}"/>
            </c:ext>
          </c:extLst>
        </c:ser>
        <c:dLbls>
          <c:showLegendKey val="0"/>
          <c:showVal val="0"/>
          <c:showCatName val="0"/>
          <c:showSerName val="0"/>
          <c:showPercent val="0"/>
          <c:showBubbleSize val="0"/>
        </c:dLbls>
        <c:gapWidth val="150"/>
        <c:axId val="345223192"/>
        <c:axId val="34522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60-4F64-BE1D-D8126B471B0B}"/>
            </c:ext>
          </c:extLst>
        </c:ser>
        <c:dLbls>
          <c:showLegendKey val="0"/>
          <c:showVal val="0"/>
          <c:showCatName val="0"/>
          <c:showSerName val="0"/>
          <c:showPercent val="0"/>
          <c:showBubbleSize val="0"/>
        </c:dLbls>
        <c:marker val="1"/>
        <c:smooth val="0"/>
        <c:axId val="345223192"/>
        <c:axId val="345226328"/>
      </c:lineChart>
      <c:dateAx>
        <c:axId val="345223192"/>
        <c:scaling>
          <c:orientation val="minMax"/>
        </c:scaling>
        <c:delete val="1"/>
        <c:axPos val="b"/>
        <c:numFmt formatCode="&quot;H&quot;yy" sourceLinked="1"/>
        <c:majorTickMark val="none"/>
        <c:minorTickMark val="none"/>
        <c:tickLblPos val="none"/>
        <c:crossAx val="345226328"/>
        <c:crosses val="autoZero"/>
        <c:auto val="1"/>
        <c:lblOffset val="100"/>
        <c:baseTimeUnit val="years"/>
      </c:dateAx>
      <c:valAx>
        <c:axId val="34522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F2-4065-89BE-9A3D20C62F03}"/>
            </c:ext>
          </c:extLst>
        </c:ser>
        <c:dLbls>
          <c:showLegendKey val="0"/>
          <c:showVal val="0"/>
          <c:showCatName val="0"/>
          <c:showSerName val="0"/>
          <c:showPercent val="0"/>
          <c:showBubbleSize val="0"/>
        </c:dLbls>
        <c:gapWidth val="150"/>
        <c:axId val="345222408"/>
        <c:axId val="3452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F2-4065-89BE-9A3D20C62F03}"/>
            </c:ext>
          </c:extLst>
        </c:ser>
        <c:dLbls>
          <c:showLegendKey val="0"/>
          <c:showVal val="0"/>
          <c:showCatName val="0"/>
          <c:showSerName val="0"/>
          <c:showPercent val="0"/>
          <c:showBubbleSize val="0"/>
        </c:dLbls>
        <c:marker val="1"/>
        <c:smooth val="0"/>
        <c:axId val="345222408"/>
        <c:axId val="345222800"/>
      </c:lineChart>
      <c:dateAx>
        <c:axId val="345222408"/>
        <c:scaling>
          <c:orientation val="minMax"/>
        </c:scaling>
        <c:delete val="1"/>
        <c:axPos val="b"/>
        <c:numFmt formatCode="&quot;H&quot;yy" sourceLinked="1"/>
        <c:majorTickMark val="none"/>
        <c:minorTickMark val="none"/>
        <c:tickLblPos val="none"/>
        <c:crossAx val="345222800"/>
        <c:crosses val="autoZero"/>
        <c:auto val="1"/>
        <c:lblOffset val="100"/>
        <c:baseTimeUnit val="years"/>
      </c:dateAx>
      <c:valAx>
        <c:axId val="3452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C6-4C56-B9AC-EA6D16686A37}"/>
            </c:ext>
          </c:extLst>
        </c:ser>
        <c:dLbls>
          <c:showLegendKey val="0"/>
          <c:showVal val="0"/>
          <c:showCatName val="0"/>
          <c:showSerName val="0"/>
          <c:showPercent val="0"/>
          <c:showBubbleSize val="0"/>
        </c:dLbls>
        <c:gapWidth val="150"/>
        <c:axId val="414501424"/>
        <c:axId val="4145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C6-4C56-B9AC-EA6D16686A37}"/>
            </c:ext>
          </c:extLst>
        </c:ser>
        <c:dLbls>
          <c:showLegendKey val="0"/>
          <c:showVal val="0"/>
          <c:showCatName val="0"/>
          <c:showSerName val="0"/>
          <c:showPercent val="0"/>
          <c:showBubbleSize val="0"/>
        </c:dLbls>
        <c:marker val="1"/>
        <c:smooth val="0"/>
        <c:axId val="414501424"/>
        <c:axId val="414503776"/>
      </c:lineChart>
      <c:dateAx>
        <c:axId val="414501424"/>
        <c:scaling>
          <c:orientation val="minMax"/>
        </c:scaling>
        <c:delete val="1"/>
        <c:axPos val="b"/>
        <c:numFmt formatCode="&quot;H&quot;yy" sourceLinked="1"/>
        <c:majorTickMark val="none"/>
        <c:minorTickMark val="none"/>
        <c:tickLblPos val="none"/>
        <c:crossAx val="414503776"/>
        <c:crosses val="autoZero"/>
        <c:auto val="1"/>
        <c:lblOffset val="100"/>
        <c:baseTimeUnit val="years"/>
      </c:dateAx>
      <c:valAx>
        <c:axId val="4145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42-4766-AF89-65B1C0DE5693}"/>
            </c:ext>
          </c:extLst>
        </c:ser>
        <c:dLbls>
          <c:showLegendKey val="0"/>
          <c:showVal val="0"/>
          <c:showCatName val="0"/>
          <c:showSerName val="0"/>
          <c:showPercent val="0"/>
          <c:showBubbleSize val="0"/>
        </c:dLbls>
        <c:gapWidth val="150"/>
        <c:axId val="414506128"/>
        <c:axId val="41450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42-4766-AF89-65B1C0DE5693}"/>
            </c:ext>
          </c:extLst>
        </c:ser>
        <c:dLbls>
          <c:showLegendKey val="0"/>
          <c:showVal val="0"/>
          <c:showCatName val="0"/>
          <c:showSerName val="0"/>
          <c:showPercent val="0"/>
          <c:showBubbleSize val="0"/>
        </c:dLbls>
        <c:marker val="1"/>
        <c:smooth val="0"/>
        <c:axId val="414506128"/>
        <c:axId val="414502600"/>
      </c:lineChart>
      <c:dateAx>
        <c:axId val="414506128"/>
        <c:scaling>
          <c:orientation val="minMax"/>
        </c:scaling>
        <c:delete val="1"/>
        <c:axPos val="b"/>
        <c:numFmt formatCode="&quot;H&quot;yy" sourceLinked="1"/>
        <c:majorTickMark val="none"/>
        <c:minorTickMark val="none"/>
        <c:tickLblPos val="none"/>
        <c:crossAx val="414502600"/>
        <c:crosses val="autoZero"/>
        <c:auto val="1"/>
        <c:lblOffset val="100"/>
        <c:baseTimeUnit val="years"/>
      </c:dateAx>
      <c:valAx>
        <c:axId val="4145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74-44F2-ACA6-B2C66B2B51F9}"/>
            </c:ext>
          </c:extLst>
        </c:ser>
        <c:dLbls>
          <c:showLegendKey val="0"/>
          <c:showVal val="0"/>
          <c:showCatName val="0"/>
          <c:showSerName val="0"/>
          <c:showPercent val="0"/>
          <c:showBubbleSize val="0"/>
        </c:dLbls>
        <c:gapWidth val="150"/>
        <c:axId val="414502992"/>
        <c:axId val="41450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74-44F2-ACA6-B2C66B2B51F9}"/>
            </c:ext>
          </c:extLst>
        </c:ser>
        <c:dLbls>
          <c:showLegendKey val="0"/>
          <c:showVal val="0"/>
          <c:showCatName val="0"/>
          <c:showSerName val="0"/>
          <c:showPercent val="0"/>
          <c:showBubbleSize val="0"/>
        </c:dLbls>
        <c:marker val="1"/>
        <c:smooth val="0"/>
        <c:axId val="414502992"/>
        <c:axId val="414503384"/>
      </c:lineChart>
      <c:dateAx>
        <c:axId val="414502992"/>
        <c:scaling>
          <c:orientation val="minMax"/>
        </c:scaling>
        <c:delete val="1"/>
        <c:axPos val="b"/>
        <c:numFmt formatCode="&quot;H&quot;yy" sourceLinked="1"/>
        <c:majorTickMark val="none"/>
        <c:minorTickMark val="none"/>
        <c:tickLblPos val="none"/>
        <c:crossAx val="414503384"/>
        <c:crosses val="autoZero"/>
        <c:auto val="1"/>
        <c:lblOffset val="100"/>
        <c:baseTimeUnit val="years"/>
      </c:dateAx>
      <c:valAx>
        <c:axId val="4145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127.87</c:v>
                </c:pt>
                <c:pt idx="1">
                  <c:v>118.47</c:v>
                </c:pt>
                <c:pt idx="2">
                  <c:v>109.3</c:v>
                </c:pt>
                <c:pt idx="3">
                  <c:v>114.23</c:v>
                </c:pt>
                <c:pt idx="4">
                  <c:v>13.44</c:v>
                </c:pt>
              </c:numCache>
            </c:numRef>
          </c:val>
          <c:extLst xmlns:c16r2="http://schemas.microsoft.com/office/drawing/2015/06/chart">
            <c:ext xmlns:c16="http://schemas.microsoft.com/office/drawing/2014/chart" uri="{C3380CC4-5D6E-409C-BE32-E72D297353CC}">
              <c16:uniqueId val="{00000000-21FD-43E7-B2B8-E421BC1FC7EA}"/>
            </c:ext>
          </c:extLst>
        </c:ser>
        <c:dLbls>
          <c:showLegendKey val="0"/>
          <c:showVal val="0"/>
          <c:showCatName val="0"/>
          <c:showSerName val="0"/>
          <c:showPercent val="0"/>
          <c:showBubbleSize val="0"/>
        </c:dLbls>
        <c:gapWidth val="150"/>
        <c:axId val="414505344"/>
        <c:axId val="4142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21FD-43E7-B2B8-E421BC1FC7EA}"/>
            </c:ext>
          </c:extLst>
        </c:ser>
        <c:dLbls>
          <c:showLegendKey val="0"/>
          <c:showVal val="0"/>
          <c:showCatName val="0"/>
          <c:showSerName val="0"/>
          <c:showPercent val="0"/>
          <c:showBubbleSize val="0"/>
        </c:dLbls>
        <c:marker val="1"/>
        <c:smooth val="0"/>
        <c:axId val="414505344"/>
        <c:axId val="414258368"/>
      </c:lineChart>
      <c:dateAx>
        <c:axId val="414505344"/>
        <c:scaling>
          <c:orientation val="minMax"/>
        </c:scaling>
        <c:delete val="1"/>
        <c:axPos val="b"/>
        <c:numFmt formatCode="&quot;H&quot;yy" sourceLinked="1"/>
        <c:majorTickMark val="none"/>
        <c:minorTickMark val="none"/>
        <c:tickLblPos val="none"/>
        <c:crossAx val="414258368"/>
        <c:crosses val="autoZero"/>
        <c:auto val="1"/>
        <c:lblOffset val="100"/>
        <c:baseTimeUnit val="years"/>
      </c:dateAx>
      <c:valAx>
        <c:axId val="414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108.77</c:v>
                </c:pt>
                <c:pt idx="1">
                  <c:v>95.82</c:v>
                </c:pt>
                <c:pt idx="2">
                  <c:v>97.16</c:v>
                </c:pt>
                <c:pt idx="3">
                  <c:v>94.85</c:v>
                </c:pt>
                <c:pt idx="4">
                  <c:v>95.06</c:v>
                </c:pt>
              </c:numCache>
            </c:numRef>
          </c:val>
          <c:extLst xmlns:c16r2="http://schemas.microsoft.com/office/drawing/2015/06/chart">
            <c:ext xmlns:c16="http://schemas.microsoft.com/office/drawing/2014/chart" uri="{C3380CC4-5D6E-409C-BE32-E72D297353CC}">
              <c16:uniqueId val="{00000000-11B7-4AB1-836E-B59ED741AC47}"/>
            </c:ext>
          </c:extLst>
        </c:ser>
        <c:dLbls>
          <c:showLegendKey val="0"/>
          <c:showVal val="0"/>
          <c:showCatName val="0"/>
          <c:showSerName val="0"/>
          <c:showPercent val="0"/>
          <c:showBubbleSize val="0"/>
        </c:dLbls>
        <c:gapWidth val="150"/>
        <c:axId val="414253272"/>
        <c:axId val="4142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11B7-4AB1-836E-B59ED741AC47}"/>
            </c:ext>
          </c:extLst>
        </c:ser>
        <c:dLbls>
          <c:showLegendKey val="0"/>
          <c:showVal val="0"/>
          <c:showCatName val="0"/>
          <c:showSerName val="0"/>
          <c:showPercent val="0"/>
          <c:showBubbleSize val="0"/>
        </c:dLbls>
        <c:marker val="1"/>
        <c:smooth val="0"/>
        <c:axId val="414253272"/>
        <c:axId val="414256800"/>
      </c:lineChart>
      <c:dateAx>
        <c:axId val="414253272"/>
        <c:scaling>
          <c:orientation val="minMax"/>
        </c:scaling>
        <c:delete val="1"/>
        <c:axPos val="b"/>
        <c:numFmt formatCode="&quot;H&quot;yy" sourceLinked="1"/>
        <c:majorTickMark val="none"/>
        <c:minorTickMark val="none"/>
        <c:tickLblPos val="none"/>
        <c:crossAx val="414256800"/>
        <c:crosses val="autoZero"/>
        <c:auto val="1"/>
        <c:lblOffset val="100"/>
        <c:baseTimeUnit val="years"/>
      </c:dateAx>
      <c:valAx>
        <c:axId val="4142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132.38999999999999</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2FE9-455F-93F6-9CFF23455AE0}"/>
            </c:ext>
          </c:extLst>
        </c:ser>
        <c:dLbls>
          <c:showLegendKey val="0"/>
          <c:showVal val="0"/>
          <c:showCatName val="0"/>
          <c:showSerName val="0"/>
          <c:showPercent val="0"/>
          <c:showBubbleSize val="0"/>
        </c:dLbls>
        <c:gapWidth val="150"/>
        <c:axId val="414257976"/>
        <c:axId val="41425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2FE9-455F-93F6-9CFF23455AE0}"/>
            </c:ext>
          </c:extLst>
        </c:ser>
        <c:dLbls>
          <c:showLegendKey val="0"/>
          <c:showVal val="0"/>
          <c:showCatName val="0"/>
          <c:showSerName val="0"/>
          <c:showPercent val="0"/>
          <c:showBubbleSize val="0"/>
        </c:dLbls>
        <c:marker val="1"/>
        <c:smooth val="0"/>
        <c:axId val="414257976"/>
        <c:axId val="414258760"/>
      </c:lineChart>
      <c:dateAx>
        <c:axId val="414257976"/>
        <c:scaling>
          <c:orientation val="minMax"/>
        </c:scaling>
        <c:delete val="1"/>
        <c:axPos val="b"/>
        <c:numFmt formatCode="&quot;H&quot;yy" sourceLinked="1"/>
        <c:majorTickMark val="none"/>
        <c:minorTickMark val="none"/>
        <c:tickLblPos val="none"/>
        <c:crossAx val="414258760"/>
        <c:crosses val="autoZero"/>
        <c:auto val="1"/>
        <c:lblOffset val="100"/>
        <c:baseTimeUnit val="years"/>
      </c:dateAx>
      <c:valAx>
        <c:axId val="4142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5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9"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国富町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19299</v>
      </c>
      <c r="AM8" s="51"/>
      <c r="AN8" s="51"/>
      <c r="AO8" s="51"/>
      <c r="AP8" s="51"/>
      <c r="AQ8" s="51"/>
      <c r="AR8" s="51"/>
      <c r="AS8" s="51"/>
      <c r="AT8" s="46">
        <f>データ!T6</f>
        <v>130.63</v>
      </c>
      <c r="AU8" s="46"/>
      <c r="AV8" s="46"/>
      <c r="AW8" s="46"/>
      <c r="AX8" s="46"/>
      <c r="AY8" s="46"/>
      <c r="AZ8" s="46"/>
      <c r="BA8" s="46"/>
      <c r="BB8" s="46">
        <f>データ!U6</f>
        <v>147.74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40.79</v>
      </c>
      <c r="Q10" s="46"/>
      <c r="R10" s="46"/>
      <c r="S10" s="46"/>
      <c r="T10" s="46"/>
      <c r="U10" s="46"/>
      <c r="V10" s="46"/>
      <c r="W10" s="46">
        <f>データ!Q6</f>
        <v>107.86</v>
      </c>
      <c r="X10" s="46"/>
      <c r="Y10" s="46"/>
      <c r="Z10" s="46"/>
      <c r="AA10" s="46"/>
      <c r="AB10" s="46"/>
      <c r="AC10" s="46"/>
      <c r="AD10" s="51">
        <f>データ!R6</f>
        <v>2552</v>
      </c>
      <c r="AE10" s="51"/>
      <c r="AF10" s="51"/>
      <c r="AG10" s="51"/>
      <c r="AH10" s="51"/>
      <c r="AI10" s="51"/>
      <c r="AJ10" s="51"/>
      <c r="AK10" s="2"/>
      <c r="AL10" s="51">
        <f>データ!V6</f>
        <v>7853</v>
      </c>
      <c r="AM10" s="51"/>
      <c r="AN10" s="51"/>
      <c r="AO10" s="51"/>
      <c r="AP10" s="51"/>
      <c r="AQ10" s="51"/>
      <c r="AR10" s="51"/>
      <c r="AS10" s="51"/>
      <c r="AT10" s="46">
        <f>データ!W6</f>
        <v>2.57</v>
      </c>
      <c r="AU10" s="46"/>
      <c r="AV10" s="46"/>
      <c r="AW10" s="46"/>
      <c r="AX10" s="46"/>
      <c r="AY10" s="46"/>
      <c r="AZ10" s="46"/>
      <c r="BA10" s="46"/>
      <c r="BB10" s="46">
        <f>データ!X6</f>
        <v>3055.64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1RyBSlegWIyRpg7ZRzXPKzYD00DViUHrvxjOzp77fpJIKI0bRKXTPuU2WgGGCRwfAutSZJMx5Kn8POOZKPLUQ==" saltValue="jq8QPY17PdLJqrrh/o3B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453820</v>
      </c>
      <c r="D6" s="33">
        <f t="shared" si="3"/>
        <v>47</v>
      </c>
      <c r="E6" s="33">
        <f t="shared" si="3"/>
        <v>17</v>
      </c>
      <c r="F6" s="33">
        <f t="shared" si="3"/>
        <v>1</v>
      </c>
      <c r="G6" s="33">
        <f t="shared" si="3"/>
        <v>0</v>
      </c>
      <c r="H6" s="33" t="str">
        <f t="shared" si="3"/>
        <v>宮崎県　国富町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40.79</v>
      </c>
      <c r="Q6" s="34">
        <f t="shared" si="3"/>
        <v>107.86</v>
      </c>
      <c r="R6" s="34">
        <f t="shared" si="3"/>
        <v>2552</v>
      </c>
      <c r="S6" s="34">
        <f t="shared" si="3"/>
        <v>19299</v>
      </c>
      <c r="T6" s="34">
        <f t="shared" si="3"/>
        <v>130.63</v>
      </c>
      <c r="U6" s="34">
        <f t="shared" si="3"/>
        <v>147.74</v>
      </c>
      <c r="V6" s="34">
        <f t="shared" si="3"/>
        <v>7853</v>
      </c>
      <c r="W6" s="34">
        <f t="shared" si="3"/>
        <v>2.57</v>
      </c>
      <c r="X6" s="34">
        <f t="shared" si="3"/>
        <v>3055.64</v>
      </c>
      <c r="Y6" s="35">
        <f>IF(Y7="",NA(),Y7)</f>
        <v>99.49</v>
      </c>
      <c r="Z6" s="35">
        <f t="shared" ref="Z6:AH6" si="4">IF(Z7="",NA(),Z7)</f>
        <v>94.12</v>
      </c>
      <c r="AA6" s="35">
        <f t="shared" si="4"/>
        <v>85.83</v>
      </c>
      <c r="AB6" s="35">
        <f t="shared" si="4"/>
        <v>81.72</v>
      </c>
      <c r="AC6" s="35">
        <f t="shared" si="4"/>
        <v>88.67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127.87</v>
      </c>
      <c r="BG6" s="35">
        <f t="shared" ref="BG6:BO6" si="7">IF(BG7="",NA(),BG7)</f>
        <v>118.47</v>
      </c>
      <c r="BH6" s="35">
        <f t="shared" si="7"/>
        <v>109.3</v>
      </c>
      <c r="BI6" s="35">
        <f t="shared" si="7"/>
        <v>114.23</v>
      </c>
      <c r="BJ6" s="35">
        <f t="shared" si="7"/>
        <v>13.44</v>
      </c>
      <c r="BK6" s="35">
        <f t="shared" si="7"/>
        <v>1240.1600000000001</v>
      </c>
      <c r="BL6" s="35">
        <f t="shared" si="7"/>
        <v>1111.31</v>
      </c>
      <c r="BM6" s="35">
        <f t="shared" si="7"/>
        <v>966.33</v>
      </c>
      <c r="BN6" s="35">
        <f t="shared" si="7"/>
        <v>958.81</v>
      </c>
      <c r="BO6" s="35">
        <f t="shared" si="7"/>
        <v>1001.3</v>
      </c>
      <c r="BP6" s="34" t="str">
        <f>IF(BP7="","",IF(BP7="-","【-】","【"&amp;SUBSTITUTE(TEXT(BP7,"#,##0.00"),"-","△")&amp;"】"))</f>
        <v>【682.51】</v>
      </c>
      <c r="BQ6" s="35">
        <f>IF(BQ7="",NA(),BQ7)</f>
        <v>108.77</v>
      </c>
      <c r="BR6" s="35">
        <f t="shared" ref="BR6:BZ6" si="8">IF(BR7="",NA(),BR7)</f>
        <v>95.82</v>
      </c>
      <c r="BS6" s="35">
        <f t="shared" si="8"/>
        <v>97.16</v>
      </c>
      <c r="BT6" s="35">
        <f t="shared" si="8"/>
        <v>94.85</v>
      </c>
      <c r="BU6" s="35">
        <f t="shared" si="8"/>
        <v>95.06</v>
      </c>
      <c r="BV6" s="35">
        <f t="shared" si="8"/>
        <v>60.17</v>
      </c>
      <c r="BW6" s="35">
        <f t="shared" si="8"/>
        <v>75.540000000000006</v>
      </c>
      <c r="BX6" s="35">
        <f t="shared" si="8"/>
        <v>81.739999999999995</v>
      </c>
      <c r="BY6" s="35">
        <f t="shared" si="8"/>
        <v>82.88</v>
      </c>
      <c r="BZ6" s="35">
        <f t="shared" si="8"/>
        <v>81.88</v>
      </c>
      <c r="CA6" s="34" t="str">
        <f>IF(CA7="","",IF(CA7="-","【-】","【"&amp;SUBSTITUTE(TEXT(CA7,"#,##0.00"),"-","△")&amp;"】"))</f>
        <v>【100.34】</v>
      </c>
      <c r="CB6" s="35">
        <f>IF(CB7="",NA(),CB7)</f>
        <v>132.38999999999999</v>
      </c>
      <c r="CC6" s="35">
        <f t="shared" ref="CC6:CK6" si="9">IF(CC7="",NA(),CC7)</f>
        <v>150</v>
      </c>
      <c r="CD6" s="35">
        <f t="shared" si="9"/>
        <v>150</v>
      </c>
      <c r="CE6" s="35">
        <f t="shared" si="9"/>
        <v>150</v>
      </c>
      <c r="CF6" s="35">
        <f t="shared" si="9"/>
        <v>150</v>
      </c>
      <c r="CG6" s="35">
        <f t="shared" si="9"/>
        <v>281.52999999999997</v>
      </c>
      <c r="CH6" s="35">
        <f t="shared" si="9"/>
        <v>207.96</v>
      </c>
      <c r="CI6" s="35">
        <f t="shared" si="9"/>
        <v>194.31</v>
      </c>
      <c r="CJ6" s="35">
        <f t="shared" si="9"/>
        <v>190.99</v>
      </c>
      <c r="CK6" s="35">
        <f t="shared" si="9"/>
        <v>187.55</v>
      </c>
      <c r="CL6" s="34" t="str">
        <f>IF(CL7="","",IF(CL7="-","【-】","【"&amp;SUBSTITUTE(TEXT(CL7,"#,##0.00"),"-","△")&amp;"】"))</f>
        <v>【136.15】</v>
      </c>
      <c r="CM6" s="35">
        <f>IF(CM7="",NA(),CM7)</f>
        <v>37.11</v>
      </c>
      <c r="CN6" s="35">
        <f t="shared" ref="CN6:CV6" si="10">IF(CN7="",NA(),CN7)</f>
        <v>37.93</v>
      </c>
      <c r="CO6" s="35">
        <f t="shared" si="10"/>
        <v>37.950000000000003</v>
      </c>
      <c r="CP6" s="35">
        <f t="shared" si="10"/>
        <v>37.18</v>
      </c>
      <c r="CQ6" s="35">
        <f t="shared" si="10"/>
        <v>37.659999999999997</v>
      </c>
      <c r="CR6" s="35">
        <f t="shared" si="10"/>
        <v>44.89</v>
      </c>
      <c r="CS6" s="35">
        <f t="shared" si="10"/>
        <v>53.51</v>
      </c>
      <c r="CT6" s="35">
        <f t="shared" si="10"/>
        <v>53.5</v>
      </c>
      <c r="CU6" s="35">
        <f t="shared" si="10"/>
        <v>52.58</v>
      </c>
      <c r="CV6" s="35">
        <f t="shared" si="10"/>
        <v>50.94</v>
      </c>
      <c r="CW6" s="34" t="str">
        <f>IF(CW7="","",IF(CW7="-","【-】","【"&amp;SUBSTITUTE(TEXT(CW7,"#,##0.00"),"-","△")&amp;"】"))</f>
        <v>【59.64】</v>
      </c>
      <c r="CX6" s="35">
        <f>IF(CX7="",NA(),CX7)</f>
        <v>71.38</v>
      </c>
      <c r="CY6" s="35">
        <f t="shared" ref="CY6:DG6" si="11">IF(CY7="",NA(),CY7)</f>
        <v>72.53</v>
      </c>
      <c r="CZ6" s="35">
        <f t="shared" si="11"/>
        <v>74.290000000000006</v>
      </c>
      <c r="DA6" s="35">
        <f t="shared" si="11"/>
        <v>75.98</v>
      </c>
      <c r="DB6" s="35">
        <f t="shared" si="11"/>
        <v>75.81</v>
      </c>
      <c r="DC6" s="35">
        <f t="shared" si="11"/>
        <v>64.89</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453820</v>
      </c>
      <c r="D7" s="37">
        <v>47</v>
      </c>
      <c r="E7" s="37">
        <v>17</v>
      </c>
      <c r="F7" s="37">
        <v>1</v>
      </c>
      <c r="G7" s="37">
        <v>0</v>
      </c>
      <c r="H7" s="37" t="s">
        <v>98</v>
      </c>
      <c r="I7" s="37" t="s">
        <v>99</v>
      </c>
      <c r="J7" s="37" t="s">
        <v>100</v>
      </c>
      <c r="K7" s="37" t="s">
        <v>101</v>
      </c>
      <c r="L7" s="37" t="s">
        <v>102</v>
      </c>
      <c r="M7" s="37" t="s">
        <v>103</v>
      </c>
      <c r="N7" s="38" t="s">
        <v>104</v>
      </c>
      <c r="O7" s="38" t="s">
        <v>105</v>
      </c>
      <c r="P7" s="38">
        <v>40.79</v>
      </c>
      <c r="Q7" s="38">
        <v>107.86</v>
      </c>
      <c r="R7" s="38">
        <v>2552</v>
      </c>
      <c r="S7" s="38">
        <v>19299</v>
      </c>
      <c r="T7" s="38">
        <v>130.63</v>
      </c>
      <c r="U7" s="38">
        <v>147.74</v>
      </c>
      <c r="V7" s="38">
        <v>7853</v>
      </c>
      <c r="W7" s="38">
        <v>2.57</v>
      </c>
      <c r="X7" s="38">
        <v>3055.64</v>
      </c>
      <c r="Y7" s="38">
        <v>99.49</v>
      </c>
      <c r="Z7" s="38">
        <v>94.12</v>
      </c>
      <c r="AA7" s="38">
        <v>85.83</v>
      </c>
      <c r="AB7" s="38">
        <v>81.72</v>
      </c>
      <c r="AC7" s="38">
        <v>88.67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127.87</v>
      </c>
      <c r="BG7" s="38">
        <v>118.47</v>
      </c>
      <c r="BH7" s="38">
        <v>109.3</v>
      </c>
      <c r="BI7" s="38">
        <v>114.23</v>
      </c>
      <c r="BJ7" s="38">
        <v>13.44</v>
      </c>
      <c r="BK7" s="38">
        <v>1240.1600000000001</v>
      </c>
      <c r="BL7" s="38">
        <v>1111.31</v>
      </c>
      <c r="BM7" s="38">
        <v>966.33</v>
      </c>
      <c r="BN7" s="38">
        <v>958.81</v>
      </c>
      <c r="BO7" s="38">
        <v>1001.3</v>
      </c>
      <c r="BP7" s="38">
        <v>682.51</v>
      </c>
      <c r="BQ7" s="38">
        <v>108.77</v>
      </c>
      <c r="BR7" s="38">
        <v>95.82</v>
      </c>
      <c r="BS7" s="38">
        <v>97.16</v>
      </c>
      <c r="BT7" s="38">
        <v>94.85</v>
      </c>
      <c r="BU7" s="38">
        <v>95.06</v>
      </c>
      <c r="BV7" s="38">
        <v>60.17</v>
      </c>
      <c r="BW7" s="38">
        <v>75.540000000000006</v>
      </c>
      <c r="BX7" s="38">
        <v>81.739999999999995</v>
      </c>
      <c r="BY7" s="38">
        <v>82.88</v>
      </c>
      <c r="BZ7" s="38">
        <v>81.88</v>
      </c>
      <c r="CA7" s="38">
        <v>100.34</v>
      </c>
      <c r="CB7" s="38">
        <v>132.38999999999999</v>
      </c>
      <c r="CC7" s="38">
        <v>150</v>
      </c>
      <c r="CD7" s="38">
        <v>150</v>
      </c>
      <c r="CE7" s="38">
        <v>150</v>
      </c>
      <c r="CF7" s="38">
        <v>150</v>
      </c>
      <c r="CG7" s="38">
        <v>281.52999999999997</v>
      </c>
      <c r="CH7" s="38">
        <v>207.96</v>
      </c>
      <c r="CI7" s="38">
        <v>194.31</v>
      </c>
      <c r="CJ7" s="38">
        <v>190.99</v>
      </c>
      <c r="CK7" s="38">
        <v>187.55</v>
      </c>
      <c r="CL7" s="38">
        <v>136.15</v>
      </c>
      <c r="CM7" s="38">
        <v>37.11</v>
      </c>
      <c r="CN7" s="38">
        <v>37.93</v>
      </c>
      <c r="CO7" s="38">
        <v>37.950000000000003</v>
      </c>
      <c r="CP7" s="38">
        <v>37.18</v>
      </c>
      <c r="CQ7" s="38">
        <v>37.659999999999997</v>
      </c>
      <c r="CR7" s="38">
        <v>44.89</v>
      </c>
      <c r="CS7" s="38">
        <v>53.51</v>
      </c>
      <c r="CT7" s="38">
        <v>53.5</v>
      </c>
      <c r="CU7" s="38">
        <v>52.58</v>
      </c>
      <c r="CV7" s="38">
        <v>50.94</v>
      </c>
      <c r="CW7" s="38">
        <v>59.64</v>
      </c>
      <c r="CX7" s="38">
        <v>71.38</v>
      </c>
      <c r="CY7" s="38">
        <v>72.53</v>
      </c>
      <c r="CZ7" s="38">
        <v>74.290000000000006</v>
      </c>
      <c r="DA7" s="38">
        <v>75.98</v>
      </c>
      <c r="DB7" s="38">
        <v>75.81</v>
      </c>
      <c r="DC7" s="38">
        <v>64.89</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26-MASTER</cp:lastModifiedBy>
  <cp:lastPrinted>2021-01-27T05:12:03Z</cp:lastPrinted>
  <dcterms:created xsi:type="dcterms:W3CDTF">2020-12-04T02:50:04Z</dcterms:created>
  <dcterms:modified xsi:type="dcterms:W3CDTF">2021-01-28T00:23:42Z</dcterms:modified>
  <cp:category/>
</cp:coreProperties>
</file>