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非】電気（濵砂）\21 諸塚村〇\"/>
    </mc:Choice>
  </mc:AlternateContent>
  <xr:revisionPtr revIDLastSave="0" documentId="13_ncr:1_{C6F94BC3-0053-48B6-8ABA-F884B00289EC}" xr6:coauthVersionLast="46" xr6:coauthVersionMax="46" xr10:uidLastSave="{00000000-0000-0000-0000-000000000000}"/>
  <workbookProtection workbookAlgorithmName="SHA-512" workbookHashValue="EFQJ5bNOokQ0NeQm5OyWEKGcABvyF8AucedDELzWnFWGUWI9BKulT41zoQgpLluoNoF2r11UmcVjAt1eVgkAeg==" workbookSaltValue="MCNgY6dP1RjswoRlpkxSvw==" workbookSpinCount="100000" lockStructure="1"/>
  <bookViews>
    <workbookView xWindow="-108" yWindow="-108" windowWidth="23256" windowHeight="12576"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3" i="4" s="1"/>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F16" i="4" s="1"/>
  <c r="AP6" i="5"/>
  <c r="AO6" i="5"/>
  <c r="L15" i="4" s="1"/>
  <c r="AN6" i="5"/>
  <c r="AM6" i="5"/>
  <c r="H15" i="4" s="1"/>
  <c r="AL6" i="5"/>
  <c r="AK6" i="5"/>
  <c r="N14" i="4" s="1"/>
  <c r="AJ6" i="5"/>
  <c r="AI6" i="5"/>
  <c r="J14" i="4" s="1"/>
  <c r="AH6" i="5"/>
  <c r="AG6" i="5"/>
  <c r="F14" i="4" s="1"/>
  <c r="AF6" i="5"/>
  <c r="AE6" i="5"/>
  <c r="AD6" i="5"/>
  <c r="AC6" i="5"/>
  <c r="H13" i="4" s="1"/>
  <c r="AB6" i="5"/>
  <c r="AA6" i="5"/>
  <c r="N12" i="4" s="1"/>
  <c r="Z6" i="5"/>
  <c r="Y6" i="5"/>
  <c r="J12" i="4" s="1"/>
  <c r="X6" i="5"/>
  <c r="W6" i="5"/>
  <c r="F12" i="4" s="1"/>
  <c r="V6" i="5"/>
  <c r="U6" i="5"/>
  <c r="T6" i="5"/>
  <c r="S6" i="5"/>
  <c r="R6" i="5"/>
  <c r="Q6" i="5"/>
  <c r="B7" i="4" s="1"/>
  <c r="P6" i="5"/>
  <c r="O6" i="5"/>
  <c r="J5" i="4" s="1"/>
  <c r="N6" i="5"/>
  <c r="M6" i="5"/>
  <c r="FT8" i="5" s="1"/>
  <c r="L6" i="5"/>
  <c r="K6" i="5"/>
  <c r="J3" i="4" s="1"/>
  <c r="J6" i="5"/>
  <c r="I6" i="5"/>
  <c r="B3" i="4" s="1"/>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E123" i="4"/>
  <c r="D123" i="4"/>
  <c r="C123" i="4"/>
  <c r="L19" i="4"/>
  <c r="F19" i="4"/>
  <c r="N16" i="4"/>
  <c r="L16" i="4"/>
  <c r="H16" i="4"/>
  <c r="N15" i="4"/>
  <c r="J15" i="4"/>
  <c r="F15" i="4"/>
  <c r="L14" i="4"/>
  <c r="H14" i="4"/>
  <c r="N13" i="4"/>
  <c r="L13" i="4"/>
  <c r="J13" i="4"/>
  <c r="F13" i="4"/>
  <c r="L12" i="4"/>
  <c r="H12" i="4"/>
  <c r="F9" i="4"/>
  <c r="N7" i="4"/>
  <c r="N5" i="4"/>
  <c r="F5" i="4"/>
  <c r="N3" i="4"/>
  <c r="F3" i="4"/>
  <c r="B1" i="4"/>
  <c r="B5" i="4" l="1"/>
  <c r="FX18" i="5"/>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LS10" i="5"/>
  <c r="KD10" i="5"/>
  <c r="IO10" i="5"/>
  <c r="HA10" i="5"/>
  <c r="FL10" i="5"/>
  <c r="DW10" i="5"/>
  <c r="CH10" i="5"/>
  <c r="LI10" i="5"/>
  <c r="JT10" i="5"/>
  <c r="IE10" i="5"/>
  <c r="GP10" i="5"/>
  <c r="FB10" i="5"/>
  <c r="DM10" i="5"/>
  <c r="BW10" i="5"/>
  <c r="KY10" i="5"/>
  <c r="JJ10" i="5"/>
  <c r="HU10" i="5"/>
  <c r="GF10" i="5"/>
  <c r="EQ10" i="5"/>
  <c r="DC10" i="5"/>
  <c r="BL10" i="5"/>
  <c r="MC10" i="5"/>
  <c r="KN10" i="5"/>
  <c r="IZ10" i="5"/>
  <c r="HK10" i="5"/>
  <c r="FV10" i="5"/>
  <c r="EG10" i="5"/>
  <c r="CR10" i="5"/>
  <c r="BA10" i="5"/>
  <c r="J11" i="4"/>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0" i="5"/>
  <c r="MO16" i="5"/>
  <c r="LA16" i="5"/>
  <c r="JL16" i="5"/>
  <c r="HW16" i="5"/>
  <c r="GH16" i="5"/>
  <c r="ES16" i="5"/>
  <c r="DE16" i="5"/>
  <c r="BN16" i="5"/>
  <c r="ME10" i="5"/>
  <c r="ME16" i="5"/>
  <c r="KP16" i="5"/>
  <c r="JB16" i="5"/>
  <c r="HM16" i="5"/>
  <c r="FX16" i="5"/>
  <c r="EI16" i="5"/>
  <c r="CT16" i="5"/>
  <c r="BC16" i="5"/>
  <c r="LA10" i="5"/>
  <c r="JL10" i="5"/>
  <c r="HW10" i="5"/>
  <c r="GH10" i="5"/>
  <c r="ES10" i="5"/>
  <c r="DE10" i="5"/>
  <c r="BN10" i="5"/>
  <c r="KP10" i="5"/>
  <c r="JB10" i="5"/>
  <c r="HM10" i="5"/>
  <c r="FX10" i="5"/>
  <c r="EI10" i="5"/>
  <c r="CT10" i="5"/>
  <c r="BC10" i="5"/>
  <c r="LU10" i="5"/>
  <c r="KF10" i="5"/>
  <c r="IQ10" i="5"/>
  <c r="HC10" i="5"/>
  <c r="FN10" i="5"/>
  <c r="DY10" i="5"/>
  <c r="CJ10" i="5"/>
  <c r="N11" i="4"/>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KW10" i="5"/>
  <c r="JH10" i="5"/>
  <c r="HS10" i="5"/>
  <c r="GD10" i="5"/>
  <c r="EO10" i="5"/>
  <c r="DA10" i="5"/>
  <c r="BJ10" i="5"/>
  <c r="MA10" i="5"/>
  <c r="KL10" i="5"/>
  <c r="IX10" i="5"/>
  <c r="HI10" i="5"/>
  <c r="FT10" i="5"/>
  <c r="EE10" i="5"/>
  <c r="CP10" i="5"/>
  <c r="AY10" i="5"/>
  <c r="LQ10" i="5"/>
  <c r="KB10" i="5"/>
  <c r="IM10" i="5"/>
  <c r="GY10" i="5"/>
  <c r="FJ10" i="5"/>
  <c r="DU10" i="5"/>
  <c r="CF10" i="5"/>
  <c r="F11" i="4"/>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LJ10" i="5"/>
  <c r="JU10" i="5"/>
  <c r="IF10" i="5"/>
  <c r="GQ10" i="5"/>
  <c r="FC10" i="5"/>
  <c r="DN10" i="5"/>
  <c r="BX10" i="5"/>
  <c r="KZ10" i="5"/>
  <c r="JK10" i="5"/>
  <c r="HV10" i="5"/>
  <c r="GG10" i="5"/>
  <c r="ER10" i="5"/>
  <c r="DD10" i="5"/>
  <c r="BM10" i="5"/>
  <c r="MD10" i="5"/>
  <c r="KO10" i="5"/>
  <c r="JA10" i="5"/>
  <c r="HL10" i="5"/>
  <c r="FW10" i="5"/>
  <c r="EH10" i="5"/>
  <c r="CS10" i="5"/>
  <c r="BB10" i="5"/>
  <c r="LT10" i="5"/>
  <c r="KE10" i="5"/>
  <c r="IP10" i="5"/>
  <c r="HB10" i="5"/>
  <c r="FM10" i="5"/>
  <c r="DX10" i="5"/>
  <c r="CI10" i="5"/>
  <c r="L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ML10" i="5"/>
  <c r="LR10" i="5"/>
  <c r="KC10" i="5"/>
  <c r="IN10" i="5"/>
  <c r="GZ10" i="5"/>
  <c r="FK10" i="5"/>
  <c r="DV10" i="5"/>
  <c r="CG10" i="5"/>
  <c r="LH10" i="5"/>
  <c r="JS10" i="5"/>
  <c r="ID10" i="5"/>
  <c r="GO10" i="5"/>
  <c r="FA10" i="5"/>
  <c r="DL10" i="5"/>
  <c r="BV10" i="5"/>
  <c r="KX10" i="5"/>
  <c r="JI10" i="5"/>
  <c r="HT10" i="5"/>
  <c r="GE10" i="5"/>
  <c r="EP10" i="5"/>
  <c r="DB10" i="5"/>
  <c r="BK10" i="5"/>
  <c r="H11" i="4"/>
  <c r="FB18" i="5"/>
  <c r="FD12" i="5"/>
  <c r="EZ12" i="5"/>
  <c r="FA18" i="5"/>
  <c r="FC12" i="5"/>
  <c r="FD18" i="5"/>
  <c r="EZ18" i="5"/>
  <c r="FB12" i="5"/>
  <c r="FC18" i="5"/>
  <c r="FA12" i="5"/>
</calcChain>
</file>

<file path=xl/sharedStrings.xml><?xml version="1.0" encoding="utf-8"?>
<sst xmlns="http://schemas.openxmlformats.org/spreadsheetml/2006/main" count="1066" uniqueCount="273">
  <si>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</si>
  <si>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</si>
  <si>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</si>
  <si>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</si>
  <si>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</si>
  <si>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</si>
  <si>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</si>
  <si>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</si>
  <si>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・次年度繰越金として運営費用に充て、地域の生コン舗装の資材費や維持管理費等に支出し、地域活性化に繋げている。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</si>
  <si>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</si>
  <si>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</si>
  <si>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</si>
  <si>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</si>
  <si>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</si>
  <si>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</si>
  <si>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</si>
  <si>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</si>
  <si>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</si>
  <si>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</si>
  <si>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</si>
  <si>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</si>
  <si>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</si>
  <si>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</si>
  <si>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</si>
  <si>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</si>
  <si>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</si>
  <si>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</si>
  <si>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</si>
  <si>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</si>
  <si>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</si>
  <si>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</si>
  <si>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</si>
  <si>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</si>
  <si>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</si>
  <si>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</si>
  <si>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</si>
  <si>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</si>
  <si>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</si>
  <si>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</si>
  <si>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</si>
  <si>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</si>
  <si>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</si>
  <si>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</si>
  <si>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</si>
  <si>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</si>
  <si>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</si>
  <si>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</si>
  <si>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</si>
  <si>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</si>
  <si>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</si>
  <si>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</si>
  <si>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</si>
  <si>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</si>
  <si>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</si>
  <si>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</si>
  <si>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</si>
  <si>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</si>
  <si>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</si>
  <si>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</si>
  <si>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</si>
  <si>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</si>
  <si>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</si>
  <si>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</si>
  <si>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</si>
  <si>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</si>
  <si>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</si>
  <si>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</si>
  <si>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</si>
  <si>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</si>
  <si>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</si>
  <si>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</si>
  <si>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</si>
  <si>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</si>
  <si>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</si>
  <si>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</si>
  <si>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</si>
  <si>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</si>
  <si>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</si>
  <si>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</si>
  <si>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</si>
  <si>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</si>
  <si>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</si>
  <si>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</si>
  <si>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</si>
  <si>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</si>
  <si>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</si>
  <si>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</si>
  <si>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</si>
  <si>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</si>
  <si>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</si>
  <si>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</si>
  <si>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</si>
  <si>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</si>
  <si>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</si>
  <si>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</si>
  <si>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</si>
  <si>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</si>
  <si>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</si>
  <si>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</si>
  <si>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</si>
  <si>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</si>
  <si>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</si>
  <si>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</si>
  <si>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</si>
  <si>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</si>
  <si>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</si>
  <si>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</si>
  <si>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</si>
  <si>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</si>
  <si>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</si>
  <si>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</si>
  <si>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</si>
  <si>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</si>
  <si>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</si>
  <si>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</si>
  <si>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</si>
  <si>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</si>
  <si>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</si>
  <si>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</si>
  <si>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</si>
  <si>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454290</t>
  </si>
  <si>
    <t>47</t>
  </si>
  <si>
    <t>04</t>
  </si>
  <si>
    <t>0</t>
  </si>
  <si>
    <t>000</t>
  </si>
  <si>
    <t>宮崎県　諸塚村</t>
  </si>
  <si>
    <t>法非適用</t>
  </si>
  <si>
    <t>電気事業</t>
  </si>
  <si>
    <t>非設置</t>
  </si>
  <si>
    <t>該当数値なし</t>
  </si>
  <si>
    <t>-</t>
  </si>
  <si>
    <t>水力：令和１９年３月９日、太陽：令和２１年４月１日　水力：諸塚小水力発電所（川の口）、太陽：柳の越地区、井戸地区太陽光発電施設</t>
  </si>
  <si>
    <t>無</t>
  </si>
  <si>
    <t>九州電力株式会社　日向営業所</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</si>
  <si>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</si>
  <si>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</si>
  <si>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</si>
  <si>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</si>
  <si>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</si>
  <si>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</si>
  <si>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</si>
  <si>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</si>
  <si>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</si>
  <si>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</si>
  <si>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</si>
  <si>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</si>
  <si>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</si>
  <si>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</si>
  <si>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</si>
  <si>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</si>
  <si>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</si>
  <si>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</si>
  <si>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</si>
  <si>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</si>
  <si>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</si>
  <si>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</si>
  <si>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</si>
  <si>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</si>
  <si>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</si>
  <si>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</si>
  <si>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</si>
  <si>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</si>
  <si>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</si>
  <si>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</si>
  <si>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</si>
  <si>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</si>
  <si>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</si>
  <si>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</si>
  <si>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</si>
  <si>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</si>
  <si>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</si>
  <si>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</si>
  <si>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</si>
  <si>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</si>
  <si>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</si>
  <si>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</si>
  <si>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</si>
  <si>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</si>
  <si>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</si>
  <si>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</si>
  <si>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</si>
  <si>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</si>
  <si>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</si>
  <si>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</si>
  <si>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</si>
  <si>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</si>
  <si>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</si>
  <si>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</si>
  <si>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</si>
  <si>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</si>
  <si>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</si>
  <si>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</si>
  <si>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</si>
  <si>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</si>
  <si>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</si>
  <si>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</si>
  <si>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</si>
  <si>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</si>
  <si>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</si>
  <si>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</si>
  <si>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</si>
  <si>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</si>
  <si>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</si>
  <si>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</si>
  <si>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</si>
  <si>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</si>
  <si>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</si>
  <si>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</si>
  <si>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</si>
  <si>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</si>
  <si>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</si>
  <si>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</si>
  <si>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</si>
  <si>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</si>
  <si>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</si>
  <si>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</si>
  <si>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</si>
  <si>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</si>
  <si>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</si>
  <si>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</si>
  <si>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</si>
  <si>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</si>
  <si>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</si>
  <si>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</si>
  <si>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</si>
  <si>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</si>
  <si>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</si>
  <si>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</si>
  <si>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</si>
  <si>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</si>
  <si>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</si>
  <si>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</si>
  <si>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</si>
  <si>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</si>
  <si>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</si>
  <si>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</si>
  <si>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</si>
  <si>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</si>
  <si>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</si>
  <si>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</si>
  <si>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</si>
  <si>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</si>
  <si>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</si>
  <si>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</si>
  <si>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</si>
  <si>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</si>
  <si>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</si>
  <si>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</si>
  <si>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</si>
  <si>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</si>
  <si>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</si>
  <si>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</si>
  <si>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</si>
  <si>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</si>
  <si>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</si>
  <si>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</si>
  <si>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</si>
  <si>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</si>
  <si>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</si>
  <si>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</si>
  <si>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</si>
  <si>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</si>
  <si>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</si>
  <si>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</si>
  <si>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</si>
  <si>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</si>
  <si>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</si>
  <si>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</si>
  <si>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</si>
  <si>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</si>
  <si>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水力発電については、３年を経過し特段の修繕は生じていない。発電型式別の施設利用率については、平均値を下回る結果となったが、右肩上がりで推移しているため、現状を下回らないよう最大出力20kwに近い発電量を維持することが課題である。
・太陽光発電については、令和元年度より事業開始したため、特段の修繕は生じていない。今後も維持管理等に努めていく。</t>
    <rPh sb="1" eb="3">
      <t>スイリョク</t>
    </rPh>
    <rPh sb="3" eb="5">
      <t>ハツデン</t>
    </rPh>
    <rPh sb="12" eb="13">
      <t>ネン</t>
    </rPh>
    <rPh sb="14" eb="16">
      <t>ケイカ</t>
    </rPh>
    <rPh sb="17" eb="19">
      <t>トクダン</t>
    </rPh>
    <rPh sb="20" eb="22">
      <t>シュウゼン</t>
    </rPh>
    <rPh sb="23" eb="24">
      <t>ショウ</t>
    </rPh>
    <rPh sb="30" eb="32">
      <t>ハツデン</t>
    </rPh>
    <rPh sb="32" eb="34">
      <t>カタシキ</t>
    </rPh>
    <rPh sb="34" eb="35">
      <t>ベツ</t>
    </rPh>
    <rPh sb="36" eb="38">
      <t>シセツ</t>
    </rPh>
    <rPh sb="38" eb="41">
      <t>リヨウリツ</t>
    </rPh>
    <rPh sb="47" eb="50">
      <t>ヘイキンチ</t>
    </rPh>
    <rPh sb="51" eb="53">
      <t>シタマワ</t>
    </rPh>
    <rPh sb="54" eb="56">
      <t>ケッカ</t>
    </rPh>
    <rPh sb="62" eb="64">
      <t>ミギカタ</t>
    </rPh>
    <rPh sb="64" eb="65">
      <t>ア</t>
    </rPh>
    <rPh sb="68" eb="70">
      <t>スイイ</t>
    </rPh>
    <rPh sb="77" eb="79">
      <t>ゲンジョウ</t>
    </rPh>
    <rPh sb="80" eb="82">
      <t>シタマワ</t>
    </rPh>
    <rPh sb="87" eb="89">
      <t>サイダイ</t>
    </rPh>
    <rPh sb="89" eb="91">
      <t>シュツリョク</t>
    </rPh>
    <rPh sb="96" eb="97">
      <t>チカ</t>
    </rPh>
    <rPh sb="98" eb="101">
      <t>ハツデンリョウ</t>
    </rPh>
    <rPh sb="102" eb="104">
      <t>イジ</t>
    </rPh>
    <rPh sb="109" eb="111">
      <t>カダイ</t>
    </rPh>
    <rPh sb="118" eb="123">
      <t>タイヨウコウハツデン</t>
    </rPh>
    <rPh sb="129" eb="134">
      <t>レイワガンネンド</t>
    </rPh>
    <rPh sb="158" eb="160">
      <t>コンゴ</t>
    </rPh>
    <rPh sb="161" eb="165">
      <t>イジカンリ</t>
    </rPh>
    <rPh sb="165" eb="166">
      <t>トウ</t>
    </rPh>
    <rPh sb="167" eb="168">
      <t>ツト</t>
    </rPh>
    <phoneticPr fontId="5"/>
  </si>
  <si>
    <t>・令和元年度から太陽光発電施設２箇所が運営開始となり、発電量が増加し料金収入が増え、更に支出抑制により収益的収支比率と営業収支比率がともに１００％を上回ったと考えられる。
　今後も継続して、地域活性化に要する経費や施設更新に要する財源の確保について検討することとする。</t>
    <rPh sb="1" eb="3">
      <t>レイワ</t>
    </rPh>
    <rPh sb="3" eb="5">
      <t>ガンネン</t>
    </rPh>
    <rPh sb="5" eb="6">
      <t>ド</t>
    </rPh>
    <rPh sb="8" eb="11">
      <t>タイヨウコウ</t>
    </rPh>
    <rPh sb="11" eb="13">
      <t>ハツデン</t>
    </rPh>
    <rPh sb="13" eb="15">
      <t>シセツ</t>
    </rPh>
    <rPh sb="16" eb="18">
      <t>カショ</t>
    </rPh>
    <rPh sb="19" eb="23">
      <t>ウンエイカイシ</t>
    </rPh>
    <rPh sb="27" eb="30">
      <t>ハツデンリョウ</t>
    </rPh>
    <rPh sb="31" eb="33">
      <t>ゾウカ</t>
    </rPh>
    <rPh sb="34" eb="36">
      <t>リョウキン</t>
    </rPh>
    <rPh sb="36" eb="38">
      <t>シュウニュウ</t>
    </rPh>
    <rPh sb="39" eb="40">
      <t>フ</t>
    </rPh>
    <rPh sb="42" eb="43">
      <t>サラ</t>
    </rPh>
    <rPh sb="44" eb="46">
      <t>シシュツ</t>
    </rPh>
    <rPh sb="46" eb="48">
      <t>ヨクセイ</t>
    </rPh>
    <rPh sb="51" eb="54">
      <t>シュウエキテキ</t>
    </rPh>
    <rPh sb="54" eb="56">
      <t>シュウシ</t>
    </rPh>
    <rPh sb="56" eb="58">
      <t>ヒリツ</t>
    </rPh>
    <rPh sb="59" eb="61">
      <t>エイギョウ</t>
    </rPh>
    <rPh sb="61" eb="63">
      <t>シュウシ</t>
    </rPh>
    <rPh sb="63" eb="65">
      <t>ヒリツ</t>
    </rPh>
    <rPh sb="74" eb="76">
      <t>ウワマワ</t>
    </rPh>
    <rPh sb="79" eb="80">
      <t>カンガ</t>
    </rPh>
    <rPh sb="87" eb="89">
      <t>コンゴ</t>
    </rPh>
    <rPh sb="90" eb="92">
      <t>ケイゾク</t>
    </rPh>
    <rPh sb="95" eb="97">
      <t>チイキ</t>
    </rPh>
    <rPh sb="97" eb="100">
      <t>カッセイカ</t>
    </rPh>
    <rPh sb="101" eb="102">
      <t>ヨウ</t>
    </rPh>
    <rPh sb="104" eb="106">
      <t>ケイヒ</t>
    </rPh>
    <rPh sb="107" eb="109">
      <t>シセツ</t>
    </rPh>
    <rPh sb="109" eb="111">
      <t>コウシン</t>
    </rPh>
    <rPh sb="112" eb="113">
      <t>ヨウ</t>
    </rPh>
    <rPh sb="115" eb="117">
      <t>ザイゲン</t>
    </rPh>
    <rPh sb="118" eb="120">
      <t>カクホ</t>
    </rPh>
    <rPh sb="124" eb="126">
      <t>ケントウ</t>
    </rPh>
    <phoneticPr fontId="5"/>
  </si>
  <si>
    <r>
      <t>・水力発電は、事業運営を開始し３年を経過しているが大規模な修繕はない。平成３０年度から本格的に水源地管理道の整備に取り組み成果が実りだしている。今後は、機材メンテナンスを実施していくことで、大規模な修繕を抑制し健全な経営に取り組んでいくこととする。また、本年度より運営開始となった太陽光発電についても機材メンテナンスを実施していくことで、大規模な修繕を抑制し健全な経営に取り組んでいくこととする。
・経営戦略については、令和２年度</t>
    </r>
    <r>
      <rPr>
        <sz val="20"/>
        <color theme="1"/>
        <rFont val="ＭＳ ゴシック"/>
        <family val="3"/>
        <charset val="128"/>
      </rPr>
      <t>に</t>
    </r>
    <r>
      <rPr>
        <sz val="20"/>
        <rFont val="ＭＳ ゴシック"/>
        <family val="3"/>
        <charset val="128"/>
      </rPr>
      <t>策定する。</t>
    </r>
    <rPh sb="1" eb="3">
      <t>スイリョク</t>
    </rPh>
    <rPh sb="3" eb="5">
      <t>ハツデン</t>
    </rPh>
    <rPh sb="7" eb="9">
      <t>ジギョウ</t>
    </rPh>
    <rPh sb="9" eb="11">
      <t>ウンエイ</t>
    </rPh>
    <rPh sb="12" eb="14">
      <t>カイシ</t>
    </rPh>
    <rPh sb="16" eb="17">
      <t>ネン</t>
    </rPh>
    <rPh sb="18" eb="20">
      <t>ケイカ</t>
    </rPh>
    <rPh sb="25" eb="28">
      <t>ダイキボ</t>
    </rPh>
    <rPh sb="29" eb="31">
      <t>シュウゼン</t>
    </rPh>
    <rPh sb="35" eb="37">
      <t>ヘイセイ</t>
    </rPh>
    <rPh sb="39" eb="41">
      <t>ネンド</t>
    </rPh>
    <rPh sb="43" eb="46">
      <t>ホンカクテキ</t>
    </rPh>
    <rPh sb="47" eb="53">
      <t>スイゲンチカンリドウ</t>
    </rPh>
    <rPh sb="54" eb="56">
      <t>セイビ</t>
    </rPh>
    <rPh sb="57" eb="58">
      <t>ト</t>
    </rPh>
    <rPh sb="59" eb="60">
      <t>ク</t>
    </rPh>
    <rPh sb="61" eb="63">
      <t>セイカ</t>
    </rPh>
    <rPh sb="64" eb="65">
      <t>ミノ</t>
    </rPh>
    <rPh sb="72" eb="74">
      <t>コンゴ</t>
    </rPh>
    <rPh sb="76" eb="78">
      <t>キザイ</t>
    </rPh>
    <rPh sb="85" eb="87">
      <t>ジッシ</t>
    </rPh>
    <rPh sb="99" eb="101">
      <t>シュウゼン</t>
    </rPh>
    <rPh sb="102" eb="104">
      <t>ヨクセイ</t>
    </rPh>
    <rPh sb="105" eb="107">
      <t>ケンゼン</t>
    </rPh>
    <rPh sb="108" eb="110">
      <t>ケイエイ</t>
    </rPh>
    <rPh sb="111" eb="112">
      <t>ト</t>
    </rPh>
    <rPh sb="113" eb="114">
      <t>ク</t>
    </rPh>
    <rPh sb="127" eb="130">
      <t>ホンネンド</t>
    </rPh>
    <rPh sb="132" eb="134">
      <t>ウンエイ</t>
    </rPh>
    <rPh sb="134" eb="136">
      <t>カイシ</t>
    </rPh>
    <rPh sb="140" eb="145">
      <t>タイヨウコウハツデン</t>
    </rPh>
    <rPh sb="200" eb="202">
      <t>ケイエイ</t>
    </rPh>
    <rPh sb="202" eb="204">
      <t>センリャク</t>
    </rPh>
    <rPh sb="210" eb="212">
      <t>レイワ</t>
    </rPh>
    <rPh sb="213" eb="214">
      <t>ネン</t>
    </rPh>
    <rPh sb="216" eb="218">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</si>
</sst>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20"/>
      <color theme="1"/>
      <name val="ＭＳ ゴシック"/>
      <family val="3"/>
      <charset val="128"/>
    </font>
    <font>
      <sz val="2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6" fillId="0" borderId="16" xfId="2" applyFont="1" applyFill="1" applyBorder="1" applyAlignment="1" applyProtection="1">
      <alignment horizontal="left" vertical="top" wrapText="1"/>
      <protection locked="0"/>
    </xf>
    <xf numFmtId="0" fontId="36" fillId="0" borderId="0" xfId="2" applyFont="1" applyFill="1" applyBorder="1" applyAlignment="1" applyProtection="1">
      <alignment horizontal="left" vertical="top" wrapText="1"/>
      <protection locked="0"/>
    </xf>
    <xf numFmtId="0" fontId="36" fillId="0" borderId="17" xfId="2" applyFont="1" applyFill="1" applyBorder="1" applyAlignment="1" applyProtection="1">
      <alignment horizontal="left" vertical="top" wrapText="1"/>
      <protection locked="0"/>
    </xf>
    <xf numFmtId="0" fontId="36" fillId="0" borderId="47" xfId="2" applyFont="1" applyFill="1" applyBorder="1" applyAlignment="1" applyProtection="1">
      <alignment horizontal="left" vertical="top" wrapText="1"/>
      <protection locked="0"/>
    </xf>
    <xf numFmtId="0" fontId="36" fillId="0" borderId="48" xfId="2" applyFont="1" applyFill="1" applyBorder="1" applyAlignment="1" applyProtection="1">
      <alignment horizontal="left" vertical="top" wrapText="1"/>
      <protection locked="0"/>
    </xf>
    <xf numFmtId="0" fontId="36"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35" fillId="0" borderId="13" xfId="2" applyNumberFormat="1" applyFont="1" applyFill="1" applyBorder="1" applyAlignment="1" applyProtection="1">
      <alignment horizontal="left" vertical="top" wrapText="1"/>
      <protection locked="0"/>
    </xf>
    <xf numFmtId="0" fontId="35" fillId="0" borderId="14" xfId="2" applyNumberFormat="1" applyFont="1" applyFill="1" applyBorder="1" applyAlignment="1" applyProtection="1">
      <alignment horizontal="left" vertical="top" wrapText="1"/>
      <protection locked="0"/>
    </xf>
    <xf numFmtId="0" fontId="35" fillId="0" borderId="15" xfId="2" applyNumberFormat="1" applyFont="1" applyFill="1" applyBorder="1" applyAlignment="1" applyProtection="1">
      <alignment horizontal="left" vertical="top" wrapText="1"/>
      <protection locked="0"/>
    </xf>
    <xf numFmtId="0" fontId="35" fillId="0" borderId="16" xfId="2" applyNumberFormat="1" applyFont="1" applyFill="1" applyBorder="1" applyAlignment="1" applyProtection="1">
      <alignment horizontal="left" vertical="top" wrapText="1"/>
      <protection locked="0"/>
    </xf>
    <xf numFmtId="0" fontId="35" fillId="0" borderId="0" xfId="2" applyNumberFormat="1" applyFont="1" applyFill="1" applyBorder="1" applyAlignment="1" applyProtection="1">
      <alignment horizontal="left" vertical="top" wrapText="1"/>
      <protection locked="0"/>
    </xf>
    <xf numFmtId="0" fontId="35" fillId="0" borderId="17" xfId="2" applyNumberFormat="1" applyFont="1" applyFill="1" applyBorder="1" applyAlignment="1" applyProtection="1">
      <alignment horizontal="left" vertical="top" wrapText="1"/>
      <protection locked="0"/>
    </xf>
    <xf numFmtId="0" fontId="35" fillId="0" borderId="36" xfId="2" applyNumberFormat="1" applyFont="1" applyFill="1" applyBorder="1" applyAlignment="1" applyProtection="1">
      <alignment horizontal="left" vertical="top" wrapText="1"/>
      <protection locked="0"/>
    </xf>
    <xf numFmtId="0" fontId="35" fillId="0" borderId="37" xfId="2" applyNumberFormat="1" applyFont="1" applyFill="1" applyBorder="1" applyAlignment="1" applyProtection="1">
      <alignment horizontal="left" vertical="top" wrapText="1"/>
      <protection locked="0"/>
    </xf>
    <xf numFmtId="0" fontId="35"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left"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6" fillId="0" borderId="16" xfId="2" applyFont="1" applyBorder="1" applyAlignment="1" applyProtection="1">
      <alignment horizontal="left" vertical="top" wrapText="1"/>
      <protection locked="0"/>
    </xf>
    <xf numFmtId="0" fontId="36" fillId="0" borderId="0" xfId="2" applyFont="1" applyBorder="1" applyAlignment="1" applyProtection="1">
      <alignment horizontal="left" vertical="top" wrapText="1"/>
      <protection locked="0"/>
    </xf>
    <xf numFmtId="0" fontId="36" fillId="0" borderId="17" xfId="2" applyFont="1" applyBorder="1" applyAlignment="1" applyProtection="1">
      <alignment horizontal="left" vertical="top" wrapText="1"/>
      <protection locked="0"/>
    </xf>
    <xf numFmtId="0" fontId="36" fillId="0" borderId="36" xfId="2" applyFont="1" applyBorder="1" applyAlignment="1" applyProtection="1">
      <alignment horizontal="left" vertical="top" wrapText="1"/>
      <protection locked="0"/>
    </xf>
    <xf numFmtId="0" fontId="36" fillId="0" borderId="37" xfId="2" applyFont="1" applyBorder="1" applyAlignment="1" applyProtection="1">
      <alignment horizontal="left" vertical="top" wrapText="1"/>
      <protection locked="0"/>
    </xf>
    <xf numFmtId="0" fontId="36"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#N/A</c:v>
                </c:pt>
                <c:pt idx="1">
                  <c:v>#N/A</c:v>
                </c:pt>
                <c:pt idx="2">
                  <c:v>585.9</c:v>
                </c:pt>
                <c:pt idx="3">
                  <c:v>73.599999999999994</c:v>
                </c:pt>
                <c:pt idx="4">
                  <c:v>250.5</c:v>
                </c:pt>
              </c:numCache>
            </c:numRef>
          </c:val>
          <c:extLst>
            <c:ext xmlns:c16="http://schemas.microsoft.com/office/drawing/2014/chart" uri="{C3380CC4-5D6E-409C-BE32-E72D297353CC}">
              <c16:uniqueId val="{00000000-025B-47CE-B516-6C27541AA7AD}"/>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#N/A</c:v>
                </c:pt>
                <c:pt idx="1">
                  <c:v>#N/A</c:v>
                </c:pt>
                <c:pt idx="2">
                  <c:v>121.3</c:v>
                </c:pt>
                <c:pt idx="3">
                  <c:v>123.2</c:v>
                </c:pt>
                <c:pt idx="4">
                  <c:v>134.69999999999999</c:v>
                </c:pt>
              </c:numCache>
            </c:numRef>
          </c:val>
          <c:smooth val="0"/>
          <c:extLst>
            <c:ext xmlns:c16="http://schemas.microsoft.com/office/drawing/2014/chart" uri="{C3380CC4-5D6E-409C-BE32-E72D297353CC}">
              <c16:uniqueId val="{00000001-025B-47CE-B516-6C27541AA7A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25B-47CE-B516-6C27541AA7AD}"/>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265E-434B-A530-68DCAA9F05A7}"/>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#N/A</c:v>
                </c:pt>
                <c:pt idx="1">
                  <c:v>#N/A</c:v>
                </c:pt>
                <c:pt idx="2">
                  <c:v>86.8</c:v>
                </c:pt>
                <c:pt idx="3">
                  <c:v>82.8</c:v>
                </c:pt>
                <c:pt idx="4">
                  <c:v>82.6</c:v>
                </c:pt>
              </c:numCache>
            </c:numRef>
          </c:val>
          <c:smooth val="0"/>
          <c:extLst>
            <c:ext xmlns:c16="http://schemas.microsoft.com/office/drawing/2014/chart" uri="{C3380CC4-5D6E-409C-BE32-E72D297353CC}">
              <c16:uniqueId val="{00000001-265E-434B-A530-68DCAA9F05A7}"/>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27</c:v>
                </c:pt>
                <c:pt idx="3">
                  <c:v>31.4</c:v>
                </c:pt>
                <c:pt idx="4">
                  <c:v>49.5</c:v>
                </c:pt>
              </c:numCache>
            </c:numRef>
          </c:val>
          <c:extLst>
            <c:ext xmlns:c16="http://schemas.microsoft.com/office/drawing/2014/chart" uri="{C3380CC4-5D6E-409C-BE32-E72D297353CC}">
              <c16:uniqueId val="{00000000-865F-4F35-95BB-74E50B5A6C0C}"/>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57.7</c:v>
                </c:pt>
                <c:pt idx="3">
                  <c:v>57.6</c:v>
                </c:pt>
                <c:pt idx="4">
                  <c:v>60.4</c:v>
                </c:pt>
              </c:numCache>
            </c:numRef>
          </c:val>
          <c:smooth val="0"/>
          <c:extLst>
            <c:ext xmlns:c16="http://schemas.microsoft.com/office/drawing/2014/chart" uri="{C3380CC4-5D6E-409C-BE32-E72D297353CC}">
              <c16:uniqueId val="{00000001-865F-4F35-95BB-74E50B5A6C0C}"/>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98BC-4399-918F-76F534F21C12}"/>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5.4</c:v>
                </c:pt>
                <c:pt idx="3">
                  <c:v>8.6999999999999993</c:v>
                </c:pt>
                <c:pt idx="4">
                  <c:v>16.5</c:v>
                </c:pt>
              </c:numCache>
            </c:numRef>
          </c:val>
          <c:smooth val="0"/>
          <c:extLst>
            <c:ext xmlns:c16="http://schemas.microsoft.com/office/drawing/2014/chart" uri="{C3380CC4-5D6E-409C-BE32-E72D297353CC}">
              <c16:uniqueId val="{00000001-98BC-4399-918F-76F534F21C12}"/>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A6B8-47CE-B709-E1AADA8D4D37}"/>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394.9</c:v>
                </c:pt>
                <c:pt idx="3">
                  <c:v>375</c:v>
                </c:pt>
                <c:pt idx="4">
                  <c:v>314.5</c:v>
                </c:pt>
              </c:numCache>
            </c:numRef>
          </c:val>
          <c:smooth val="0"/>
          <c:extLst>
            <c:ext xmlns:c16="http://schemas.microsoft.com/office/drawing/2014/chart" uri="{C3380CC4-5D6E-409C-BE32-E72D297353CC}">
              <c16:uniqueId val="{00000001-A6B8-47CE-B709-E1AADA8D4D37}"/>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E1-4EFF-8739-24616170265C}"/>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E1-4EFF-8739-24616170265C}"/>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59A0-4B45-9F3E-DAAC758DCD94}"/>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92</c:v>
                </c:pt>
                <c:pt idx="3">
                  <c:v>94.7</c:v>
                </c:pt>
                <c:pt idx="4">
                  <c:v>96</c:v>
                </c:pt>
              </c:numCache>
            </c:numRef>
          </c:val>
          <c:smooth val="0"/>
          <c:extLst>
            <c:ext xmlns:c16="http://schemas.microsoft.com/office/drawing/2014/chart" uri="{C3380CC4-5D6E-409C-BE32-E72D297353CC}">
              <c16:uniqueId val="{00000001-59A0-4B45-9F3E-DAAC758DCD94}"/>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B8-46F2-A122-9A51541776D3}"/>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B8-46F2-A122-9A51541776D3}"/>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25-4452-A492-4CCC32B390E6}"/>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25-4452-A492-4CCC32B390E6}"/>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00-4775-9496-307C27FF16CC}"/>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00-4775-9496-307C27FF16CC}"/>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A5-4066-B577-7FB6C86580B3}"/>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A5-4066-B577-7FB6C86580B3}"/>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#N/A</c:v>
                </c:pt>
                <c:pt idx="1">
                  <c:v>#N/A</c:v>
                </c:pt>
                <c:pt idx="2">
                  <c:v>499.7</c:v>
                </c:pt>
                <c:pt idx="3">
                  <c:v>73.599999999999994</c:v>
                </c:pt>
                <c:pt idx="4">
                  <c:v>250.5</c:v>
                </c:pt>
              </c:numCache>
            </c:numRef>
          </c:val>
          <c:extLst>
            <c:ext xmlns:c16="http://schemas.microsoft.com/office/drawing/2014/chart" uri="{C3380CC4-5D6E-409C-BE32-E72D297353CC}">
              <c16:uniqueId val="{00000000-950B-4395-980D-87881D53E10B}"/>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#N/A</c:v>
                </c:pt>
                <c:pt idx="1">
                  <c:v>#N/A</c:v>
                </c:pt>
                <c:pt idx="2">
                  <c:v>247.9</c:v>
                </c:pt>
                <c:pt idx="3">
                  <c:v>240.1</c:v>
                </c:pt>
                <c:pt idx="4">
                  <c:v>255.5</c:v>
                </c:pt>
              </c:numCache>
            </c:numRef>
          </c:val>
          <c:smooth val="0"/>
          <c:extLst>
            <c:ext xmlns:c16="http://schemas.microsoft.com/office/drawing/2014/chart" uri="{C3380CC4-5D6E-409C-BE32-E72D297353CC}">
              <c16:uniqueId val="{00000001-950B-4395-980D-87881D53E10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50B-4395-980D-87881D53E10B}"/>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BE-45E6-9EE0-0BFE9B53F8A1}"/>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BE-45E6-9EE0-0BFE9B53F8A1}"/>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F3-40B4-93EA-049461607725}"/>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F3-40B4-93EA-049461607725}"/>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2D-4A0B-9D36-70CEAE981842}"/>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2D-4A0B-9D36-70CEAE981842}"/>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0C6-4636-BADA-8944E3EE1C91}"/>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C6-4636-BADA-8944E3EE1C91}"/>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A01-432E-B328-8ADADA74EC54}"/>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01-432E-B328-8ADADA74EC54}"/>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43F-47AE-A62C-87BD13467C08}"/>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3F-47AE-A62C-87BD13467C08}"/>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14.4</c:v>
                </c:pt>
              </c:numCache>
            </c:numRef>
          </c:val>
          <c:extLst>
            <c:ext xmlns:c16="http://schemas.microsoft.com/office/drawing/2014/chart" uri="{C3380CC4-5D6E-409C-BE32-E72D297353CC}">
              <c16:uniqueId val="{00000000-C3EE-4AFD-9560-9DAF787C5BA4}"/>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14.9</c:v>
                </c:pt>
                <c:pt idx="3">
                  <c:v>15.3</c:v>
                </c:pt>
                <c:pt idx="4">
                  <c:v>14.9</c:v>
                </c:pt>
              </c:numCache>
            </c:numRef>
          </c:val>
          <c:smooth val="0"/>
          <c:extLst>
            <c:ext xmlns:c16="http://schemas.microsoft.com/office/drawing/2014/chart" uri="{C3380CC4-5D6E-409C-BE32-E72D297353CC}">
              <c16:uniqueId val="{00000001-C3EE-4AFD-9560-9DAF787C5BA4}"/>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0</c:v>
                </c:pt>
              </c:numCache>
            </c:numRef>
          </c:val>
          <c:extLst>
            <c:ext xmlns:c16="http://schemas.microsoft.com/office/drawing/2014/chart" uri="{C3380CC4-5D6E-409C-BE32-E72D297353CC}">
              <c16:uniqueId val="{00000000-34C1-447B-B048-59D45A0E9F6C}"/>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0.3</c:v>
                </c:pt>
                <c:pt idx="3">
                  <c:v>0.7</c:v>
                </c:pt>
                <c:pt idx="4">
                  <c:v>0.4</c:v>
                </c:pt>
              </c:numCache>
            </c:numRef>
          </c:val>
          <c:smooth val="0"/>
          <c:extLst>
            <c:ext xmlns:c16="http://schemas.microsoft.com/office/drawing/2014/chart" uri="{C3380CC4-5D6E-409C-BE32-E72D297353CC}">
              <c16:uniqueId val="{00000001-34C1-447B-B048-59D45A0E9F6C}"/>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0</c:v>
                </c:pt>
              </c:numCache>
            </c:numRef>
          </c:val>
          <c:extLst>
            <c:ext xmlns:c16="http://schemas.microsoft.com/office/drawing/2014/chart" uri="{C3380CC4-5D6E-409C-BE32-E72D297353CC}">
              <c16:uniqueId val="{00000000-92F0-4735-B991-CBA5FFCA24C8}"/>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172</c:v>
                </c:pt>
                <c:pt idx="3">
                  <c:v>151.69999999999999</c:v>
                </c:pt>
                <c:pt idx="4">
                  <c:v>138.1</c:v>
                </c:pt>
              </c:numCache>
            </c:numRef>
          </c:val>
          <c:smooth val="0"/>
          <c:extLst>
            <c:ext xmlns:c16="http://schemas.microsoft.com/office/drawing/2014/chart" uri="{C3380CC4-5D6E-409C-BE32-E72D297353CC}">
              <c16:uniqueId val="{00000001-92F0-4735-B991-CBA5FFCA24C8}"/>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B26-47E1-A8E3-3A18963105A5}"/>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26-47E1-A8E3-3A18963105A5}"/>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60-4C33-BBB9-DF833D947E99}"/>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60-4C33-BBB9-DF833D947E9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E060-4C33-BBB9-DF833D947E99}"/>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100</c:v>
                </c:pt>
              </c:numCache>
            </c:numRef>
          </c:val>
          <c:extLst>
            <c:ext xmlns:c16="http://schemas.microsoft.com/office/drawing/2014/chart" uri="{C3380CC4-5D6E-409C-BE32-E72D297353CC}">
              <c16:uniqueId val="{00000000-C8B9-4CD3-985C-21E2A01DBDB5}"/>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98.2</c:v>
                </c:pt>
                <c:pt idx="3">
                  <c:v>98.7</c:v>
                </c:pt>
                <c:pt idx="4">
                  <c:v>98.8</c:v>
                </c:pt>
              </c:numCache>
            </c:numRef>
          </c:val>
          <c:smooth val="0"/>
          <c:extLst>
            <c:ext xmlns:c16="http://schemas.microsoft.com/office/drawing/2014/chart" uri="{C3380CC4-5D6E-409C-BE32-E72D297353CC}">
              <c16:uniqueId val="{00000001-C8B9-4CD3-985C-21E2A01DBDB5}"/>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#N/A</c:v>
                </c:pt>
                <c:pt idx="1">
                  <c:v>#N/A</c:v>
                </c:pt>
                <c:pt idx="2">
                  <c:v>7404.3</c:v>
                </c:pt>
                <c:pt idx="3">
                  <c:v>49909.1</c:v>
                </c:pt>
                <c:pt idx="4">
                  <c:v>11009.5</c:v>
                </c:pt>
              </c:numCache>
            </c:numRef>
          </c:val>
          <c:extLst>
            <c:ext xmlns:c16="http://schemas.microsoft.com/office/drawing/2014/chart" uri="{C3380CC4-5D6E-409C-BE32-E72D297353CC}">
              <c16:uniqueId val="{00000000-1FF2-4D74-8C64-4CEA038F57A5}"/>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19199</c:v>
                </c:pt>
                <c:pt idx="3">
                  <c:v>19830.400000000001</c:v>
                </c:pt>
                <c:pt idx="4">
                  <c:v>19066.3</c:v>
                </c:pt>
              </c:numCache>
            </c:numRef>
          </c:val>
          <c:smooth val="0"/>
          <c:extLst>
            <c:ext xmlns:c16="http://schemas.microsoft.com/office/drawing/2014/chart" uri="{C3380CC4-5D6E-409C-BE32-E72D297353CC}">
              <c16:uniqueId val="{00000001-1FF2-4D74-8C64-4CEA038F57A5}"/>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#N/A</c:v>
                </c:pt>
                <c:pt idx="1">
                  <c:v>#N/A</c:v>
                </c:pt>
                <c:pt idx="2">
                  <c:v>1391</c:v>
                </c:pt>
                <c:pt idx="3">
                  <c:v>-725</c:v>
                </c:pt>
                <c:pt idx="4">
                  <c:v>3496</c:v>
                </c:pt>
              </c:numCache>
            </c:numRef>
          </c:val>
          <c:extLst>
            <c:ext xmlns:c16="http://schemas.microsoft.com/office/drawing/2014/chart" uri="{C3380CC4-5D6E-409C-BE32-E72D297353CC}">
              <c16:uniqueId val="{00000000-750F-4D3A-9431-818A03D06AAB}"/>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32739</c:v>
                </c:pt>
                <c:pt idx="3">
                  <c:v>34140</c:v>
                </c:pt>
                <c:pt idx="4">
                  <c:v>33434</c:v>
                </c:pt>
              </c:numCache>
            </c:numRef>
          </c:val>
          <c:smooth val="0"/>
          <c:extLst>
            <c:ext xmlns:c16="http://schemas.microsoft.com/office/drawing/2014/chart" uri="{C3380CC4-5D6E-409C-BE32-E72D297353CC}">
              <c16:uniqueId val="{00000001-750F-4D3A-9431-818A03D06AAB}"/>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#N/A</c:v>
                </c:pt>
                <c:pt idx="1">
                  <c:v>#N/A</c:v>
                </c:pt>
                <c:pt idx="2">
                  <c:v>27</c:v>
                </c:pt>
                <c:pt idx="3">
                  <c:v>31.4</c:v>
                </c:pt>
                <c:pt idx="4">
                  <c:v>20.399999999999999</c:v>
                </c:pt>
              </c:numCache>
            </c:numRef>
          </c:val>
          <c:extLst>
            <c:ext xmlns:c16="http://schemas.microsoft.com/office/drawing/2014/chart" uri="{C3380CC4-5D6E-409C-BE32-E72D297353CC}">
              <c16:uniqueId val="{00000000-FB49-4A09-80CD-576A1B9523FB}"/>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#N/A</c:v>
                </c:pt>
                <c:pt idx="1">
                  <c:v>#N/A</c:v>
                </c:pt>
                <c:pt idx="2">
                  <c:v>31.6</c:v>
                </c:pt>
                <c:pt idx="3">
                  <c:v>31.6</c:v>
                </c:pt>
                <c:pt idx="4">
                  <c:v>30.1</c:v>
                </c:pt>
              </c:numCache>
            </c:numRef>
          </c:val>
          <c:smooth val="0"/>
          <c:extLst>
            <c:ext xmlns:c16="http://schemas.microsoft.com/office/drawing/2014/chart" uri="{C3380CC4-5D6E-409C-BE32-E72D297353CC}">
              <c16:uniqueId val="{00000001-FB49-4A09-80CD-576A1B9523FB}"/>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47A8-4300-AD77-8F81A09A5142}"/>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#N/A</c:v>
                </c:pt>
                <c:pt idx="1">
                  <c:v>#N/A</c:v>
                </c:pt>
                <c:pt idx="2">
                  <c:v>7.1</c:v>
                </c:pt>
                <c:pt idx="3">
                  <c:v>7.3</c:v>
                </c:pt>
                <c:pt idx="4">
                  <c:v>5.4</c:v>
                </c:pt>
              </c:numCache>
            </c:numRef>
          </c:val>
          <c:smooth val="0"/>
          <c:extLst>
            <c:ext xmlns:c16="http://schemas.microsoft.com/office/drawing/2014/chart" uri="{C3380CC4-5D6E-409C-BE32-E72D297353CC}">
              <c16:uniqueId val="{00000001-47A8-4300-AD77-8F81A09A5142}"/>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98E5-45C7-8F81-C25B58F300BD}"/>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#N/A</c:v>
                </c:pt>
                <c:pt idx="1">
                  <c:v>#N/A</c:v>
                </c:pt>
                <c:pt idx="2">
                  <c:v>156.5</c:v>
                </c:pt>
                <c:pt idx="3">
                  <c:v>157.6</c:v>
                </c:pt>
                <c:pt idx="4">
                  <c:v>173.7</c:v>
                </c:pt>
              </c:numCache>
            </c:numRef>
          </c:val>
          <c:smooth val="0"/>
          <c:extLst>
            <c:ext xmlns:c16="http://schemas.microsoft.com/office/drawing/2014/chart" uri="{C3380CC4-5D6E-409C-BE32-E72D297353CC}">
              <c16:uniqueId val="{00000001-98E5-45C7-8F81-C25B58F300BD}"/>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64-464F-925F-D437D5675EE7}"/>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64-464F-925F-D437D5675EE7}"/>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8070975"/>
          <a:ext cx="517373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99970" y="8070975"/>
          <a:ext cx="508120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53020" y="8070975"/>
          <a:ext cx="517373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87441" y="8070975"/>
          <a:ext cx="510597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82945" y="8070975"/>
          <a:ext cx="518326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978245"/>
          <a:ext cx="5171915" cy="29479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6083396"/>
          <a:ext cx="5171915" cy="29341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9192009"/>
          <a:ext cx="5171915" cy="29341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2283305"/>
          <a:ext cx="5171915" cy="29341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5338233"/>
          <a:ext cx="5171915" cy="29341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56773" y="12978245"/>
          <a:ext cx="4668103" cy="29479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56773" y="16083396"/>
          <a:ext cx="4668103" cy="29341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56773" y="19192009"/>
          <a:ext cx="4668103" cy="29341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56773" y="22283305"/>
          <a:ext cx="4668103" cy="29341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56773" y="25338233"/>
          <a:ext cx="4668103" cy="29341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718233" y="12978245"/>
          <a:ext cx="4677627" cy="29479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718233" y="16083396"/>
          <a:ext cx="4677627" cy="29341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718233" y="19192009"/>
          <a:ext cx="4677627" cy="29341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718233" y="22283305"/>
          <a:ext cx="4677627" cy="29341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718233" y="25338233"/>
          <a:ext cx="4677627" cy="29341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72319" y="12978245"/>
          <a:ext cx="4677628" cy="29479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72319" y="16083396"/>
          <a:ext cx="4677628" cy="29341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72319" y="19192009"/>
          <a:ext cx="4677628" cy="29341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72319" y="22283305"/>
          <a:ext cx="4677628" cy="29341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72319" y="25338233"/>
          <a:ext cx="4677628" cy="29341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369652" y="12978245"/>
          <a:ext cx="4677627" cy="29479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369652" y="16083396"/>
          <a:ext cx="4677627" cy="29341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369652" y="19192009"/>
          <a:ext cx="4677627" cy="29341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369652" y="22283305"/>
          <a:ext cx="4677627" cy="29341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369652" y="25338233"/>
          <a:ext cx="4677627" cy="29341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94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95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95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95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95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95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95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95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95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95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95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96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96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962"/>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963"/>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964"/>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965"/>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966"/>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967"/>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968"/>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969"/>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970"/>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971"/>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972"/>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973"/>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974"/>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975"/>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976"/>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977"/>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978"/>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979"/>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980"/>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981"/>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982"/>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983"/>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984"/>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985"/>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986"/>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987"/>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988"/>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989"/>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990"/>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991"/>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992"/>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K1" zoomScale="40" zoomScaleNormal="40" workbookViewId="0">
      <selection activeCell="AV85" sqref="AV85"/>
    </sheetView>
  </sheetViews>
  <sheetFormatPr defaultColWidth="9" defaultRowHeight="18" x14ac:dyDescent="0.2"/>
  <cols>
    <col min="1" max="1" width="4.44140625" style="5" customWidth="1"/>
    <col min="2" max="34" width="11.88671875" style="5" customWidth="1"/>
    <col min="35" max="35" width="4.109375" style="5" customWidth="1"/>
    <col min="36" max="36" width="4.5546875" style="5" customWidth="1"/>
    <col min="37" max="42" width="9" style="5"/>
    <col min="43" max="43" width="41.109375" style="5" customWidth="1"/>
    <col min="44" max="16384" width="9" style="5"/>
  </cols>
  <sheetData>
    <row r="1" spans="1:43" ht="52.5" customHeight="1" thickBot="1" x14ac:dyDescent="0.3">
      <c r="A1" s="1"/>
      <c r="B1" s="2" t="str">
        <f>データ!H6</f>
        <v>宮崎県　諸塚村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2">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271</v>
      </c>
      <c r="AL3" s="119"/>
      <c r="AM3" s="119"/>
      <c r="AN3" s="119"/>
      <c r="AO3" s="119"/>
      <c r="AP3" s="119"/>
      <c r="AQ3" s="120"/>
    </row>
    <row r="4" spans="1:43" ht="23.1" customHeight="1" x14ac:dyDescent="0.2">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2">
      <c r="A5" s="1"/>
      <c r="B5" s="140">
        <f>データ!M6</f>
        <v>1</v>
      </c>
      <c r="C5" s="141"/>
      <c r="D5" s="141"/>
      <c r="E5" s="141"/>
      <c r="F5" s="142" t="str">
        <f>データ!N6</f>
        <v>-</v>
      </c>
      <c r="G5" s="142"/>
      <c r="H5" s="142"/>
      <c r="I5" s="142"/>
      <c r="J5" s="142" t="str">
        <f>データ!O6</f>
        <v>-</v>
      </c>
      <c r="K5" s="142"/>
      <c r="L5" s="142"/>
      <c r="M5" s="142"/>
      <c r="N5" s="142">
        <f>データ!P6</f>
        <v>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2">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81" customHeight="1" x14ac:dyDescent="0.2">
      <c r="A7" s="1"/>
      <c r="B7" s="144" t="str">
        <f>データ!Q6</f>
        <v>-</v>
      </c>
      <c r="C7" s="142"/>
      <c r="D7" s="142"/>
      <c r="E7" s="142"/>
      <c r="F7" s="145" t="s">
        <v>130</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2">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5">
      <c r="A9" s="1"/>
      <c r="B9" s="152" t="s">
        <v>133</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5">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2">
      <c r="A11" s="1"/>
      <c r="B11" s="112" t="s">
        <v>20</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2">
      <c r="A12" s="1"/>
      <c r="B12" s="124" t="s">
        <v>21</v>
      </c>
      <c r="C12" s="125"/>
      <c r="D12" s="125"/>
      <c r="E12" s="125"/>
      <c r="F12" s="161" t="str">
        <f>データ!W6</f>
        <v>-</v>
      </c>
      <c r="G12" s="162"/>
      <c r="H12" s="161" t="str">
        <f>データ!X6</f>
        <v>-</v>
      </c>
      <c r="I12" s="162"/>
      <c r="J12" s="161">
        <f>データ!Y6</f>
        <v>47</v>
      </c>
      <c r="K12" s="162"/>
      <c r="L12" s="161">
        <f>データ!Z6</f>
        <v>55</v>
      </c>
      <c r="M12" s="162"/>
      <c r="N12" s="150">
        <f>データ!AA6</f>
        <v>87</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2">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2">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2">
      <c r="A15" s="1"/>
      <c r="B15" s="168" t="s">
        <v>24</v>
      </c>
      <c r="C15" s="169"/>
      <c r="D15" s="169"/>
      <c r="E15" s="170"/>
      <c r="F15" s="171" t="str">
        <f>データ!AL6</f>
        <v>-</v>
      </c>
      <c r="G15" s="171"/>
      <c r="H15" s="171" t="str">
        <f>データ!AM6</f>
        <v>-</v>
      </c>
      <c r="I15" s="171"/>
      <c r="J15" s="171" t="str">
        <f>データ!AN6</f>
        <v>-</v>
      </c>
      <c r="K15" s="171"/>
      <c r="L15" s="171" t="str">
        <f>データ!AO6</f>
        <v>-</v>
      </c>
      <c r="M15" s="171"/>
      <c r="N15" s="172">
        <f>データ!AP6</f>
        <v>124</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5">
      <c r="A16" s="1"/>
      <c r="B16" s="174" t="s">
        <v>25</v>
      </c>
      <c r="C16" s="175"/>
      <c r="D16" s="175"/>
      <c r="E16" s="176"/>
      <c r="F16" s="177" t="str">
        <f>データ!AQ6</f>
        <v>-</v>
      </c>
      <c r="G16" s="177"/>
      <c r="H16" s="177" t="str">
        <f>データ!AR6</f>
        <v>-</v>
      </c>
      <c r="I16" s="177"/>
      <c r="J16" s="177">
        <f>データ!AS6</f>
        <v>47</v>
      </c>
      <c r="K16" s="177"/>
      <c r="L16" s="177">
        <f>データ!AT6</f>
        <v>55</v>
      </c>
      <c r="M16" s="177"/>
      <c r="N16" s="166">
        <f>データ!AU6</f>
        <v>211</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2">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5">
      <c r="A19" s="1"/>
      <c r="B19" s="174" t="s">
        <v>28</v>
      </c>
      <c r="C19" s="175"/>
      <c r="D19" s="175"/>
      <c r="E19" s="176"/>
      <c r="F19" s="180" t="str">
        <f>データ!AV6</f>
        <v>-</v>
      </c>
      <c r="G19" s="180"/>
      <c r="H19" s="180"/>
      <c r="I19" s="180">
        <f>データ!AW6</f>
        <v>5347</v>
      </c>
      <c r="J19" s="180"/>
      <c r="K19" s="180"/>
      <c r="L19" s="180">
        <f>データ!AX6</f>
        <v>5347</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 customHeight="1" x14ac:dyDescent="0.2">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85" t="s">
        <v>270</v>
      </c>
      <c r="AL40" s="186"/>
      <c r="AM40" s="186"/>
      <c r="AN40" s="186"/>
      <c r="AO40" s="186"/>
      <c r="AP40" s="186"/>
      <c r="AQ40" s="187"/>
    </row>
    <row r="41" spans="1:43" ht="29.4" customHeight="1" x14ac:dyDescent="0.2">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85"/>
      <c r="AL41" s="186"/>
      <c r="AM41" s="186"/>
      <c r="AN41" s="186"/>
      <c r="AO41" s="186"/>
      <c r="AP41" s="186"/>
      <c r="AQ41" s="187"/>
    </row>
    <row r="42" spans="1:43" ht="43.35" customHeight="1" x14ac:dyDescent="0.2">
      <c r="A42" s="1"/>
      <c r="B42" s="191"/>
      <c r="C42" s="192"/>
      <c r="D42" s="192"/>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85"/>
      <c r="AL42" s="186"/>
      <c r="AM42" s="186"/>
      <c r="AN42" s="186"/>
      <c r="AO42" s="186"/>
      <c r="AP42" s="186"/>
      <c r="AQ42" s="187"/>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85"/>
      <c r="AL43" s="186"/>
      <c r="AM43" s="186"/>
      <c r="AN43" s="186"/>
      <c r="AO43" s="186"/>
      <c r="AP43" s="186"/>
      <c r="AQ43" s="187"/>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85"/>
      <c r="AL44" s="186"/>
      <c r="AM44" s="186"/>
      <c r="AN44" s="186"/>
      <c r="AO44" s="186"/>
      <c r="AP44" s="186"/>
      <c r="AQ44" s="187"/>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85"/>
      <c r="AL45" s="186"/>
      <c r="AM45" s="186"/>
      <c r="AN45" s="186"/>
      <c r="AO45" s="186"/>
      <c r="AP45" s="186"/>
      <c r="AQ45" s="187"/>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85"/>
      <c r="AL46" s="186"/>
      <c r="AM46" s="186"/>
      <c r="AN46" s="186"/>
      <c r="AO46" s="186"/>
      <c r="AP46" s="186"/>
      <c r="AQ46" s="187"/>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85"/>
      <c r="AL47" s="186"/>
      <c r="AM47" s="186"/>
      <c r="AN47" s="186"/>
      <c r="AO47" s="186"/>
      <c r="AP47" s="186"/>
      <c r="AQ47" s="187"/>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85"/>
      <c r="AL48" s="186"/>
      <c r="AM48" s="186"/>
      <c r="AN48" s="186"/>
      <c r="AO48" s="186"/>
      <c r="AP48" s="186"/>
      <c r="AQ48" s="187"/>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85"/>
      <c r="AL49" s="186"/>
      <c r="AM49" s="186"/>
      <c r="AN49" s="186"/>
      <c r="AO49" s="186"/>
      <c r="AP49" s="186"/>
      <c r="AQ49" s="187"/>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85"/>
      <c r="AL50" s="186"/>
      <c r="AM50" s="186"/>
      <c r="AN50" s="186"/>
      <c r="AO50" s="186"/>
      <c r="AP50" s="186"/>
      <c r="AQ50" s="187"/>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85"/>
      <c r="AL51" s="186"/>
      <c r="AM51" s="186"/>
      <c r="AN51" s="186"/>
      <c r="AO51" s="186"/>
      <c r="AP51" s="186"/>
      <c r="AQ51" s="187"/>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85"/>
      <c r="AL52" s="186"/>
      <c r="AM52" s="186"/>
      <c r="AN52" s="186"/>
      <c r="AO52" s="186"/>
      <c r="AP52" s="186"/>
      <c r="AQ52" s="187"/>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85"/>
      <c r="AL53" s="186"/>
      <c r="AM53" s="186"/>
      <c r="AN53" s="186"/>
      <c r="AO53" s="186"/>
      <c r="AP53" s="186"/>
      <c r="AQ53" s="187"/>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85"/>
      <c r="AL54" s="186"/>
      <c r="AM54" s="186"/>
      <c r="AN54" s="186"/>
      <c r="AO54" s="186"/>
      <c r="AP54" s="186"/>
      <c r="AQ54" s="187"/>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85"/>
      <c r="AL55" s="186"/>
      <c r="AM55" s="186"/>
      <c r="AN55" s="186"/>
      <c r="AO55" s="186"/>
      <c r="AP55" s="186"/>
      <c r="AQ55" s="187"/>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85"/>
      <c r="AL56" s="186"/>
      <c r="AM56" s="186"/>
      <c r="AN56" s="186"/>
      <c r="AO56" s="186"/>
      <c r="AP56" s="186"/>
      <c r="AQ56" s="187"/>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85"/>
      <c r="AL57" s="186"/>
      <c r="AM57" s="186"/>
      <c r="AN57" s="186"/>
      <c r="AO57" s="186"/>
      <c r="AP57" s="186"/>
      <c r="AQ57" s="187"/>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85"/>
      <c r="AL58" s="186"/>
      <c r="AM58" s="186"/>
      <c r="AN58" s="186"/>
      <c r="AO58" s="186"/>
      <c r="AP58" s="186"/>
      <c r="AQ58" s="187"/>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85"/>
      <c r="AL59" s="186"/>
      <c r="AM59" s="186"/>
      <c r="AN59" s="186"/>
      <c r="AO59" s="186"/>
      <c r="AP59" s="186"/>
      <c r="AQ59" s="187"/>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85"/>
      <c r="AL60" s="186"/>
      <c r="AM60" s="186"/>
      <c r="AN60" s="186"/>
      <c r="AO60" s="186"/>
      <c r="AP60" s="186"/>
      <c r="AQ60" s="187"/>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85"/>
      <c r="AL61" s="186"/>
      <c r="AM61" s="186"/>
      <c r="AN61" s="186"/>
      <c r="AO61" s="186"/>
      <c r="AP61" s="186"/>
      <c r="AQ61" s="187"/>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85"/>
      <c r="AL62" s="186"/>
      <c r="AM62" s="186"/>
      <c r="AN62" s="186"/>
      <c r="AO62" s="186"/>
      <c r="AP62" s="186"/>
      <c r="AQ62" s="187"/>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85"/>
      <c r="AL63" s="186"/>
      <c r="AM63" s="186"/>
      <c r="AN63" s="186"/>
      <c r="AO63" s="186"/>
      <c r="AP63" s="186"/>
      <c r="AQ63" s="187"/>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85"/>
      <c r="AL64" s="186"/>
      <c r="AM64" s="186"/>
      <c r="AN64" s="186"/>
      <c r="AO64" s="186"/>
      <c r="AP64" s="186"/>
      <c r="AQ64" s="187"/>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85"/>
      <c r="AL65" s="186"/>
      <c r="AM65" s="186"/>
      <c r="AN65" s="186"/>
      <c r="AO65" s="186"/>
      <c r="AP65" s="186"/>
      <c r="AQ65" s="187"/>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85"/>
      <c r="AL66" s="186"/>
      <c r="AM66" s="186"/>
      <c r="AN66" s="186"/>
      <c r="AO66" s="186"/>
      <c r="AP66" s="186"/>
      <c r="AQ66" s="187"/>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85"/>
      <c r="AL67" s="186"/>
      <c r="AM67" s="186"/>
      <c r="AN67" s="186"/>
      <c r="AO67" s="186"/>
      <c r="AP67" s="186"/>
      <c r="AQ67" s="187"/>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85"/>
      <c r="AL68" s="186"/>
      <c r="AM68" s="186"/>
      <c r="AN68" s="186"/>
      <c r="AO68" s="186"/>
      <c r="AP68" s="186"/>
      <c r="AQ68" s="187"/>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85"/>
      <c r="AL69" s="186"/>
      <c r="AM69" s="186"/>
      <c r="AN69" s="186"/>
      <c r="AO69" s="186"/>
      <c r="AP69" s="186"/>
      <c r="AQ69" s="187"/>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85"/>
      <c r="AL70" s="186"/>
      <c r="AM70" s="186"/>
      <c r="AN70" s="186"/>
      <c r="AO70" s="186"/>
      <c r="AP70" s="186"/>
      <c r="AQ70" s="187"/>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85"/>
      <c r="AL71" s="186"/>
      <c r="AM71" s="186"/>
      <c r="AN71" s="186"/>
      <c r="AO71" s="186"/>
      <c r="AP71" s="186"/>
      <c r="AQ71" s="187"/>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85"/>
      <c r="AL72" s="186"/>
      <c r="AM72" s="186"/>
      <c r="AN72" s="186"/>
      <c r="AO72" s="186"/>
      <c r="AP72" s="186"/>
      <c r="AQ72" s="187"/>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85"/>
      <c r="AL73" s="186"/>
      <c r="AM73" s="186"/>
      <c r="AN73" s="186"/>
      <c r="AO73" s="186"/>
      <c r="AP73" s="186"/>
      <c r="AQ73" s="187"/>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85"/>
      <c r="AL74" s="186"/>
      <c r="AM74" s="186"/>
      <c r="AN74" s="186"/>
      <c r="AO74" s="186"/>
      <c r="AP74" s="186"/>
      <c r="AQ74" s="187"/>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85"/>
      <c r="AL75" s="186"/>
      <c r="AM75" s="186"/>
      <c r="AN75" s="186"/>
      <c r="AO75" s="186"/>
      <c r="AP75" s="186"/>
      <c r="AQ75" s="187"/>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85"/>
      <c r="AL76" s="186"/>
      <c r="AM76" s="186"/>
      <c r="AN76" s="186"/>
      <c r="AO76" s="186"/>
      <c r="AP76" s="186"/>
      <c r="AQ76" s="187"/>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85"/>
      <c r="AL77" s="186"/>
      <c r="AM77" s="186"/>
      <c r="AN77" s="186"/>
      <c r="AO77" s="186"/>
      <c r="AP77" s="186"/>
      <c r="AQ77" s="187"/>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85"/>
      <c r="AL78" s="186"/>
      <c r="AM78" s="186"/>
      <c r="AN78" s="186"/>
      <c r="AO78" s="186"/>
      <c r="AP78" s="186"/>
      <c r="AQ78" s="187"/>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85"/>
      <c r="AL79" s="186"/>
      <c r="AM79" s="186"/>
      <c r="AN79" s="186"/>
      <c r="AO79" s="186"/>
      <c r="AP79" s="186"/>
      <c r="AQ79" s="187"/>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85"/>
      <c r="AL80" s="186"/>
      <c r="AM80" s="186"/>
      <c r="AN80" s="186"/>
      <c r="AO80" s="186"/>
      <c r="AP80" s="186"/>
      <c r="AQ80" s="187"/>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85"/>
      <c r="AL81" s="186"/>
      <c r="AM81" s="186"/>
      <c r="AN81" s="186"/>
      <c r="AO81" s="186"/>
      <c r="AP81" s="186"/>
      <c r="AQ81" s="187"/>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85"/>
      <c r="AL82" s="186"/>
      <c r="AM82" s="186"/>
      <c r="AN82" s="186"/>
      <c r="AO82" s="186"/>
      <c r="AP82" s="186"/>
      <c r="AQ82" s="187"/>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85"/>
      <c r="AL83" s="186"/>
      <c r="AM83" s="186"/>
      <c r="AN83" s="186"/>
      <c r="AO83" s="186"/>
      <c r="AP83" s="186"/>
      <c r="AQ83" s="187"/>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85"/>
      <c r="AL84" s="186"/>
      <c r="AM84" s="186"/>
      <c r="AN84" s="186"/>
      <c r="AO84" s="186"/>
      <c r="AP84" s="186"/>
      <c r="AQ84" s="187"/>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85"/>
      <c r="AL85" s="186"/>
      <c r="AM85" s="186"/>
      <c r="AN85" s="186"/>
      <c r="AO85" s="186"/>
      <c r="AP85" s="186"/>
      <c r="AQ85" s="187"/>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85"/>
      <c r="AL86" s="186"/>
      <c r="AM86" s="186"/>
      <c r="AN86" s="186"/>
      <c r="AO86" s="186"/>
      <c r="AP86" s="186"/>
      <c r="AQ86" s="187"/>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85"/>
      <c r="AL87" s="186"/>
      <c r="AM87" s="186"/>
      <c r="AN87" s="186"/>
      <c r="AO87" s="186"/>
      <c r="AP87" s="186"/>
      <c r="AQ87" s="187"/>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85"/>
      <c r="AL88" s="186"/>
      <c r="AM88" s="186"/>
      <c r="AN88" s="186"/>
      <c r="AO88" s="186"/>
      <c r="AP88" s="186"/>
      <c r="AQ88" s="187"/>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85"/>
      <c r="AL89" s="186"/>
      <c r="AM89" s="186"/>
      <c r="AN89" s="186"/>
      <c r="AO89" s="186"/>
      <c r="AP89" s="186"/>
      <c r="AQ89" s="187"/>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85"/>
      <c r="AL90" s="186"/>
      <c r="AM90" s="186"/>
      <c r="AN90" s="186"/>
      <c r="AO90" s="186"/>
      <c r="AP90" s="186"/>
      <c r="AQ90" s="187"/>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85"/>
      <c r="AL91" s="186"/>
      <c r="AM91" s="186"/>
      <c r="AN91" s="186"/>
      <c r="AO91" s="186"/>
      <c r="AP91" s="186"/>
      <c r="AQ91" s="187"/>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85"/>
      <c r="AL92" s="186"/>
      <c r="AM92" s="186"/>
      <c r="AN92" s="186"/>
      <c r="AO92" s="186"/>
      <c r="AP92" s="186"/>
      <c r="AQ92" s="187"/>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85"/>
      <c r="AL93" s="186"/>
      <c r="AM93" s="186"/>
      <c r="AN93" s="186"/>
      <c r="AO93" s="186"/>
      <c r="AP93" s="186"/>
      <c r="AQ93" s="187"/>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85"/>
      <c r="AL94" s="186"/>
      <c r="AM94" s="186"/>
      <c r="AN94" s="186"/>
      <c r="AO94" s="186"/>
      <c r="AP94" s="186"/>
      <c r="AQ94" s="187"/>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85"/>
      <c r="AL95" s="186"/>
      <c r="AM95" s="186"/>
      <c r="AN95" s="186"/>
      <c r="AO95" s="186"/>
      <c r="AP95" s="186"/>
      <c r="AQ95" s="187"/>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88"/>
      <c r="AL96" s="189"/>
      <c r="AM96" s="189"/>
      <c r="AN96" s="189"/>
      <c r="AO96" s="189"/>
      <c r="AP96" s="189"/>
      <c r="AQ96" s="190"/>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93"/>
      <c r="AL98" s="194"/>
      <c r="AM98" s="194"/>
      <c r="AN98" s="194"/>
      <c r="AO98" s="194"/>
      <c r="AP98" s="194"/>
      <c r="AQ98" s="195"/>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6" t="s">
        <v>272</v>
      </c>
      <c r="AL99" s="197"/>
      <c r="AM99" s="197"/>
      <c r="AN99" s="197"/>
      <c r="AO99" s="197"/>
      <c r="AP99" s="197"/>
      <c r="AQ99" s="198"/>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6"/>
      <c r="AL100" s="197"/>
      <c r="AM100" s="197"/>
      <c r="AN100" s="197"/>
      <c r="AO100" s="197"/>
      <c r="AP100" s="197"/>
      <c r="AQ100" s="198"/>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6"/>
      <c r="AL101" s="197"/>
      <c r="AM101" s="197"/>
      <c r="AN101" s="197"/>
      <c r="AO101" s="197"/>
      <c r="AP101" s="197"/>
      <c r="AQ101" s="198"/>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6"/>
      <c r="AL102" s="197"/>
      <c r="AM102" s="197"/>
      <c r="AN102" s="197"/>
      <c r="AO102" s="197"/>
      <c r="AP102" s="197"/>
      <c r="AQ102" s="198"/>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6"/>
      <c r="AL103" s="197"/>
      <c r="AM103" s="197"/>
      <c r="AN103" s="197"/>
      <c r="AO103" s="197"/>
      <c r="AP103" s="197"/>
      <c r="AQ103" s="198"/>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6"/>
      <c r="AL104" s="197"/>
      <c r="AM104" s="197"/>
      <c r="AN104" s="197"/>
      <c r="AO104" s="197"/>
      <c r="AP104" s="197"/>
      <c r="AQ104" s="198"/>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6"/>
      <c r="AL105" s="197"/>
      <c r="AM105" s="197"/>
      <c r="AN105" s="197"/>
      <c r="AO105" s="197"/>
      <c r="AP105" s="197"/>
      <c r="AQ105" s="198"/>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6"/>
      <c r="AL106" s="197"/>
      <c r="AM106" s="197"/>
      <c r="AN106" s="197"/>
      <c r="AO106" s="197"/>
      <c r="AP106" s="197"/>
      <c r="AQ106" s="198"/>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6"/>
      <c r="AL107" s="197"/>
      <c r="AM107" s="197"/>
      <c r="AN107" s="197"/>
      <c r="AO107" s="197"/>
      <c r="AP107" s="197"/>
      <c r="AQ107" s="198"/>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6"/>
      <c r="AL108" s="197"/>
      <c r="AM108" s="197"/>
      <c r="AN108" s="197"/>
      <c r="AO108" s="197"/>
      <c r="AP108" s="197"/>
      <c r="AQ108" s="198"/>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6"/>
      <c r="AL109" s="197"/>
      <c r="AM109" s="197"/>
      <c r="AN109" s="197"/>
      <c r="AO109" s="197"/>
      <c r="AP109" s="197"/>
      <c r="AQ109" s="198"/>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6"/>
      <c r="AL110" s="197"/>
      <c r="AM110" s="197"/>
      <c r="AN110" s="197"/>
      <c r="AO110" s="197"/>
      <c r="AP110" s="197"/>
      <c r="AQ110" s="198"/>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6"/>
      <c r="AL111" s="197"/>
      <c r="AM111" s="197"/>
      <c r="AN111" s="197"/>
      <c r="AO111" s="197"/>
      <c r="AP111" s="197"/>
      <c r="AQ111" s="198"/>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6"/>
      <c r="AL112" s="197"/>
      <c r="AM112" s="197"/>
      <c r="AN112" s="197"/>
      <c r="AO112" s="197"/>
      <c r="AP112" s="197"/>
      <c r="AQ112" s="198"/>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6"/>
      <c r="AL113" s="197"/>
      <c r="AM113" s="197"/>
      <c r="AN113" s="197"/>
      <c r="AO113" s="197"/>
      <c r="AP113" s="197"/>
      <c r="AQ113" s="198"/>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6"/>
      <c r="AL114" s="197"/>
      <c r="AM114" s="197"/>
      <c r="AN114" s="197"/>
      <c r="AO114" s="197"/>
      <c r="AP114" s="197"/>
      <c r="AQ114" s="198"/>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6"/>
      <c r="AL115" s="197"/>
      <c r="AM115" s="197"/>
      <c r="AN115" s="197"/>
      <c r="AO115" s="197"/>
      <c r="AP115" s="197"/>
      <c r="AQ115" s="198"/>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6"/>
      <c r="AL116" s="197"/>
      <c r="AM116" s="197"/>
      <c r="AN116" s="197"/>
      <c r="AO116" s="197"/>
      <c r="AP116" s="197"/>
      <c r="AQ116" s="198"/>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9"/>
      <c r="AL117" s="200"/>
      <c r="AM117" s="200"/>
      <c r="AN117" s="200"/>
      <c r="AO117" s="200"/>
      <c r="AP117" s="200"/>
      <c r="AQ117" s="201"/>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（最大出力合計118kW）</v>
      </c>
      <c r="D123" s="5" t="str">
        <f>データ!EX9</f>
        <v>（最大出力合計20kW）</v>
      </c>
      <c r="E123" s="5" t="str">
        <f>データ!GW9</f>
        <v>（最大出力合計-kW）</v>
      </c>
      <c r="F123" s="5" t="str">
        <f>データ!IV9</f>
        <v>（最大出力合計-kW）</v>
      </c>
      <c r="G123" s="5" t="str">
        <f>データ!KU9</f>
        <v>（最大出力合計98kW）</v>
      </c>
    </row>
  </sheetData>
  <sheetProtection algorithmName="SHA-512" hashValue="jXo/nybPny1U9FN5PT6NjHl16ElDqRugewwHUV/2R+yG1wS7du1Gt9cs8E7HONB+mz+K0enn9vmHhTJVzmYLkA==" saltValue="IqCRnv4+qqZTwobjzrSn2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2" x14ac:dyDescent="0.2"/>
  <cols>
    <col min="2" max="6" width="11.88671875" customWidth="1"/>
    <col min="7" max="7" width="18.44140625" bestFit="1" customWidth="1"/>
    <col min="8" max="8" width="12.109375" customWidth="1"/>
    <col min="9" max="9" width="14.664062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44140625" customWidth="1"/>
    <col min="105" max="109" width="12.88671875" customWidth="1"/>
    <col min="110" max="113" width="12.44140625" customWidth="1"/>
    <col min="114" max="114" width="9.44140625" customWidth="1"/>
    <col min="115" max="119" width="12.88671875" customWidth="1"/>
    <col min="120" max="123" width="12.44140625" customWidth="1"/>
    <col min="124" max="124" width="9.44140625" customWidth="1"/>
    <col min="125" max="129" width="12.88671875" customWidth="1"/>
    <col min="130" max="133" width="12.44140625" customWidth="1"/>
    <col min="134" max="134" width="9.44140625" customWidth="1"/>
    <col min="135" max="139" width="12.88671875" customWidth="1"/>
    <col min="140" max="143" width="12.44140625" customWidth="1"/>
    <col min="144" max="144" width="9.44140625" customWidth="1"/>
    <col min="145" max="149" width="12.88671875" customWidth="1"/>
    <col min="150" max="154" width="12.44140625" customWidth="1"/>
    <col min="155" max="155" width="9.109375" customWidth="1"/>
    <col min="156" max="160" width="11.5546875" customWidth="1"/>
    <col min="161" max="164" width="12.44140625" customWidth="1"/>
    <col min="165" max="165" width="9.109375" customWidth="1"/>
    <col min="166" max="170" width="11.5546875" customWidth="1"/>
    <col min="171" max="174" width="12.44140625" customWidth="1"/>
    <col min="175" max="175" width="9.109375" customWidth="1"/>
    <col min="176" max="180" width="11.5546875" customWidth="1"/>
    <col min="181" max="184" width="12.44140625" customWidth="1"/>
    <col min="185" max="185" width="9.109375" customWidth="1"/>
    <col min="186" max="190" width="11.5546875" customWidth="1"/>
    <col min="191" max="194" width="12.44140625" customWidth="1"/>
    <col min="195" max="195" width="9.109375" customWidth="1"/>
    <col min="196" max="200" width="11.5546875" customWidth="1"/>
    <col min="201" max="205" width="12.44140625" customWidth="1"/>
    <col min="206" max="206" width="9.109375" customWidth="1"/>
    <col min="207" max="211" width="11.5546875" customWidth="1"/>
    <col min="212" max="215" width="12.44140625" customWidth="1"/>
    <col min="216" max="216" width="9.109375" customWidth="1"/>
    <col min="217" max="221" width="11.5546875" customWidth="1"/>
    <col min="222" max="225" width="12.44140625" customWidth="1"/>
    <col min="226" max="226" width="9.109375" customWidth="1"/>
    <col min="227" max="231" width="11.5546875" customWidth="1"/>
    <col min="232" max="235" width="12.44140625" customWidth="1"/>
    <col min="236" max="236" width="9.109375" customWidth="1"/>
    <col min="237" max="241" width="11.5546875" customWidth="1"/>
    <col min="242" max="245" width="12.44140625" customWidth="1"/>
    <col min="246" max="246" width="9.109375" customWidth="1"/>
    <col min="247" max="251" width="11.5546875" customWidth="1"/>
    <col min="252" max="256" width="12.44140625" customWidth="1"/>
    <col min="257" max="257" width="9.109375" customWidth="1"/>
    <col min="258" max="262" width="11.5546875" customWidth="1"/>
    <col min="263" max="266" width="12.44140625" customWidth="1"/>
    <col min="267" max="267" width="9.109375" customWidth="1"/>
    <col min="268" max="272" width="11.5546875" customWidth="1"/>
    <col min="273" max="276" width="12.44140625" customWidth="1"/>
    <col min="277" max="277" width="9.109375" customWidth="1"/>
    <col min="278" max="282" width="11.5546875" customWidth="1"/>
    <col min="283" max="286" width="12.44140625" customWidth="1"/>
    <col min="287" max="287" width="9.109375" customWidth="1"/>
    <col min="288" max="292" width="11.5546875" customWidth="1"/>
    <col min="293" max="296" width="12.44140625" customWidth="1"/>
    <col min="297" max="297" width="9.109375" customWidth="1"/>
    <col min="298" max="302" width="11.5546875" customWidth="1"/>
    <col min="303" max="307" width="12.44140625" customWidth="1"/>
    <col min="308" max="308" width="9.109375" customWidth="1"/>
    <col min="309" max="313" width="11.5546875" customWidth="1"/>
    <col min="314" max="317" width="12.44140625" customWidth="1"/>
    <col min="318" max="318" width="9.109375" customWidth="1"/>
    <col min="319" max="323" width="11.5546875" customWidth="1"/>
    <col min="324" max="327" width="12.44140625" customWidth="1"/>
    <col min="328" max="328" width="9.109375" customWidth="1"/>
    <col min="329" max="333" width="11.5546875" customWidth="1"/>
    <col min="334" max="337" width="12.44140625" customWidth="1"/>
    <col min="338" max="338" width="9.109375" customWidth="1"/>
    <col min="339" max="343" width="11.5546875" customWidth="1"/>
    <col min="344" max="347" width="12.44140625" customWidth="1"/>
    <col min="348" max="348" width="9.109375" customWidth="1"/>
    <col min="349" max="353" width="11.5546875" customWidth="1"/>
    <col min="354" max="357" width="12.441406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171.6" x14ac:dyDescent="0.2">
      <c r="A6" s="49" t="s">
        <v>118</v>
      </c>
      <c r="B6" s="67" t="str">
        <f>B7</f>
        <v>2019</v>
      </c>
      <c r="C6" s="67" t="str">
        <f t="shared" ref="C6:AX6" si="6">C7</f>
        <v>454290</v>
      </c>
      <c r="D6" s="67" t="str">
        <f t="shared" si="6"/>
        <v>47</v>
      </c>
      <c r="E6" s="67" t="str">
        <f t="shared" si="6"/>
        <v>04</v>
      </c>
      <c r="F6" s="67" t="str">
        <f t="shared" si="6"/>
        <v>0</v>
      </c>
      <c r="G6" s="67" t="str">
        <f t="shared" si="6"/>
        <v>000</v>
      </c>
      <c r="H6" s="67" t="str">
        <f t="shared" si="6"/>
        <v>宮崎県　諸塚村</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f t="shared" si="6"/>
        <v>2</v>
      </c>
      <c r="Q6" s="69" t="str">
        <f t="shared" si="6"/>
        <v>-</v>
      </c>
      <c r="R6" s="70" t="str">
        <f>R7</f>
        <v>-</v>
      </c>
      <c r="S6" s="71" t="str">
        <f t="shared" si="6"/>
        <v>水力：令和１９年３月９日、太陽：令和２１年４月１日　水力：諸塚小水力発電所（川の口）、太陽：柳の越地区、井戸地区太陽光発電施設</v>
      </c>
      <c r="T6" s="67" t="str">
        <f t="shared" si="6"/>
        <v>無</v>
      </c>
      <c r="U6" s="71" t="str">
        <f t="shared" si="6"/>
        <v>九州電力株式会社　日向営業所</v>
      </c>
      <c r="V6" s="68" t="str">
        <f t="shared" si="6"/>
        <v>-</v>
      </c>
      <c r="W6" s="69" t="str">
        <f>W7</f>
        <v>-</v>
      </c>
      <c r="X6" s="69" t="str">
        <f t="shared" si="6"/>
        <v>-</v>
      </c>
      <c r="Y6" s="69">
        <f t="shared" si="6"/>
        <v>47</v>
      </c>
      <c r="Z6" s="69">
        <f t="shared" si="6"/>
        <v>55</v>
      </c>
      <c r="AA6" s="69">
        <f t="shared" si="6"/>
        <v>87</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f t="shared" si="6"/>
        <v>124</v>
      </c>
      <c r="AQ6" s="69" t="str">
        <f t="shared" si="6"/>
        <v>-</v>
      </c>
      <c r="AR6" s="69" t="str">
        <f t="shared" si="6"/>
        <v>-</v>
      </c>
      <c r="AS6" s="69">
        <f t="shared" si="6"/>
        <v>47</v>
      </c>
      <c r="AT6" s="69">
        <f t="shared" si="6"/>
        <v>55</v>
      </c>
      <c r="AU6" s="69">
        <f t="shared" si="6"/>
        <v>211</v>
      </c>
      <c r="AV6" s="69" t="str">
        <f t="shared" si="6"/>
        <v>-</v>
      </c>
      <c r="AW6" s="69">
        <f t="shared" si="6"/>
        <v>5347</v>
      </c>
      <c r="AX6" s="69">
        <f t="shared" si="6"/>
        <v>5347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171.6" x14ac:dyDescent="0.2">
      <c r="A7" s="49"/>
      <c r="B7" s="77" t="s">
        <v>119</v>
      </c>
      <c r="C7" s="77" t="s">
        <v>120</v>
      </c>
      <c r="D7" s="77" t="s">
        <v>121</v>
      </c>
      <c r="E7" s="77" t="s">
        <v>122</v>
      </c>
      <c r="F7" s="77" t="s">
        <v>123</v>
      </c>
      <c r="G7" s="77" t="s">
        <v>124</v>
      </c>
      <c r="H7" s="77" t="s">
        <v>125</v>
      </c>
      <c r="I7" s="77" t="s">
        <v>126</v>
      </c>
      <c r="J7" s="77" t="s">
        <v>127</v>
      </c>
      <c r="K7" s="77" t="s">
        <v>128</v>
      </c>
      <c r="L7" s="78" t="s">
        <v>129</v>
      </c>
      <c r="M7" s="79">
        <v>1</v>
      </c>
      <c r="N7" s="79" t="s">
        <v>130</v>
      </c>
      <c r="O7" s="80" t="s">
        <v>130</v>
      </c>
      <c r="P7" s="80">
        <v>2</v>
      </c>
      <c r="Q7" s="80" t="s">
        <v>130</v>
      </c>
      <c r="R7" s="81" t="s">
        <v>130</v>
      </c>
      <c r="S7" s="81" t="s">
        <v>131</v>
      </c>
      <c r="T7" s="82" t="s">
        <v>132</v>
      </c>
      <c r="U7" s="81" t="s">
        <v>133</v>
      </c>
      <c r="V7" s="78" t="s">
        <v>130</v>
      </c>
      <c r="W7" s="80" t="s">
        <v>130</v>
      </c>
      <c r="X7" s="80" t="s">
        <v>130</v>
      </c>
      <c r="Y7" s="80">
        <v>47</v>
      </c>
      <c r="Z7" s="80">
        <v>55</v>
      </c>
      <c r="AA7" s="80">
        <v>87</v>
      </c>
      <c r="AB7" s="80" t="s">
        <v>130</v>
      </c>
      <c r="AC7" s="80" t="s">
        <v>130</v>
      </c>
      <c r="AD7" s="80" t="s">
        <v>130</v>
      </c>
      <c r="AE7" s="80" t="s">
        <v>130</v>
      </c>
      <c r="AF7" s="80" t="s">
        <v>130</v>
      </c>
      <c r="AG7" s="80" t="s">
        <v>130</v>
      </c>
      <c r="AH7" s="80" t="s">
        <v>130</v>
      </c>
      <c r="AI7" s="80" t="s">
        <v>130</v>
      </c>
      <c r="AJ7" s="80" t="s">
        <v>130</v>
      </c>
      <c r="AK7" s="80" t="s">
        <v>130</v>
      </c>
      <c r="AL7" s="80" t="s">
        <v>130</v>
      </c>
      <c r="AM7" s="80" t="s">
        <v>130</v>
      </c>
      <c r="AN7" s="80" t="s">
        <v>130</v>
      </c>
      <c r="AO7" s="80" t="s">
        <v>130</v>
      </c>
      <c r="AP7" s="80">
        <v>124</v>
      </c>
      <c r="AQ7" s="80" t="s">
        <v>130</v>
      </c>
      <c r="AR7" s="80" t="s">
        <v>130</v>
      </c>
      <c r="AS7" s="80">
        <v>47</v>
      </c>
      <c r="AT7" s="80">
        <v>55</v>
      </c>
      <c r="AU7" s="80">
        <v>211</v>
      </c>
      <c r="AV7" s="80" t="s">
        <v>130</v>
      </c>
      <c r="AW7" s="80">
        <v>5347</v>
      </c>
      <c r="AX7" s="80">
        <v>5347</v>
      </c>
      <c r="AY7" s="83" t="s">
        <v>130</v>
      </c>
      <c r="AZ7" s="83" t="s">
        <v>130</v>
      </c>
      <c r="BA7" s="83">
        <v>585.9</v>
      </c>
      <c r="BB7" s="83">
        <v>73.599999999999994</v>
      </c>
      <c r="BC7" s="83">
        <v>250.5</v>
      </c>
      <c r="BD7" s="83" t="s">
        <v>130</v>
      </c>
      <c r="BE7" s="83" t="s">
        <v>130</v>
      </c>
      <c r="BF7" s="83">
        <v>121.3</v>
      </c>
      <c r="BG7" s="83">
        <v>123.2</v>
      </c>
      <c r="BH7" s="83">
        <v>134.69999999999999</v>
      </c>
      <c r="BI7" s="83">
        <v>100</v>
      </c>
      <c r="BJ7" s="83" t="s">
        <v>130</v>
      </c>
      <c r="BK7" s="83" t="s">
        <v>130</v>
      </c>
      <c r="BL7" s="83">
        <v>499.7</v>
      </c>
      <c r="BM7" s="83">
        <v>73.599999999999994</v>
      </c>
      <c r="BN7" s="83">
        <v>250.5</v>
      </c>
      <c r="BO7" s="83" t="s">
        <v>130</v>
      </c>
      <c r="BP7" s="83" t="s">
        <v>130</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t="s">
        <v>130</v>
      </c>
      <c r="CG7" s="83" t="s">
        <v>130</v>
      </c>
      <c r="CH7" s="83">
        <v>7404.3</v>
      </c>
      <c r="CI7" s="83">
        <v>49909.1</v>
      </c>
      <c r="CJ7" s="83">
        <v>11009.5</v>
      </c>
      <c r="CK7" s="83" t="s">
        <v>130</v>
      </c>
      <c r="CL7" s="83" t="s">
        <v>130</v>
      </c>
      <c r="CM7" s="83">
        <v>19199</v>
      </c>
      <c r="CN7" s="83">
        <v>19830.400000000001</v>
      </c>
      <c r="CO7" s="83">
        <v>19066.3</v>
      </c>
      <c r="CP7" s="80" t="s">
        <v>130</v>
      </c>
      <c r="CQ7" s="80" t="s">
        <v>130</v>
      </c>
      <c r="CR7" s="80">
        <v>1391</v>
      </c>
      <c r="CS7" s="80">
        <v>-725</v>
      </c>
      <c r="CT7" s="80">
        <v>3496</v>
      </c>
      <c r="CU7" s="80" t="s">
        <v>130</v>
      </c>
      <c r="CV7" s="80" t="s">
        <v>130</v>
      </c>
      <c r="CW7" s="80">
        <v>32739</v>
      </c>
      <c r="CX7" s="80">
        <v>34140</v>
      </c>
      <c r="CY7" s="80">
        <v>33434</v>
      </c>
      <c r="CZ7" s="80">
        <v>118</v>
      </c>
      <c r="DA7" s="83" t="s">
        <v>130</v>
      </c>
      <c r="DB7" s="83" t="s">
        <v>130</v>
      </c>
      <c r="DC7" s="83">
        <v>27</v>
      </c>
      <c r="DD7" s="83">
        <v>31.4</v>
      </c>
      <c r="DE7" s="83">
        <v>20.399999999999999</v>
      </c>
      <c r="DF7" s="83" t="s">
        <v>130</v>
      </c>
      <c r="DG7" s="83" t="s">
        <v>130</v>
      </c>
      <c r="DH7" s="83">
        <v>31.6</v>
      </c>
      <c r="DI7" s="83">
        <v>31.6</v>
      </c>
      <c r="DJ7" s="83">
        <v>30.1</v>
      </c>
      <c r="DK7" s="83" t="s">
        <v>130</v>
      </c>
      <c r="DL7" s="83" t="s">
        <v>130</v>
      </c>
      <c r="DM7" s="83">
        <v>0</v>
      </c>
      <c r="DN7" s="83">
        <v>0</v>
      </c>
      <c r="DO7" s="83">
        <v>0</v>
      </c>
      <c r="DP7" s="83" t="s">
        <v>130</v>
      </c>
      <c r="DQ7" s="83" t="s">
        <v>130</v>
      </c>
      <c r="DR7" s="83">
        <v>7.1</v>
      </c>
      <c r="DS7" s="83">
        <v>7.3</v>
      </c>
      <c r="DT7" s="83">
        <v>5.4</v>
      </c>
      <c r="DU7" s="83" t="s">
        <v>130</v>
      </c>
      <c r="DV7" s="83" t="s">
        <v>130</v>
      </c>
      <c r="DW7" s="83">
        <v>0</v>
      </c>
      <c r="DX7" s="83">
        <v>0</v>
      </c>
      <c r="DY7" s="83">
        <v>0</v>
      </c>
      <c r="DZ7" s="83" t="s">
        <v>130</v>
      </c>
      <c r="EA7" s="83" t="s">
        <v>130</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t="s">
        <v>130</v>
      </c>
      <c r="EP7" s="83" t="s">
        <v>130</v>
      </c>
      <c r="EQ7" s="83">
        <v>100</v>
      </c>
      <c r="ER7" s="83">
        <v>100</v>
      </c>
      <c r="ES7" s="83">
        <v>100</v>
      </c>
      <c r="ET7" s="83" t="s">
        <v>130</v>
      </c>
      <c r="EU7" s="83" t="s">
        <v>130</v>
      </c>
      <c r="EV7" s="83">
        <v>86.8</v>
      </c>
      <c r="EW7" s="83">
        <v>82.8</v>
      </c>
      <c r="EX7" s="83">
        <v>82.6</v>
      </c>
      <c r="EY7" s="80">
        <v>20</v>
      </c>
      <c r="EZ7" s="83" t="s">
        <v>130</v>
      </c>
      <c r="FA7" s="83" t="s">
        <v>130</v>
      </c>
      <c r="FB7" s="83">
        <v>27</v>
      </c>
      <c r="FC7" s="83">
        <v>31.4</v>
      </c>
      <c r="FD7" s="83">
        <v>49.5</v>
      </c>
      <c r="FE7" s="83" t="s">
        <v>130</v>
      </c>
      <c r="FF7" s="83" t="s">
        <v>130</v>
      </c>
      <c r="FG7" s="83">
        <v>57.7</v>
      </c>
      <c r="FH7" s="83">
        <v>57.6</v>
      </c>
      <c r="FI7" s="83">
        <v>60.4</v>
      </c>
      <c r="FJ7" s="83" t="s">
        <v>130</v>
      </c>
      <c r="FK7" s="83" t="s">
        <v>130</v>
      </c>
      <c r="FL7" s="83">
        <v>0</v>
      </c>
      <c r="FM7" s="83">
        <v>0</v>
      </c>
      <c r="FN7" s="83">
        <v>0</v>
      </c>
      <c r="FO7" s="83" t="s">
        <v>130</v>
      </c>
      <c r="FP7" s="83" t="s">
        <v>130</v>
      </c>
      <c r="FQ7" s="83">
        <v>5.4</v>
      </c>
      <c r="FR7" s="83">
        <v>8.6999999999999993</v>
      </c>
      <c r="FS7" s="83">
        <v>16.5</v>
      </c>
      <c r="FT7" s="83" t="s">
        <v>130</v>
      </c>
      <c r="FU7" s="83" t="s">
        <v>130</v>
      </c>
      <c r="FV7" s="83">
        <v>0</v>
      </c>
      <c r="FW7" s="83">
        <v>0</v>
      </c>
      <c r="FX7" s="83">
        <v>0</v>
      </c>
      <c r="FY7" s="83" t="s">
        <v>130</v>
      </c>
      <c r="FZ7" s="83" t="s">
        <v>130</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v>100</v>
      </c>
      <c r="GQ7" s="83">
        <v>100</v>
      </c>
      <c r="GR7" s="83">
        <v>100</v>
      </c>
      <c r="GS7" s="83" t="s">
        <v>130</v>
      </c>
      <c r="GT7" s="83" t="s">
        <v>130</v>
      </c>
      <c r="GU7" s="83">
        <v>92</v>
      </c>
      <c r="GV7" s="83">
        <v>94.7</v>
      </c>
      <c r="GW7" s="83">
        <v>96</v>
      </c>
      <c r="GX7" s="80" t="s">
        <v>130</v>
      </c>
      <c r="GY7" s="83" t="s">
        <v>130</v>
      </c>
      <c r="GZ7" s="83" t="s">
        <v>130</v>
      </c>
      <c r="HA7" s="83" t="s">
        <v>130</v>
      </c>
      <c r="HB7" s="83" t="s">
        <v>130</v>
      </c>
      <c r="HC7" s="83" t="s">
        <v>130</v>
      </c>
      <c r="HD7" s="83" t="s">
        <v>130</v>
      </c>
      <c r="HE7" s="83" t="s">
        <v>130</v>
      </c>
      <c r="HF7" s="83">
        <v>67.599999999999994</v>
      </c>
      <c r="HG7" s="83">
        <v>67.8</v>
      </c>
      <c r="HH7" s="83">
        <v>71</v>
      </c>
      <c r="HI7" s="83" t="s">
        <v>130</v>
      </c>
      <c r="HJ7" s="83" t="s">
        <v>130</v>
      </c>
      <c r="HK7" s="83" t="s">
        <v>130</v>
      </c>
      <c r="HL7" s="83" t="s">
        <v>130</v>
      </c>
      <c r="HM7" s="83" t="s">
        <v>130</v>
      </c>
      <c r="HN7" s="83" t="s">
        <v>130</v>
      </c>
      <c r="HO7" s="83" t="s">
        <v>130</v>
      </c>
      <c r="HP7" s="83">
        <v>0</v>
      </c>
      <c r="HQ7" s="83">
        <v>0.6</v>
      </c>
      <c r="HR7" s="83">
        <v>0.2</v>
      </c>
      <c r="HS7" s="83" t="s">
        <v>130</v>
      </c>
      <c r="HT7" s="83" t="s">
        <v>130</v>
      </c>
      <c r="HU7" s="83" t="s">
        <v>130</v>
      </c>
      <c r="HV7" s="83" t="s">
        <v>130</v>
      </c>
      <c r="HW7" s="83" t="s">
        <v>130</v>
      </c>
      <c r="HX7" s="83" t="s">
        <v>130</v>
      </c>
      <c r="HY7" s="83" t="s">
        <v>130</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t="s">
        <v>130</v>
      </c>
      <c r="IS7" s="83" t="s">
        <v>130</v>
      </c>
      <c r="IT7" s="83">
        <v>49.1</v>
      </c>
      <c r="IU7" s="83">
        <v>33.799999999999997</v>
      </c>
      <c r="IV7" s="83">
        <v>24</v>
      </c>
      <c r="IW7" s="80" t="s">
        <v>130</v>
      </c>
      <c r="IX7" s="83" t="s">
        <v>130</v>
      </c>
      <c r="IY7" s="83" t="s">
        <v>130</v>
      </c>
      <c r="IZ7" s="83" t="s">
        <v>130</v>
      </c>
      <c r="JA7" s="83" t="s">
        <v>130</v>
      </c>
      <c r="JB7" s="83" t="s">
        <v>130</v>
      </c>
      <c r="JC7" s="83" t="s">
        <v>130</v>
      </c>
      <c r="JD7" s="83" t="s">
        <v>130</v>
      </c>
      <c r="JE7" s="83">
        <v>15</v>
      </c>
      <c r="JF7" s="83">
        <v>12.8</v>
      </c>
      <c r="JG7" s="83">
        <v>11.1</v>
      </c>
      <c r="JH7" s="83" t="s">
        <v>130</v>
      </c>
      <c r="JI7" s="83" t="s">
        <v>130</v>
      </c>
      <c r="JJ7" s="83" t="s">
        <v>130</v>
      </c>
      <c r="JK7" s="83" t="s">
        <v>130</v>
      </c>
      <c r="JL7" s="83" t="s">
        <v>130</v>
      </c>
      <c r="JM7" s="83" t="s">
        <v>130</v>
      </c>
      <c r="JN7" s="83" t="s">
        <v>130</v>
      </c>
      <c r="JO7" s="83">
        <v>37.5</v>
      </c>
      <c r="JP7" s="83">
        <v>37.299999999999997</v>
      </c>
      <c r="JQ7" s="83">
        <v>26</v>
      </c>
      <c r="JR7" s="83" t="s">
        <v>130</v>
      </c>
      <c r="JS7" s="83" t="s">
        <v>130</v>
      </c>
      <c r="JT7" s="83" t="s">
        <v>130</v>
      </c>
      <c r="JU7" s="83" t="s">
        <v>130</v>
      </c>
      <c r="JV7" s="83" t="s">
        <v>130</v>
      </c>
      <c r="JW7" s="83" t="s">
        <v>130</v>
      </c>
      <c r="JX7" s="83" t="s">
        <v>130</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t="s">
        <v>130</v>
      </c>
      <c r="KR7" s="83" t="s">
        <v>130</v>
      </c>
      <c r="KS7" s="83">
        <v>96.6</v>
      </c>
      <c r="KT7" s="83">
        <v>84</v>
      </c>
      <c r="KU7" s="83">
        <v>95.9</v>
      </c>
      <c r="KV7" s="80">
        <v>98</v>
      </c>
      <c r="KW7" s="83" t="s">
        <v>130</v>
      </c>
      <c r="KX7" s="83" t="s">
        <v>130</v>
      </c>
      <c r="KY7" s="83" t="s">
        <v>130</v>
      </c>
      <c r="KZ7" s="83" t="s">
        <v>130</v>
      </c>
      <c r="LA7" s="83">
        <v>14.4</v>
      </c>
      <c r="LB7" s="83" t="s">
        <v>130</v>
      </c>
      <c r="LC7" s="83" t="s">
        <v>130</v>
      </c>
      <c r="LD7" s="83">
        <v>14.9</v>
      </c>
      <c r="LE7" s="83">
        <v>15.3</v>
      </c>
      <c r="LF7" s="83">
        <v>14.9</v>
      </c>
      <c r="LG7" s="83" t="s">
        <v>130</v>
      </c>
      <c r="LH7" s="83" t="s">
        <v>130</v>
      </c>
      <c r="LI7" s="83" t="s">
        <v>130</v>
      </c>
      <c r="LJ7" s="83" t="s">
        <v>130</v>
      </c>
      <c r="LK7" s="83">
        <v>0</v>
      </c>
      <c r="LL7" s="83" t="s">
        <v>130</v>
      </c>
      <c r="LM7" s="83" t="s">
        <v>130</v>
      </c>
      <c r="LN7" s="83">
        <v>0.3</v>
      </c>
      <c r="LO7" s="83">
        <v>0.7</v>
      </c>
      <c r="LP7" s="83">
        <v>0.4</v>
      </c>
      <c r="LQ7" s="83" t="s">
        <v>130</v>
      </c>
      <c r="LR7" s="83" t="s">
        <v>130</v>
      </c>
      <c r="LS7" s="83" t="s">
        <v>130</v>
      </c>
      <c r="LT7" s="83" t="s">
        <v>130</v>
      </c>
      <c r="LU7" s="83">
        <v>0</v>
      </c>
      <c r="LV7" s="83" t="s">
        <v>130</v>
      </c>
      <c r="LW7" s="83" t="s">
        <v>130</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v>100</v>
      </c>
      <c r="MP7" s="83" t="s">
        <v>130</v>
      </c>
      <c r="MQ7" s="83" t="s">
        <v>130</v>
      </c>
      <c r="MR7" s="83">
        <v>98.2</v>
      </c>
      <c r="MS7" s="83">
        <v>98.7</v>
      </c>
      <c r="MT7" s="83">
        <v>98.8</v>
      </c>
      <c r="MU7" s="83" t="s">
        <v>130</v>
      </c>
      <c r="MV7" s="83" t="s">
        <v>130</v>
      </c>
      <c r="MW7" s="83">
        <v>1</v>
      </c>
      <c r="MX7" s="83">
        <v>1</v>
      </c>
      <c r="MY7" s="83" t="s">
        <v>130</v>
      </c>
      <c r="MZ7" s="83" t="s">
        <v>130</v>
      </c>
      <c r="NA7" s="83" t="s">
        <v>130</v>
      </c>
      <c r="NB7" s="83" t="s">
        <v>130</v>
      </c>
      <c r="NC7" s="83" t="s">
        <v>130</v>
      </c>
      <c r="ND7" s="83" t="s">
        <v>130</v>
      </c>
      <c r="NE7" s="83" t="s">
        <v>130</v>
      </c>
      <c r="NF7" s="83" t="s">
        <v>130</v>
      </c>
      <c r="NG7" s="83" t="s">
        <v>130</v>
      </c>
      <c r="NH7" s="83" t="s">
        <v>130</v>
      </c>
      <c r="NI7" s="83" t="s">
        <v>130</v>
      </c>
      <c r="NJ7" s="83" t="s">
        <v>130</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（最大出力合計118kW）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（最大出力合計20kW）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（最大出力合計98kW）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t="str">
        <f>AY7</f>
        <v>-</v>
      </c>
      <c r="AZ11" s="95" t="str">
        <f>AZ7</f>
        <v>-</v>
      </c>
      <c r="BA11" s="95">
        <f>BA7</f>
        <v>585.9</v>
      </c>
      <c r="BB11" s="95">
        <f>BB7</f>
        <v>73.599999999999994</v>
      </c>
      <c r="BC11" s="95">
        <f>BC7</f>
        <v>250.5</v>
      </c>
      <c r="BD11" s="84"/>
      <c r="BE11" s="84"/>
      <c r="BF11" s="84"/>
      <c r="BG11" s="84"/>
      <c r="BH11" s="84"/>
      <c r="BI11" s="94" t="s">
        <v>143</v>
      </c>
      <c r="BJ11" s="95" t="str">
        <f>BJ7</f>
        <v>-</v>
      </c>
      <c r="BK11" s="95" t="str">
        <f>BK7</f>
        <v>-</v>
      </c>
      <c r="BL11" s="95">
        <f>BL7</f>
        <v>499.7</v>
      </c>
      <c r="BM11" s="95">
        <f>BM7</f>
        <v>73.599999999999994</v>
      </c>
      <c r="BN11" s="95">
        <f>BN7</f>
        <v>250.5</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143</v>
      </c>
      <c r="CF11" s="95" t="str">
        <f>CF7</f>
        <v>-</v>
      </c>
      <c r="CG11" s="95" t="str">
        <f>CG7</f>
        <v>-</v>
      </c>
      <c r="CH11" s="95">
        <f>CH7</f>
        <v>7404.3</v>
      </c>
      <c r="CI11" s="95">
        <f>CI7</f>
        <v>49909.1</v>
      </c>
      <c r="CJ11" s="95">
        <f>CJ7</f>
        <v>11009.5</v>
      </c>
      <c r="CK11" s="84"/>
      <c r="CL11" s="84"/>
      <c r="CM11" s="84"/>
      <c r="CN11" s="84"/>
      <c r="CO11" s="94" t="s">
        <v>143</v>
      </c>
      <c r="CP11" s="96" t="str">
        <f>CP7</f>
        <v>-</v>
      </c>
      <c r="CQ11" s="96" t="str">
        <f>CQ7</f>
        <v>-</v>
      </c>
      <c r="CR11" s="96">
        <f>CR7</f>
        <v>1391</v>
      </c>
      <c r="CS11" s="96">
        <f>CS7</f>
        <v>-725</v>
      </c>
      <c r="CT11" s="96">
        <f>CT7</f>
        <v>3496</v>
      </c>
      <c r="CU11" s="84"/>
      <c r="CV11" s="84"/>
      <c r="CW11" s="84"/>
      <c r="CX11" s="84"/>
      <c r="CY11" s="84"/>
      <c r="CZ11" s="94" t="s">
        <v>144</v>
      </c>
      <c r="DA11" s="95" t="str">
        <f>DA7</f>
        <v>-</v>
      </c>
      <c r="DB11" s="95" t="str">
        <f>DB7</f>
        <v>-</v>
      </c>
      <c r="DC11" s="95">
        <f>DC7</f>
        <v>27</v>
      </c>
      <c r="DD11" s="95">
        <f>DD7</f>
        <v>31.4</v>
      </c>
      <c r="DE11" s="95">
        <f>DE7</f>
        <v>20.399999999999999</v>
      </c>
      <c r="DF11" s="84"/>
      <c r="DG11" s="84"/>
      <c r="DH11" s="84"/>
      <c r="DI11" s="84"/>
      <c r="DJ11" s="94" t="s">
        <v>143</v>
      </c>
      <c r="DK11" s="95" t="str">
        <f>DK7</f>
        <v>-</v>
      </c>
      <c r="DL11" s="95" t="str">
        <f>DL7</f>
        <v>-</v>
      </c>
      <c r="DM11" s="95">
        <f>DM7</f>
        <v>0</v>
      </c>
      <c r="DN11" s="95">
        <f>DN7</f>
        <v>0</v>
      </c>
      <c r="DO11" s="95">
        <f>DO7</f>
        <v>0</v>
      </c>
      <c r="DP11" s="84"/>
      <c r="DQ11" s="84"/>
      <c r="DR11" s="84"/>
      <c r="DS11" s="84"/>
      <c r="DT11" s="94" t="s">
        <v>143</v>
      </c>
      <c r="DU11" s="95" t="str">
        <f>DU7</f>
        <v>-</v>
      </c>
      <c r="DV11" s="95" t="str">
        <f>DV7</f>
        <v>-</v>
      </c>
      <c r="DW11" s="95">
        <f>DW7</f>
        <v>0</v>
      </c>
      <c r="DX11" s="95">
        <f>DX7</f>
        <v>0</v>
      </c>
      <c r="DY11" s="95">
        <f>DY7</f>
        <v>0</v>
      </c>
      <c r="DZ11" s="84"/>
      <c r="EA11" s="84"/>
      <c r="EB11" s="84"/>
      <c r="EC11" s="84"/>
      <c r="ED11" s="94" t="s">
        <v>145</v>
      </c>
      <c r="EE11" s="95" t="str">
        <f>EE7</f>
        <v>-</v>
      </c>
      <c r="EF11" s="95" t="str">
        <f>EF7</f>
        <v>-</v>
      </c>
      <c r="EG11" s="95" t="str">
        <f>EG7</f>
        <v>-</v>
      </c>
      <c r="EH11" s="95" t="str">
        <f>EH7</f>
        <v>-</v>
      </c>
      <c r="EI11" s="95" t="str">
        <f>EI7</f>
        <v>-</v>
      </c>
      <c r="EJ11" s="84"/>
      <c r="EK11" s="84"/>
      <c r="EL11" s="84"/>
      <c r="EM11" s="84"/>
      <c r="EN11" s="94" t="s">
        <v>146</v>
      </c>
      <c r="EO11" s="95" t="str">
        <f>EO7</f>
        <v>-</v>
      </c>
      <c r="EP11" s="95" t="str">
        <f>EP7</f>
        <v>-</v>
      </c>
      <c r="EQ11" s="95">
        <f>EQ7</f>
        <v>100</v>
      </c>
      <c r="ER11" s="95">
        <f>ER7</f>
        <v>100</v>
      </c>
      <c r="ES11" s="95">
        <f>ES7</f>
        <v>100</v>
      </c>
      <c r="ET11" s="84"/>
      <c r="EU11" s="84"/>
      <c r="EV11" s="84"/>
      <c r="EW11" s="84"/>
      <c r="EX11" s="84"/>
      <c r="EY11" s="94" t="s">
        <v>143</v>
      </c>
      <c r="EZ11" s="95" t="str">
        <f>EZ7</f>
        <v>-</v>
      </c>
      <c r="FA11" s="95" t="str">
        <f>FA7</f>
        <v>-</v>
      </c>
      <c r="FB11" s="95">
        <f>FB7</f>
        <v>27</v>
      </c>
      <c r="FC11" s="95">
        <f>FC7</f>
        <v>31.4</v>
      </c>
      <c r="FD11" s="95">
        <f>FD7</f>
        <v>49.5</v>
      </c>
      <c r="FE11" s="84"/>
      <c r="FF11" s="84"/>
      <c r="FG11" s="84"/>
      <c r="FH11" s="84"/>
      <c r="FI11" s="94" t="s">
        <v>145</v>
      </c>
      <c r="FJ11" s="95" t="str">
        <f>FJ7</f>
        <v>-</v>
      </c>
      <c r="FK11" s="95" t="str">
        <f>FK7</f>
        <v>-</v>
      </c>
      <c r="FL11" s="95">
        <f>FL7</f>
        <v>0</v>
      </c>
      <c r="FM11" s="95">
        <f>FM7</f>
        <v>0</v>
      </c>
      <c r="FN11" s="95">
        <f>FN7</f>
        <v>0</v>
      </c>
      <c r="FO11" s="84"/>
      <c r="FP11" s="84"/>
      <c r="FQ11" s="84"/>
      <c r="FR11" s="84"/>
      <c r="FS11" s="94" t="s">
        <v>143</v>
      </c>
      <c r="FT11" s="95" t="str">
        <f>FT7</f>
        <v>-</v>
      </c>
      <c r="FU11" s="95" t="str">
        <f>FU7</f>
        <v>-</v>
      </c>
      <c r="FV11" s="95">
        <f>FV7</f>
        <v>0</v>
      </c>
      <c r="FW11" s="95">
        <f>FW7</f>
        <v>0</v>
      </c>
      <c r="FX11" s="95">
        <f>FX7</f>
        <v>0</v>
      </c>
      <c r="FY11" s="84"/>
      <c r="FZ11" s="84"/>
      <c r="GA11" s="84"/>
      <c r="GB11" s="84"/>
      <c r="GC11" s="94" t="s">
        <v>147</v>
      </c>
      <c r="GD11" s="95" t="str">
        <f>GD7</f>
        <v>-</v>
      </c>
      <c r="GE11" s="95" t="str">
        <f>GE7</f>
        <v>-</v>
      </c>
      <c r="GF11" s="95" t="str">
        <f>GF7</f>
        <v>-</v>
      </c>
      <c r="GG11" s="95" t="str">
        <f>GG7</f>
        <v>-</v>
      </c>
      <c r="GH11" s="95" t="str">
        <f>GH7</f>
        <v>-</v>
      </c>
      <c r="GI11" s="84"/>
      <c r="GJ11" s="84"/>
      <c r="GK11" s="84"/>
      <c r="GL11" s="84"/>
      <c r="GM11" s="94" t="s">
        <v>148</v>
      </c>
      <c r="GN11" s="95" t="str">
        <f>GN7</f>
        <v>-</v>
      </c>
      <c r="GO11" s="95" t="str">
        <f>GO7</f>
        <v>-</v>
      </c>
      <c r="GP11" s="95">
        <f>GP7</f>
        <v>100</v>
      </c>
      <c r="GQ11" s="95">
        <f>GQ7</f>
        <v>100</v>
      </c>
      <c r="GR11" s="95">
        <f>GR7</f>
        <v>100</v>
      </c>
      <c r="GS11" s="84"/>
      <c r="GT11" s="84"/>
      <c r="GU11" s="84"/>
      <c r="GV11" s="84"/>
      <c r="GW11" s="84"/>
      <c r="GX11" s="94" t="s">
        <v>149</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143</v>
      </c>
      <c r="KW11" s="95" t="str">
        <f>KW7</f>
        <v>-</v>
      </c>
      <c r="KX11" s="95" t="str">
        <f>KX7</f>
        <v>-</v>
      </c>
      <c r="KY11" s="95" t="str">
        <f>KY7</f>
        <v>-</v>
      </c>
      <c r="KZ11" s="95" t="str">
        <f>KZ7</f>
        <v>-</v>
      </c>
      <c r="LA11" s="95">
        <f>LA7</f>
        <v>14.4</v>
      </c>
      <c r="LB11" s="84"/>
      <c r="LC11" s="84"/>
      <c r="LD11" s="84"/>
      <c r="LE11" s="84"/>
      <c r="LF11" s="94" t="s">
        <v>143</v>
      </c>
      <c r="LG11" s="95" t="str">
        <f>LG7</f>
        <v>-</v>
      </c>
      <c r="LH11" s="95" t="str">
        <f>LH7</f>
        <v>-</v>
      </c>
      <c r="LI11" s="95" t="str">
        <f>LI7</f>
        <v>-</v>
      </c>
      <c r="LJ11" s="95" t="str">
        <f>LJ7</f>
        <v>-</v>
      </c>
      <c r="LK11" s="95">
        <f>LK7</f>
        <v>0</v>
      </c>
      <c r="LL11" s="84"/>
      <c r="LM11" s="84"/>
      <c r="LN11" s="84"/>
      <c r="LO11" s="84"/>
      <c r="LP11" s="94" t="s">
        <v>143</v>
      </c>
      <c r="LQ11" s="95" t="str">
        <f>LQ7</f>
        <v>-</v>
      </c>
      <c r="LR11" s="95" t="str">
        <f>LR7</f>
        <v>-</v>
      </c>
      <c r="LS11" s="95" t="str">
        <f>LS7</f>
        <v>-</v>
      </c>
      <c r="LT11" s="95" t="str">
        <f>LT7</f>
        <v>-</v>
      </c>
      <c r="LU11" s="95">
        <f>LU7</f>
        <v>0</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t="str">
        <f>MK7</f>
        <v>-</v>
      </c>
      <c r="ML11" s="95" t="str">
        <f>ML7</f>
        <v>-</v>
      </c>
      <c r="MM11" s="95" t="str">
        <f>MM7</f>
        <v>-</v>
      </c>
      <c r="MN11" s="95" t="str">
        <f>MN7</f>
        <v>-</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150</v>
      </c>
      <c r="AY12" s="95" t="str">
        <f>BD7</f>
        <v>-</v>
      </c>
      <c r="AZ12" s="95" t="str">
        <f>BE7</f>
        <v>-</v>
      </c>
      <c r="BA12" s="95">
        <f>BF7</f>
        <v>121.3</v>
      </c>
      <c r="BB12" s="95">
        <f>BG7</f>
        <v>123.2</v>
      </c>
      <c r="BC12" s="95">
        <f>BH7</f>
        <v>134.69999999999999</v>
      </c>
      <c r="BD12" s="84"/>
      <c r="BE12" s="84"/>
      <c r="BF12" s="84"/>
      <c r="BG12" s="84"/>
      <c r="BH12" s="84"/>
      <c r="BI12" s="94" t="s">
        <v>150</v>
      </c>
      <c r="BJ12" s="95" t="str">
        <f>BO7</f>
        <v>-</v>
      </c>
      <c r="BK12" s="95" t="str">
        <f>BP7</f>
        <v>-</v>
      </c>
      <c r="BL12" s="95">
        <f>BQ7</f>
        <v>247.9</v>
      </c>
      <c r="BM12" s="95">
        <f>BR7</f>
        <v>240.1</v>
      </c>
      <c r="BN12" s="95">
        <f>BS7</f>
        <v>255.5</v>
      </c>
      <c r="BO12" s="84"/>
      <c r="BP12" s="84"/>
      <c r="BQ12" s="84"/>
      <c r="BR12" s="84"/>
      <c r="BS12" s="84"/>
      <c r="BT12" s="94" t="s">
        <v>150</v>
      </c>
      <c r="BU12" s="95" t="str">
        <f>BZ7</f>
        <v>-</v>
      </c>
      <c r="BV12" s="95" t="str">
        <f>CA7</f>
        <v>-</v>
      </c>
      <c r="BW12" s="95" t="str">
        <f>CB7</f>
        <v>-</v>
      </c>
      <c r="BX12" s="95" t="str">
        <f>CC7</f>
        <v>-</v>
      </c>
      <c r="BY12" s="95" t="str">
        <f>CD7</f>
        <v>-</v>
      </c>
      <c r="BZ12" s="84"/>
      <c r="CA12" s="84"/>
      <c r="CB12" s="84"/>
      <c r="CC12" s="84"/>
      <c r="CD12" s="84"/>
      <c r="CE12" s="94" t="s">
        <v>150</v>
      </c>
      <c r="CF12" s="95" t="str">
        <f>CK7</f>
        <v>-</v>
      </c>
      <c r="CG12" s="95" t="str">
        <f>CL7</f>
        <v>-</v>
      </c>
      <c r="CH12" s="95">
        <f>CM7</f>
        <v>19199</v>
      </c>
      <c r="CI12" s="95">
        <f>CN7</f>
        <v>19830.400000000001</v>
      </c>
      <c r="CJ12" s="95">
        <f>CO7</f>
        <v>19066.3</v>
      </c>
      <c r="CK12" s="84"/>
      <c r="CL12" s="84"/>
      <c r="CM12" s="84"/>
      <c r="CN12" s="84"/>
      <c r="CO12" s="94" t="s">
        <v>150</v>
      </c>
      <c r="CP12" s="96" t="str">
        <f>CU7</f>
        <v>-</v>
      </c>
      <c r="CQ12" s="96" t="str">
        <f>CV7</f>
        <v>-</v>
      </c>
      <c r="CR12" s="96">
        <f>CW7</f>
        <v>32739</v>
      </c>
      <c r="CS12" s="96">
        <f>CX7</f>
        <v>34140</v>
      </c>
      <c r="CT12" s="96">
        <f>CY7</f>
        <v>33434</v>
      </c>
      <c r="CU12" s="84"/>
      <c r="CV12" s="84"/>
      <c r="CW12" s="84"/>
      <c r="CX12" s="84"/>
      <c r="CY12" s="84"/>
      <c r="CZ12" s="94" t="s">
        <v>150</v>
      </c>
      <c r="DA12" s="95" t="str">
        <f>DF7</f>
        <v>-</v>
      </c>
      <c r="DB12" s="95" t="str">
        <f>DG7</f>
        <v>-</v>
      </c>
      <c r="DC12" s="95">
        <f>DH7</f>
        <v>31.6</v>
      </c>
      <c r="DD12" s="95">
        <f>DI7</f>
        <v>31.6</v>
      </c>
      <c r="DE12" s="95">
        <f>DJ7</f>
        <v>30.1</v>
      </c>
      <c r="DF12" s="84"/>
      <c r="DG12" s="84"/>
      <c r="DH12" s="84"/>
      <c r="DI12" s="84"/>
      <c r="DJ12" s="94" t="s">
        <v>150</v>
      </c>
      <c r="DK12" s="95" t="str">
        <f>DP7</f>
        <v>-</v>
      </c>
      <c r="DL12" s="95" t="str">
        <f>DQ7</f>
        <v>-</v>
      </c>
      <c r="DM12" s="95">
        <f>DR7</f>
        <v>7.1</v>
      </c>
      <c r="DN12" s="95">
        <f>DS7</f>
        <v>7.3</v>
      </c>
      <c r="DO12" s="95">
        <f>DT7</f>
        <v>5.4</v>
      </c>
      <c r="DP12" s="84"/>
      <c r="DQ12" s="84"/>
      <c r="DR12" s="84"/>
      <c r="DS12" s="84"/>
      <c r="DT12" s="94" t="s">
        <v>150</v>
      </c>
      <c r="DU12" s="95" t="str">
        <f>DZ7</f>
        <v>-</v>
      </c>
      <c r="DV12" s="95" t="str">
        <f>EA7</f>
        <v>-</v>
      </c>
      <c r="DW12" s="95">
        <f>EB7</f>
        <v>156.5</v>
      </c>
      <c r="DX12" s="95">
        <f>EC7</f>
        <v>157.6</v>
      </c>
      <c r="DY12" s="95">
        <f>ED7</f>
        <v>173.7</v>
      </c>
      <c r="DZ12" s="84"/>
      <c r="EA12" s="84"/>
      <c r="EB12" s="84"/>
      <c r="EC12" s="84"/>
      <c r="ED12" s="94" t="s">
        <v>150</v>
      </c>
      <c r="EE12" s="95" t="str">
        <f>EJ7</f>
        <v>-</v>
      </c>
      <c r="EF12" s="95" t="str">
        <f>EK7</f>
        <v>-</v>
      </c>
      <c r="EG12" s="95" t="str">
        <f>EL7</f>
        <v>-</v>
      </c>
      <c r="EH12" s="95" t="str">
        <f>EM7</f>
        <v>-</v>
      </c>
      <c r="EI12" s="95" t="str">
        <f>EN7</f>
        <v>-</v>
      </c>
      <c r="EJ12" s="84"/>
      <c r="EK12" s="84"/>
      <c r="EL12" s="84"/>
      <c r="EM12" s="84"/>
      <c r="EN12" s="94" t="s">
        <v>150</v>
      </c>
      <c r="EO12" s="95" t="str">
        <f>ET7</f>
        <v>-</v>
      </c>
      <c r="EP12" s="95" t="str">
        <f>EU7</f>
        <v>-</v>
      </c>
      <c r="EQ12" s="95">
        <f>EV7</f>
        <v>86.8</v>
      </c>
      <c r="ER12" s="95">
        <f>EW7</f>
        <v>82.8</v>
      </c>
      <c r="ES12" s="95">
        <f>EX7</f>
        <v>82.6</v>
      </c>
      <c r="ET12" s="84"/>
      <c r="EU12" s="84"/>
      <c r="EV12" s="84"/>
      <c r="EW12" s="84"/>
      <c r="EX12" s="84"/>
      <c r="EY12" s="94" t="s">
        <v>150</v>
      </c>
      <c r="EZ12" s="95" t="str">
        <f>IF($EZ$8,FE7,"-")</f>
        <v>-</v>
      </c>
      <c r="FA12" s="95" t="str">
        <f>IF($EZ$8,FF7,"-")</f>
        <v>-</v>
      </c>
      <c r="FB12" s="95">
        <f>IF($EZ$8,FG7,"-")</f>
        <v>57.7</v>
      </c>
      <c r="FC12" s="95">
        <f>IF($EZ$8,FH7,"-")</f>
        <v>57.6</v>
      </c>
      <c r="FD12" s="95">
        <f>IF($EZ$8,FI7,"-")</f>
        <v>60.4</v>
      </c>
      <c r="FE12" s="84"/>
      <c r="FF12" s="84"/>
      <c r="FG12" s="84"/>
      <c r="FH12" s="84"/>
      <c r="FI12" s="94" t="s">
        <v>150</v>
      </c>
      <c r="FJ12" s="95" t="str">
        <f>IF($FJ$8,FO7,"-")</f>
        <v>-</v>
      </c>
      <c r="FK12" s="95" t="str">
        <f>IF($FJ$8,FP7,"-")</f>
        <v>-</v>
      </c>
      <c r="FL12" s="95">
        <f>IF($FJ$8,FQ7,"-")</f>
        <v>5.4</v>
      </c>
      <c r="FM12" s="95">
        <f>IF($FJ$8,FR7,"-")</f>
        <v>8.6999999999999993</v>
      </c>
      <c r="FN12" s="95">
        <f>IF($FJ$8,FS7,"-")</f>
        <v>16.5</v>
      </c>
      <c r="FO12" s="84"/>
      <c r="FP12" s="84"/>
      <c r="FQ12" s="84"/>
      <c r="FR12" s="84"/>
      <c r="FS12" s="94" t="s">
        <v>150</v>
      </c>
      <c r="FT12" s="95" t="str">
        <f>IF($FT$8,FY7,"-")</f>
        <v>-</v>
      </c>
      <c r="FU12" s="95" t="str">
        <f>IF($FT$8,FZ7,"-")</f>
        <v>-</v>
      </c>
      <c r="FV12" s="95">
        <f>IF($FT$8,GA7,"-")</f>
        <v>394.9</v>
      </c>
      <c r="FW12" s="95">
        <f>IF($FT$8,GB7,"-")</f>
        <v>375</v>
      </c>
      <c r="FX12" s="95">
        <f>IF($FT$8,GC7,"-")</f>
        <v>314.5</v>
      </c>
      <c r="FY12" s="84"/>
      <c r="FZ12" s="84"/>
      <c r="GA12" s="84"/>
      <c r="GB12" s="84"/>
      <c r="GC12" s="94" t="s">
        <v>150</v>
      </c>
      <c r="GD12" s="95" t="str">
        <f>IF($GD$8,GI7,"-")</f>
        <v>-</v>
      </c>
      <c r="GE12" s="95" t="str">
        <f>IF($GD$8,GJ7,"-")</f>
        <v>-</v>
      </c>
      <c r="GF12" s="95" t="str">
        <f>IF($GD$8,GK7,"-")</f>
        <v>-</v>
      </c>
      <c r="GG12" s="95" t="str">
        <f>IF($GD$8,GL7,"-")</f>
        <v>-</v>
      </c>
      <c r="GH12" s="95" t="str">
        <f>IF($GD$8,GM7,"-")</f>
        <v>-</v>
      </c>
      <c r="GI12" s="84"/>
      <c r="GJ12" s="84"/>
      <c r="GK12" s="84"/>
      <c r="GL12" s="84"/>
      <c r="GM12" s="94" t="s">
        <v>150</v>
      </c>
      <c r="GN12" s="95" t="str">
        <f>IF($GN$8,GS7,"-")</f>
        <v>-</v>
      </c>
      <c r="GO12" s="95" t="str">
        <f>IF($GN$8,GT7,"-")</f>
        <v>-</v>
      </c>
      <c r="GP12" s="95">
        <f>IF($GN$8,GU7,"-")</f>
        <v>92</v>
      </c>
      <c r="GQ12" s="95">
        <f>IF($GN$8,GV7,"-")</f>
        <v>94.7</v>
      </c>
      <c r="GR12" s="95">
        <f>IF($GN$8,GW7,"-")</f>
        <v>96</v>
      </c>
      <c r="GS12" s="84"/>
      <c r="GT12" s="84"/>
      <c r="GU12" s="84"/>
      <c r="GV12" s="84"/>
      <c r="GW12" s="84"/>
      <c r="GX12" s="94" t="s">
        <v>150</v>
      </c>
      <c r="GY12" s="95" t="str">
        <f>IF($GY$8,HD7,"-")</f>
        <v>-</v>
      </c>
      <c r="GZ12" s="95" t="str">
        <f>IF($GY$8,HE7,"-")</f>
        <v>-</v>
      </c>
      <c r="HA12" s="95" t="str">
        <f>IF($GY$8,HF7,"-")</f>
        <v>-</v>
      </c>
      <c r="HB12" s="95" t="str">
        <f>IF($GY$8,HG7,"-")</f>
        <v>-</v>
      </c>
      <c r="HC12" s="95" t="str">
        <f>IF($GY$8,HH7,"-")</f>
        <v>-</v>
      </c>
      <c r="HD12" s="84"/>
      <c r="HE12" s="84"/>
      <c r="HF12" s="84"/>
      <c r="HG12" s="84"/>
      <c r="HH12" s="94" t="s">
        <v>150</v>
      </c>
      <c r="HI12" s="95" t="str">
        <f>IF($HI$8,HN7,"-")</f>
        <v>-</v>
      </c>
      <c r="HJ12" s="95" t="str">
        <f>IF($HI$8,HO7,"-")</f>
        <v>-</v>
      </c>
      <c r="HK12" s="95" t="str">
        <f>IF($HI$8,HP7,"-")</f>
        <v>-</v>
      </c>
      <c r="HL12" s="95" t="str">
        <f>IF($HI$8,HQ7,"-")</f>
        <v>-</v>
      </c>
      <c r="HM12" s="95" t="str">
        <f>IF($HI$8,HR7,"-")</f>
        <v>-</v>
      </c>
      <c r="HN12" s="84"/>
      <c r="HO12" s="84"/>
      <c r="HP12" s="84"/>
      <c r="HQ12" s="84"/>
      <c r="HR12" s="94" t="s">
        <v>150</v>
      </c>
      <c r="HS12" s="95" t="str">
        <f>IF($HS$8,HX7,"-")</f>
        <v>-</v>
      </c>
      <c r="HT12" s="95" t="str">
        <f>IF($HS$8,HY7,"-")</f>
        <v>-</v>
      </c>
      <c r="HU12" s="95" t="str">
        <f>IF($HS$8,HZ7,"-")</f>
        <v>-</v>
      </c>
      <c r="HV12" s="95" t="str">
        <f>IF($HS$8,IA7,"-")</f>
        <v>-</v>
      </c>
      <c r="HW12" s="95" t="str">
        <f>IF($HS$8,IB7,"-")</f>
        <v>-</v>
      </c>
      <c r="HX12" s="84"/>
      <c r="HY12" s="84"/>
      <c r="HZ12" s="84"/>
      <c r="IA12" s="84"/>
      <c r="IB12" s="94" t="s">
        <v>150</v>
      </c>
      <c r="IC12" s="95" t="str">
        <f>IF($IC$8,IH7,"-")</f>
        <v>-</v>
      </c>
      <c r="ID12" s="95" t="str">
        <f>IF($IC$8,II7,"-")</f>
        <v>-</v>
      </c>
      <c r="IE12" s="95" t="str">
        <f>IF($IC$8,IJ7,"-")</f>
        <v>-</v>
      </c>
      <c r="IF12" s="95" t="str">
        <f>IF($IC$8,IK7,"-")</f>
        <v>-</v>
      </c>
      <c r="IG12" s="95" t="str">
        <f>IF($IC$8,IL7,"-")</f>
        <v>-</v>
      </c>
      <c r="IH12" s="84"/>
      <c r="II12" s="84"/>
      <c r="IJ12" s="84"/>
      <c r="IK12" s="84"/>
      <c r="IL12" s="94" t="s">
        <v>150</v>
      </c>
      <c r="IM12" s="95" t="str">
        <f>IF($IM$8,IR7,"-")</f>
        <v>-</v>
      </c>
      <c r="IN12" s="95" t="str">
        <f>IF($IM$8,IS7,"-")</f>
        <v>-</v>
      </c>
      <c r="IO12" s="95" t="str">
        <f>IF($IM$8,IT7,"-")</f>
        <v>-</v>
      </c>
      <c r="IP12" s="95" t="str">
        <f>IF($IM$8,IU7,"-")</f>
        <v>-</v>
      </c>
      <c r="IQ12" s="95" t="str">
        <f>IF($IM$8,IV7,"-")</f>
        <v>-</v>
      </c>
      <c r="IR12" s="84"/>
      <c r="IS12" s="84"/>
      <c r="IT12" s="84"/>
      <c r="IU12" s="84"/>
      <c r="IV12" s="84"/>
      <c r="IW12" s="94" t="s">
        <v>150</v>
      </c>
      <c r="IX12" s="95" t="str">
        <f>IF($IX$8,JC7,"-")</f>
        <v>-</v>
      </c>
      <c r="IY12" s="95" t="str">
        <f>IF($IX$8,JD7,"-")</f>
        <v>-</v>
      </c>
      <c r="IZ12" s="95" t="str">
        <f>IF($IX$8,JE7,"-")</f>
        <v>-</v>
      </c>
      <c r="JA12" s="95" t="str">
        <f>IF($IX$8,JF7,"-")</f>
        <v>-</v>
      </c>
      <c r="JB12" s="95" t="str">
        <f>IF($IX$8,JG7,"-")</f>
        <v>-</v>
      </c>
      <c r="JC12" s="84"/>
      <c r="JD12" s="84"/>
      <c r="JE12" s="84"/>
      <c r="JF12" s="84"/>
      <c r="JG12" s="94" t="s">
        <v>150</v>
      </c>
      <c r="JH12" s="95" t="str">
        <f>IF($JH$8,JM7,"-")</f>
        <v>-</v>
      </c>
      <c r="JI12" s="95" t="str">
        <f>IF($JH$8,JN7,"-")</f>
        <v>-</v>
      </c>
      <c r="JJ12" s="95" t="str">
        <f>IF($JH$8,JO7,"-")</f>
        <v>-</v>
      </c>
      <c r="JK12" s="95" t="str">
        <f>IF($JH$8,JP7,"-")</f>
        <v>-</v>
      </c>
      <c r="JL12" s="95" t="str">
        <f>IF($JH$8,JQ7,"-")</f>
        <v>-</v>
      </c>
      <c r="JM12" s="84"/>
      <c r="JN12" s="84"/>
      <c r="JO12" s="84"/>
      <c r="JP12" s="84"/>
      <c r="JQ12" s="94" t="s">
        <v>150</v>
      </c>
      <c r="JR12" s="95" t="str">
        <f>IF($JR$8,JW7,"-")</f>
        <v>-</v>
      </c>
      <c r="JS12" s="95" t="str">
        <f>IF($JR$8,JX7,"-")</f>
        <v>-</v>
      </c>
      <c r="JT12" s="95" t="str">
        <f>IF($JR$8,JY7,"-")</f>
        <v>-</v>
      </c>
      <c r="JU12" s="95" t="str">
        <f>IF($JR$8,JZ7,"-")</f>
        <v>-</v>
      </c>
      <c r="JV12" s="95" t="str">
        <f>IF($JR$8,KA7,"-")</f>
        <v>-</v>
      </c>
      <c r="JW12" s="84"/>
      <c r="JX12" s="84"/>
      <c r="JY12" s="84"/>
      <c r="JZ12" s="84"/>
      <c r="KA12" s="94" t="s">
        <v>150</v>
      </c>
      <c r="KB12" s="95" t="str">
        <f>IF($KB$8,KG7,"-")</f>
        <v>-</v>
      </c>
      <c r="KC12" s="95" t="str">
        <f>IF($KB$8,KH7,"-")</f>
        <v>-</v>
      </c>
      <c r="KD12" s="95" t="str">
        <f>IF($KB$8,KI7,"-")</f>
        <v>-</v>
      </c>
      <c r="KE12" s="95" t="str">
        <f>IF($KB$8,KJ7,"-")</f>
        <v>-</v>
      </c>
      <c r="KF12" s="95" t="str">
        <f>IF($KB$8,KK7,"-")</f>
        <v>-</v>
      </c>
      <c r="KG12" s="84"/>
      <c r="KH12" s="84"/>
      <c r="KI12" s="84"/>
      <c r="KJ12" s="84"/>
      <c r="KK12" s="94" t="s">
        <v>150</v>
      </c>
      <c r="KL12" s="95" t="str">
        <f>IF($KL$8,KQ7,"-")</f>
        <v>-</v>
      </c>
      <c r="KM12" s="95" t="str">
        <f>IF($KL$8,KR7,"-")</f>
        <v>-</v>
      </c>
      <c r="KN12" s="95" t="str">
        <f>IF($KL$8,KS7,"-")</f>
        <v>-</v>
      </c>
      <c r="KO12" s="95" t="str">
        <f>IF($KL$8,KT7,"-")</f>
        <v>-</v>
      </c>
      <c r="KP12" s="95" t="str">
        <f>IF($KL$8,KU7,"-")</f>
        <v>-</v>
      </c>
      <c r="KQ12" s="84"/>
      <c r="KR12" s="84"/>
      <c r="KS12" s="84"/>
      <c r="KT12" s="84"/>
      <c r="KU12" s="84"/>
      <c r="KV12" s="94" t="s">
        <v>150</v>
      </c>
      <c r="KW12" s="95" t="str">
        <f>IF($KW$8,LB7,"-")</f>
        <v>-</v>
      </c>
      <c r="KX12" s="95" t="str">
        <f>IF($KW$8,LC7,"-")</f>
        <v>-</v>
      </c>
      <c r="KY12" s="95">
        <f>IF($KW$8,LD7,"-")</f>
        <v>14.9</v>
      </c>
      <c r="KZ12" s="95">
        <f>IF($KW$8,LE7,"-")</f>
        <v>15.3</v>
      </c>
      <c r="LA12" s="95">
        <f>IF($KW$8,LF7,"-")</f>
        <v>14.9</v>
      </c>
      <c r="LB12" s="84"/>
      <c r="LC12" s="84"/>
      <c r="LD12" s="84"/>
      <c r="LE12" s="84"/>
      <c r="LF12" s="94" t="s">
        <v>150</v>
      </c>
      <c r="LG12" s="95" t="str">
        <f>IF($LG$8,LL7,"-")</f>
        <v>-</v>
      </c>
      <c r="LH12" s="95" t="str">
        <f>IF($LG$8,LM7,"-")</f>
        <v>-</v>
      </c>
      <c r="LI12" s="95">
        <f>IF($LG$8,LN7,"-")</f>
        <v>0.3</v>
      </c>
      <c r="LJ12" s="95">
        <f>IF($LG$8,LO7,"-")</f>
        <v>0.7</v>
      </c>
      <c r="LK12" s="95">
        <f>IF($LG$8,LP7,"-")</f>
        <v>0.4</v>
      </c>
      <c r="LL12" s="84"/>
      <c r="LM12" s="84"/>
      <c r="LN12" s="84"/>
      <c r="LO12" s="84"/>
      <c r="LP12" s="94" t="s">
        <v>150</v>
      </c>
      <c r="LQ12" s="95" t="str">
        <f>IF($LQ$8,LV7,"-")</f>
        <v>-</v>
      </c>
      <c r="LR12" s="95" t="str">
        <f>IF($LQ$8,LW7,"-")</f>
        <v>-</v>
      </c>
      <c r="LS12" s="95">
        <f>IF($LQ$8,LX7,"-")</f>
        <v>172</v>
      </c>
      <c r="LT12" s="95">
        <f>IF($LQ$8,LY7,"-")</f>
        <v>151.69999999999999</v>
      </c>
      <c r="LU12" s="95">
        <f>IF($LQ$8,LZ7,"-")</f>
        <v>138.1</v>
      </c>
      <c r="LV12" s="84"/>
      <c r="LW12" s="84"/>
      <c r="LX12" s="84"/>
      <c r="LY12" s="84"/>
      <c r="LZ12" s="94" t="s">
        <v>150</v>
      </c>
      <c r="MA12" s="95" t="str">
        <f>IF($MA$8,MF7,"-")</f>
        <v>-</v>
      </c>
      <c r="MB12" s="95" t="str">
        <f>IF($MA$8,MG7,"-")</f>
        <v>-</v>
      </c>
      <c r="MC12" s="95" t="str">
        <f>IF($MA$8,MH7,"-")</f>
        <v>-</v>
      </c>
      <c r="MD12" s="95" t="str">
        <f>IF($MA$8,MI7,"-")</f>
        <v>-</v>
      </c>
      <c r="ME12" s="95" t="str">
        <f>IF($MA$8,MJ7,"-")</f>
        <v>-</v>
      </c>
      <c r="MF12" s="84"/>
      <c r="MG12" s="84"/>
      <c r="MH12" s="84"/>
      <c r="MI12" s="84"/>
      <c r="MJ12" s="94" t="s">
        <v>150</v>
      </c>
      <c r="MK12" s="95" t="str">
        <f>IF($MK$8,MP7,"-")</f>
        <v>-</v>
      </c>
      <c r="ML12" s="95" t="str">
        <f>IF($MK$8,MQ7,"-")</f>
        <v>-</v>
      </c>
      <c r="MM12" s="95">
        <f>IF($MK$8,MR7,"-")</f>
        <v>98.2</v>
      </c>
      <c r="MN12" s="95">
        <f>IF($MK$8,MS7,"-")</f>
        <v>98.7</v>
      </c>
      <c r="MO12" s="95">
        <f>IF($MK$8,MT7,"-")</f>
        <v>98.8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151</v>
      </c>
      <c r="AY13" s="95">
        <f>$BI$7</f>
        <v>100</v>
      </c>
      <c r="AZ13" s="95">
        <f>$BI$7</f>
        <v>100</v>
      </c>
      <c r="BA13" s="95">
        <f>$BI$7</f>
        <v>100</v>
      </c>
      <c r="BB13" s="95">
        <f>$BI$7</f>
        <v>100</v>
      </c>
      <c r="BC13" s="95">
        <f>$BI$7</f>
        <v>100</v>
      </c>
      <c r="BD13" s="84"/>
      <c r="BE13" s="84"/>
      <c r="BF13" s="84"/>
      <c r="BG13" s="84"/>
      <c r="BH13" s="84"/>
      <c r="BI13" s="94" t="s">
        <v>151</v>
      </c>
      <c r="BJ13" s="95">
        <f>$BT$7</f>
        <v>100</v>
      </c>
      <c r="BK13" s="95">
        <f>$BT$7</f>
        <v>100</v>
      </c>
      <c r="BL13" s="95">
        <f>$BT$7</f>
        <v>100</v>
      </c>
      <c r="BM13" s="95">
        <f>$BT$7</f>
        <v>100</v>
      </c>
      <c r="BN13" s="95">
        <f>$BT$7</f>
        <v>100</v>
      </c>
      <c r="BO13" s="84"/>
      <c r="BP13" s="84"/>
      <c r="BQ13" s="84"/>
      <c r="BR13" s="84"/>
      <c r="BS13" s="84"/>
      <c r="BT13" s="94" t="s">
        <v>151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152</v>
      </c>
      <c r="C14" s="99"/>
      <c r="D14" s="100"/>
      <c r="E14" s="99"/>
      <c r="F14" s="203" t="s">
        <v>153</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202" t="s">
        <v>154</v>
      </c>
      <c r="C15" s="202"/>
      <c r="D15" s="100"/>
      <c r="E15" s="97">
        <v>1</v>
      </c>
      <c r="F15" s="202" t="s">
        <v>155</v>
      </c>
      <c r="G15" s="202"/>
      <c r="H15" s="102" t="s">
        <v>156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157</v>
      </c>
      <c r="AY15" s="103"/>
      <c r="AZ15" s="103"/>
      <c r="BA15" s="103"/>
      <c r="BB15" s="103"/>
      <c r="BC15" s="103"/>
      <c r="BD15" s="100"/>
      <c r="BE15" s="100"/>
      <c r="BF15" s="100"/>
      <c r="BG15" s="100"/>
      <c r="BH15" s="100"/>
      <c r="BI15" s="101" t="s">
        <v>157</v>
      </c>
      <c r="BJ15" s="103"/>
      <c r="BK15" s="103"/>
      <c r="BL15" s="103"/>
      <c r="BM15" s="103"/>
      <c r="BN15" s="103"/>
      <c r="BO15" s="100"/>
      <c r="BP15" s="100"/>
      <c r="BQ15" s="100"/>
      <c r="BR15" s="100"/>
      <c r="BS15" s="100"/>
      <c r="BT15" s="101" t="s">
        <v>157</v>
      </c>
      <c r="BU15" s="103"/>
      <c r="BV15" s="103"/>
      <c r="BW15" s="103"/>
      <c r="BX15" s="103"/>
      <c r="BY15" s="103"/>
      <c r="BZ15" s="100"/>
      <c r="CA15" s="100"/>
      <c r="CB15" s="100"/>
      <c r="CC15" s="100"/>
      <c r="CD15" s="100"/>
      <c r="CE15" s="101" t="s">
        <v>157</v>
      </c>
      <c r="CF15" s="103"/>
      <c r="CG15" s="103"/>
      <c r="CH15" s="103"/>
      <c r="CI15" s="103"/>
      <c r="CJ15" s="103"/>
      <c r="CK15" s="100"/>
      <c r="CL15" s="100"/>
      <c r="CM15" s="100"/>
      <c r="CN15" s="100"/>
      <c r="CO15" s="101" t="s">
        <v>157</v>
      </c>
      <c r="CP15" s="103"/>
      <c r="CQ15" s="103"/>
      <c r="CR15" s="103"/>
      <c r="CS15" s="103"/>
      <c r="CT15" s="103"/>
      <c r="CU15" s="100"/>
      <c r="CV15" s="100"/>
      <c r="CW15" s="100"/>
      <c r="CX15" s="100"/>
      <c r="CY15" s="100"/>
      <c r="CZ15" s="101" t="s">
        <v>157</v>
      </c>
      <c r="DA15" s="103"/>
      <c r="DB15" s="103"/>
      <c r="DC15" s="103"/>
      <c r="DD15" s="103"/>
      <c r="DE15" s="103"/>
      <c r="DF15" s="100"/>
      <c r="DG15" s="100"/>
      <c r="DH15" s="100"/>
      <c r="DI15" s="100"/>
      <c r="DJ15" s="101" t="s">
        <v>157</v>
      </c>
      <c r="DK15" s="103"/>
      <c r="DL15" s="103"/>
      <c r="DM15" s="103"/>
      <c r="DN15" s="103"/>
      <c r="DO15" s="103"/>
      <c r="DP15" s="100"/>
      <c r="DQ15" s="100"/>
      <c r="DR15" s="100"/>
      <c r="DS15" s="100"/>
      <c r="DT15" s="101" t="s">
        <v>157</v>
      </c>
      <c r="DU15" s="103"/>
      <c r="DV15" s="103"/>
      <c r="DW15" s="103"/>
      <c r="DX15" s="103"/>
      <c r="DY15" s="103"/>
      <c r="DZ15" s="100"/>
      <c r="EA15" s="100"/>
      <c r="EB15" s="100"/>
      <c r="EC15" s="100"/>
      <c r="ED15" s="101" t="s">
        <v>157</v>
      </c>
      <c r="EE15" s="103"/>
      <c r="EF15" s="103"/>
      <c r="EG15" s="103"/>
      <c r="EH15" s="103"/>
      <c r="EI15" s="103"/>
      <c r="EJ15" s="100"/>
      <c r="EK15" s="100"/>
      <c r="EL15" s="100"/>
      <c r="EM15" s="100"/>
      <c r="EN15" s="101" t="s">
        <v>157</v>
      </c>
      <c r="EO15" s="103"/>
      <c r="EP15" s="103"/>
      <c r="EQ15" s="103"/>
      <c r="ER15" s="103"/>
      <c r="ES15" s="103"/>
      <c r="ET15" s="100"/>
      <c r="EU15" s="100"/>
      <c r="EV15" s="100"/>
      <c r="EW15" s="100"/>
      <c r="EX15" s="100"/>
      <c r="EY15" s="101" t="s">
        <v>157</v>
      </c>
      <c r="EZ15" s="103"/>
      <c r="FA15" s="103"/>
      <c r="FB15" s="103"/>
      <c r="FC15" s="103"/>
      <c r="FD15" s="103"/>
      <c r="FE15" s="100"/>
      <c r="FF15" s="100"/>
      <c r="FG15" s="100"/>
      <c r="FH15" s="100"/>
      <c r="FI15" s="101" t="s">
        <v>157</v>
      </c>
      <c r="FJ15" s="103"/>
      <c r="FK15" s="103"/>
      <c r="FL15" s="103"/>
      <c r="FM15" s="103"/>
      <c r="FN15" s="103"/>
      <c r="FO15" s="100"/>
      <c r="FP15" s="100"/>
      <c r="FQ15" s="100"/>
      <c r="FR15" s="100"/>
      <c r="FS15" s="101" t="s">
        <v>157</v>
      </c>
      <c r="FT15" s="103"/>
      <c r="FU15" s="103"/>
      <c r="FV15" s="103"/>
      <c r="FW15" s="103"/>
      <c r="FX15" s="103"/>
      <c r="FY15" s="100"/>
      <c r="FZ15" s="100"/>
      <c r="GA15" s="100"/>
      <c r="GB15" s="100"/>
      <c r="GC15" s="101" t="s">
        <v>157</v>
      </c>
      <c r="GD15" s="103"/>
      <c r="GE15" s="103"/>
      <c r="GF15" s="103"/>
      <c r="GG15" s="103"/>
      <c r="GH15" s="103"/>
      <c r="GI15" s="100"/>
      <c r="GJ15" s="100"/>
      <c r="GK15" s="100"/>
      <c r="GL15" s="100"/>
      <c r="GM15" s="101" t="s">
        <v>157</v>
      </c>
      <c r="GN15" s="103"/>
      <c r="GO15" s="103"/>
      <c r="GP15" s="103"/>
      <c r="GQ15" s="103"/>
      <c r="GR15" s="103"/>
      <c r="GS15" s="100"/>
      <c r="GT15" s="100"/>
      <c r="GU15" s="100"/>
      <c r="GV15" s="100"/>
      <c r="GW15" s="100"/>
      <c r="GX15" s="101" t="s">
        <v>157</v>
      </c>
      <c r="GY15" s="103"/>
      <c r="GZ15" s="103"/>
      <c r="HA15" s="103"/>
      <c r="HB15" s="103"/>
      <c r="HC15" s="103"/>
      <c r="HD15" s="100"/>
      <c r="HE15" s="100"/>
      <c r="HF15" s="100"/>
      <c r="HG15" s="100"/>
      <c r="HH15" s="101" t="s">
        <v>157</v>
      </c>
      <c r="HI15" s="103"/>
      <c r="HJ15" s="103"/>
      <c r="HK15" s="103"/>
      <c r="HL15" s="103"/>
      <c r="HM15" s="103"/>
      <c r="HN15" s="100"/>
      <c r="HO15" s="100"/>
      <c r="HP15" s="100"/>
      <c r="HQ15" s="100"/>
      <c r="HR15" s="101" t="s">
        <v>157</v>
      </c>
      <c r="HS15" s="103"/>
      <c r="HT15" s="103"/>
      <c r="HU15" s="103"/>
      <c r="HV15" s="103"/>
      <c r="HW15" s="103"/>
      <c r="HX15" s="100"/>
      <c r="HY15" s="100"/>
      <c r="HZ15" s="100"/>
      <c r="IA15" s="100"/>
      <c r="IB15" s="101" t="s">
        <v>157</v>
      </c>
      <c r="IC15" s="103"/>
      <c r="ID15" s="103"/>
      <c r="IE15" s="103"/>
      <c r="IF15" s="103"/>
      <c r="IG15" s="103"/>
      <c r="IH15" s="100"/>
      <c r="II15" s="100"/>
      <c r="IJ15" s="100"/>
      <c r="IK15" s="100"/>
      <c r="IL15" s="101" t="s">
        <v>157</v>
      </c>
      <c r="IM15" s="103"/>
      <c r="IN15" s="103"/>
      <c r="IO15" s="103"/>
      <c r="IP15" s="103"/>
      <c r="IQ15" s="103"/>
      <c r="IR15" s="100"/>
      <c r="IS15" s="100"/>
      <c r="IT15" s="100"/>
      <c r="IU15" s="100"/>
      <c r="IV15" s="100"/>
      <c r="IW15" s="101" t="s">
        <v>157</v>
      </c>
      <c r="IX15" s="103"/>
      <c r="IY15" s="103"/>
      <c r="IZ15" s="103"/>
      <c r="JA15" s="103"/>
      <c r="JB15" s="103"/>
      <c r="JC15" s="100"/>
      <c r="JD15" s="100"/>
      <c r="JE15" s="100"/>
      <c r="JF15" s="100"/>
      <c r="JG15" s="101" t="s">
        <v>157</v>
      </c>
      <c r="JH15" s="103"/>
      <c r="JI15" s="103"/>
      <c r="JJ15" s="103"/>
      <c r="JK15" s="103"/>
      <c r="JL15" s="103"/>
      <c r="JM15" s="100"/>
      <c r="JN15" s="100"/>
      <c r="JO15" s="100"/>
      <c r="JP15" s="100"/>
      <c r="JQ15" s="101" t="s">
        <v>157</v>
      </c>
      <c r="JR15" s="103"/>
      <c r="JS15" s="103"/>
      <c r="JT15" s="103"/>
      <c r="JU15" s="103"/>
      <c r="JV15" s="103"/>
      <c r="JW15" s="100"/>
      <c r="JX15" s="100"/>
      <c r="JY15" s="100"/>
      <c r="JZ15" s="100"/>
      <c r="KA15" s="101" t="s">
        <v>157</v>
      </c>
      <c r="KB15" s="103"/>
      <c r="KC15" s="103"/>
      <c r="KD15" s="103"/>
      <c r="KE15" s="103"/>
      <c r="KF15" s="103"/>
      <c r="KG15" s="100"/>
      <c r="KH15" s="100"/>
      <c r="KI15" s="100"/>
      <c r="KJ15" s="100"/>
      <c r="KK15" s="101" t="s">
        <v>157</v>
      </c>
      <c r="KL15" s="103"/>
      <c r="KM15" s="103"/>
      <c r="KN15" s="103"/>
      <c r="KO15" s="103"/>
      <c r="KP15" s="103"/>
      <c r="KQ15" s="100"/>
      <c r="KR15" s="100"/>
      <c r="KS15" s="100"/>
      <c r="KT15" s="100"/>
      <c r="KU15" s="100"/>
      <c r="KV15" s="101" t="s">
        <v>157</v>
      </c>
      <c r="KW15" s="103"/>
      <c r="KX15" s="103"/>
      <c r="KY15" s="103"/>
      <c r="KZ15" s="103"/>
      <c r="LA15" s="103"/>
      <c r="LB15" s="100"/>
      <c r="LC15" s="100"/>
      <c r="LD15" s="100"/>
      <c r="LE15" s="100"/>
      <c r="LF15" s="101" t="s">
        <v>157</v>
      </c>
      <c r="LG15" s="103"/>
      <c r="LH15" s="103"/>
      <c r="LI15" s="103"/>
      <c r="LJ15" s="103"/>
      <c r="LK15" s="103"/>
      <c r="LL15" s="100"/>
      <c r="LM15" s="100"/>
      <c r="LN15" s="100"/>
      <c r="LO15" s="100"/>
      <c r="LP15" s="101" t="s">
        <v>157</v>
      </c>
      <c r="LQ15" s="103"/>
      <c r="LR15" s="103"/>
      <c r="LS15" s="103"/>
      <c r="LT15" s="103"/>
      <c r="LU15" s="103"/>
      <c r="LV15" s="100"/>
      <c r="LW15" s="100"/>
      <c r="LX15" s="100"/>
      <c r="LY15" s="100"/>
      <c r="LZ15" s="101" t="s">
        <v>157</v>
      </c>
      <c r="MA15" s="103"/>
      <c r="MB15" s="103"/>
      <c r="MC15" s="103"/>
      <c r="MD15" s="103"/>
      <c r="ME15" s="103"/>
      <c r="MF15" s="100"/>
      <c r="MG15" s="100"/>
      <c r="MH15" s="100"/>
      <c r="MI15" s="100"/>
      <c r="MJ15" s="101" t="s">
        <v>157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202" t="s">
        <v>158</v>
      </c>
      <c r="C16" s="202"/>
      <c r="D16" s="100"/>
      <c r="E16" s="97">
        <f>E15+1</f>
        <v>2</v>
      </c>
      <c r="F16" s="202" t="s">
        <v>159</v>
      </c>
      <c r="G16" s="202"/>
      <c r="H16" s="102" t="s">
        <v>160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202" t="s">
        <v>161</v>
      </c>
      <c r="C17" s="202"/>
      <c r="D17" s="100"/>
      <c r="E17" s="97">
        <f t="shared" ref="E17" si="8">E16+1</f>
        <v>3</v>
      </c>
      <c r="F17" s="202" t="s">
        <v>162</v>
      </c>
      <c r="G17" s="202"/>
      <c r="H17" s="102" t="s">
        <v>163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164</v>
      </c>
      <c r="AY17" s="106" t="e">
        <f>IF(AY7="-",NA(),AY7)</f>
        <v>#N/A</v>
      </c>
      <c r="AZ17" s="106" t="e">
        <f t="shared" ref="AZ17:BC17" si="9">IF(AZ7="-",NA(),AZ7)</f>
        <v>#N/A</v>
      </c>
      <c r="BA17" s="106">
        <f t="shared" si="9"/>
        <v>585.9</v>
      </c>
      <c r="BB17" s="106">
        <f t="shared" si="9"/>
        <v>73.599999999999994</v>
      </c>
      <c r="BC17" s="106">
        <f t="shared" si="9"/>
        <v>250.5</v>
      </c>
      <c r="BD17" s="100"/>
      <c r="BE17" s="100"/>
      <c r="BF17" s="100"/>
      <c r="BG17" s="100"/>
      <c r="BH17" s="100"/>
      <c r="BI17" s="105" t="s">
        <v>164</v>
      </c>
      <c r="BJ17" s="106" t="e">
        <f>IF(BJ7="-",NA(),BJ7)</f>
        <v>#N/A</v>
      </c>
      <c r="BK17" s="106" t="e">
        <f t="shared" ref="BK17:BN17" si="10">IF(BK7="-",NA(),BK7)</f>
        <v>#N/A</v>
      </c>
      <c r="BL17" s="106">
        <f t="shared" si="10"/>
        <v>499.7</v>
      </c>
      <c r="BM17" s="106">
        <f t="shared" si="10"/>
        <v>73.599999999999994</v>
      </c>
      <c r="BN17" s="106">
        <f t="shared" si="10"/>
        <v>250.5</v>
      </c>
      <c r="BO17" s="100"/>
      <c r="BP17" s="100"/>
      <c r="BQ17" s="100"/>
      <c r="BR17" s="100"/>
      <c r="BS17" s="100"/>
      <c r="BT17" s="105" t="s">
        <v>164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165</v>
      </c>
      <c r="CF17" s="106" t="e">
        <f>IF(CF7="-",NA(),CF7)</f>
        <v>#N/A</v>
      </c>
      <c r="CG17" s="106" t="e">
        <f t="shared" ref="CG17:CJ17" si="12">IF(CG7="-",NA(),CG7)</f>
        <v>#N/A</v>
      </c>
      <c r="CH17" s="106">
        <f t="shared" si="12"/>
        <v>7404.3</v>
      </c>
      <c r="CI17" s="106">
        <f t="shared" si="12"/>
        <v>49909.1</v>
      </c>
      <c r="CJ17" s="106">
        <f t="shared" si="12"/>
        <v>11009.5</v>
      </c>
      <c r="CK17" s="100"/>
      <c r="CL17" s="100"/>
      <c r="CM17" s="100"/>
      <c r="CN17" s="100"/>
      <c r="CO17" s="105" t="s">
        <v>164</v>
      </c>
      <c r="CP17" s="107" t="e">
        <f>IF(CP7="-",NA(),CP7)</f>
        <v>#N/A</v>
      </c>
      <c r="CQ17" s="107" t="e">
        <f t="shared" ref="CQ17:CT17" si="13">IF(CQ7="-",NA(),CQ7)</f>
        <v>#N/A</v>
      </c>
      <c r="CR17" s="107">
        <f t="shared" si="13"/>
        <v>1391</v>
      </c>
      <c r="CS17" s="107">
        <f t="shared" si="13"/>
        <v>-725</v>
      </c>
      <c r="CT17" s="107">
        <f t="shared" si="13"/>
        <v>3496</v>
      </c>
      <c r="CU17" s="100"/>
      <c r="CV17" s="100"/>
      <c r="CW17" s="100"/>
      <c r="CX17" s="100"/>
      <c r="CY17" s="100"/>
      <c r="CZ17" s="105" t="s">
        <v>164</v>
      </c>
      <c r="DA17" s="106" t="e">
        <f>IF(DA7="-",NA(),DA7)</f>
        <v>#N/A</v>
      </c>
      <c r="DB17" s="106" t="e">
        <f t="shared" ref="DB17:DE17" si="14">IF(DB7="-",NA(),DB7)</f>
        <v>#N/A</v>
      </c>
      <c r="DC17" s="106">
        <f t="shared" si="14"/>
        <v>27</v>
      </c>
      <c r="DD17" s="106">
        <f t="shared" si="14"/>
        <v>31.4</v>
      </c>
      <c r="DE17" s="106">
        <f t="shared" si="14"/>
        <v>20.399999999999999</v>
      </c>
      <c r="DF17" s="100"/>
      <c r="DG17" s="100"/>
      <c r="DH17" s="100"/>
      <c r="DI17" s="100"/>
      <c r="DJ17" s="105" t="s">
        <v>165</v>
      </c>
      <c r="DK17" s="106" t="e">
        <f>IF(DK7="-",NA(),DK7)</f>
        <v>#N/A</v>
      </c>
      <c r="DL17" s="106" t="e">
        <f t="shared" ref="DL17:DO17" si="15">IF(DL7="-",NA(),DL7)</f>
        <v>#N/A</v>
      </c>
      <c r="DM17" s="106">
        <f t="shared" si="15"/>
        <v>0</v>
      </c>
      <c r="DN17" s="106">
        <f t="shared" si="15"/>
        <v>0</v>
      </c>
      <c r="DO17" s="106">
        <f t="shared" si="15"/>
        <v>0</v>
      </c>
      <c r="DP17" s="100"/>
      <c r="DQ17" s="100"/>
      <c r="DR17" s="100"/>
      <c r="DS17" s="100"/>
      <c r="DT17" s="105" t="s">
        <v>164</v>
      </c>
      <c r="DU17" s="106" t="e">
        <f>IF(DU7="-",NA(),DU7)</f>
        <v>#N/A</v>
      </c>
      <c r="DV17" s="106" t="e">
        <f t="shared" ref="DV17:DY17" si="16">IF(DV7="-",NA(),DV7)</f>
        <v>#N/A</v>
      </c>
      <c r="DW17" s="106">
        <f t="shared" si="16"/>
        <v>0</v>
      </c>
      <c r="DX17" s="106">
        <f t="shared" si="16"/>
        <v>0</v>
      </c>
      <c r="DY17" s="106">
        <f t="shared" si="16"/>
        <v>0</v>
      </c>
      <c r="DZ17" s="100"/>
      <c r="EA17" s="100"/>
      <c r="EB17" s="100"/>
      <c r="EC17" s="100"/>
      <c r="ED17" s="105" t="s">
        <v>164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164</v>
      </c>
      <c r="EO17" s="106" t="e">
        <f>IF(EO7="-",NA(),EO7)</f>
        <v>#N/A</v>
      </c>
      <c r="EP17" s="106" t="e">
        <f t="shared" ref="EP17:ES17" si="18">IF(EP7="-",NA(),EP7)</f>
        <v>#N/A</v>
      </c>
      <c r="EQ17" s="106">
        <f t="shared" si="18"/>
        <v>100</v>
      </c>
      <c r="ER17" s="106">
        <f t="shared" si="18"/>
        <v>100</v>
      </c>
      <c r="ES17" s="106">
        <f t="shared" si="18"/>
        <v>100</v>
      </c>
      <c r="ET17" s="100"/>
      <c r="EU17" s="100"/>
      <c r="EV17" s="100"/>
      <c r="EW17" s="100"/>
      <c r="EX17" s="100"/>
      <c r="EY17" s="105" t="s">
        <v>164</v>
      </c>
      <c r="EZ17" s="106" t="e">
        <f>IF(EZ7="-",NA(),EZ7)</f>
        <v>#N/A</v>
      </c>
      <c r="FA17" s="106" t="e">
        <f t="shared" ref="FA17:FD17" si="19">IF(FA7="-",NA(),FA7)</f>
        <v>#N/A</v>
      </c>
      <c r="FB17" s="106">
        <f t="shared" si="19"/>
        <v>27</v>
      </c>
      <c r="FC17" s="106">
        <f t="shared" si="19"/>
        <v>31.4</v>
      </c>
      <c r="FD17" s="106">
        <f t="shared" si="19"/>
        <v>49.5</v>
      </c>
      <c r="FE17" s="100"/>
      <c r="FF17" s="100"/>
      <c r="FG17" s="100"/>
      <c r="FH17" s="100"/>
      <c r="FI17" s="105" t="s">
        <v>164</v>
      </c>
      <c r="FJ17" s="106" t="e">
        <f>IF(FJ7="-",NA(),FJ7)</f>
        <v>#N/A</v>
      </c>
      <c r="FK17" s="106" t="e">
        <f t="shared" ref="FK17:FN17" si="20">IF(FK7="-",NA(),FK7)</f>
        <v>#N/A</v>
      </c>
      <c r="FL17" s="106">
        <f t="shared" si="20"/>
        <v>0</v>
      </c>
      <c r="FM17" s="106">
        <f t="shared" si="20"/>
        <v>0</v>
      </c>
      <c r="FN17" s="106">
        <f t="shared" si="20"/>
        <v>0</v>
      </c>
      <c r="FO17" s="100"/>
      <c r="FP17" s="100"/>
      <c r="FQ17" s="100"/>
      <c r="FR17" s="100"/>
      <c r="FS17" s="105" t="s">
        <v>164</v>
      </c>
      <c r="FT17" s="106" t="e">
        <f>IF(FT7="-",NA(),FT7)</f>
        <v>#N/A</v>
      </c>
      <c r="FU17" s="106" t="e">
        <f t="shared" ref="FU17:FX17" si="21">IF(FU7="-",NA(),FU7)</f>
        <v>#N/A</v>
      </c>
      <c r="FV17" s="106">
        <f t="shared" si="21"/>
        <v>0</v>
      </c>
      <c r="FW17" s="106">
        <f t="shared" si="21"/>
        <v>0</v>
      </c>
      <c r="FX17" s="106">
        <f t="shared" si="21"/>
        <v>0</v>
      </c>
      <c r="FY17" s="100"/>
      <c r="FZ17" s="100"/>
      <c r="GA17" s="100"/>
      <c r="GB17" s="100"/>
      <c r="GC17" s="105" t="s">
        <v>164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164</v>
      </c>
      <c r="GN17" s="106" t="e">
        <f>IF(GN7="-",NA(),GN7)</f>
        <v>#N/A</v>
      </c>
      <c r="GO17" s="106" t="e">
        <f t="shared" ref="GO17:GR17" si="23">IF(GO7="-",NA(),GO7)</f>
        <v>#N/A</v>
      </c>
      <c r="GP17" s="106">
        <f t="shared" si="23"/>
        <v>100</v>
      </c>
      <c r="GQ17" s="106">
        <f t="shared" si="23"/>
        <v>100</v>
      </c>
      <c r="GR17" s="106">
        <f t="shared" si="23"/>
        <v>100</v>
      </c>
      <c r="GS17" s="100"/>
      <c r="GT17" s="100"/>
      <c r="GU17" s="100"/>
      <c r="GV17" s="100"/>
      <c r="GW17" s="100"/>
      <c r="GX17" s="105" t="s">
        <v>165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164</v>
      </c>
      <c r="KW17" s="106" t="e">
        <f>IF(KW7="-",NA(),KW7)</f>
        <v>#N/A</v>
      </c>
      <c r="KX17" s="106" t="e">
        <f t="shared" ref="KX17:LA17" si="34">IF(KX7="-",NA(),KX7)</f>
        <v>#N/A</v>
      </c>
      <c r="KY17" s="106" t="e">
        <f t="shared" si="34"/>
        <v>#N/A</v>
      </c>
      <c r="KZ17" s="106" t="e">
        <f t="shared" si="34"/>
        <v>#N/A</v>
      </c>
      <c r="LA17" s="106">
        <f t="shared" si="34"/>
        <v>14.4</v>
      </c>
      <c r="LB17" s="100"/>
      <c r="LC17" s="100"/>
      <c r="LD17" s="100"/>
      <c r="LE17" s="100"/>
      <c r="LF17" s="105" t="s">
        <v>165</v>
      </c>
      <c r="LG17" s="106" t="e">
        <f>IF(LG7="-",NA(),LG7)</f>
        <v>#N/A</v>
      </c>
      <c r="LH17" s="106" t="e">
        <f t="shared" ref="LH17:LK17" si="35">IF(LH7="-",NA(),LH7)</f>
        <v>#N/A</v>
      </c>
      <c r="LI17" s="106" t="e">
        <f t="shared" si="35"/>
        <v>#N/A</v>
      </c>
      <c r="LJ17" s="106" t="e">
        <f t="shared" si="35"/>
        <v>#N/A</v>
      </c>
      <c r="LK17" s="106">
        <f t="shared" si="35"/>
        <v>0</v>
      </c>
      <c r="LL17" s="100"/>
      <c r="LM17" s="100"/>
      <c r="LN17" s="100"/>
      <c r="LO17" s="100"/>
      <c r="LP17" s="105" t="s">
        <v>164</v>
      </c>
      <c r="LQ17" s="106" t="e">
        <f>IF(LQ7="-",NA(),LQ7)</f>
        <v>#N/A</v>
      </c>
      <c r="LR17" s="106" t="e">
        <f t="shared" ref="LR17:LU17" si="36">IF(LR7="-",NA(),LR7)</f>
        <v>#N/A</v>
      </c>
      <c r="LS17" s="106" t="e">
        <f t="shared" si="36"/>
        <v>#N/A</v>
      </c>
      <c r="LT17" s="106" t="e">
        <f t="shared" si="36"/>
        <v>#N/A</v>
      </c>
      <c r="LU17" s="106">
        <f t="shared" si="36"/>
        <v>0</v>
      </c>
      <c r="LV17" s="100"/>
      <c r="LW17" s="100"/>
      <c r="LX17" s="100"/>
      <c r="LY17" s="100"/>
      <c r="LZ17" s="105" t="s">
        <v>164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164</v>
      </c>
      <c r="MK17" s="106" t="e">
        <f>IF(MK7="-",NA(),MK7)</f>
        <v>#N/A</v>
      </c>
      <c r="ML17" s="106" t="e">
        <f t="shared" ref="ML17:MO17" si="38">IF(ML7="-",NA(),ML7)</f>
        <v>#N/A</v>
      </c>
      <c r="MM17" s="106" t="e">
        <f t="shared" si="38"/>
        <v>#N/A</v>
      </c>
      <c r="MN17" s="106" t="e">
        <f t="shared" si="38"/>
        <v>#N/A</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202" t="s">
        <v>166</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167</v>
      </c>
      <c r="AY18" s="106" t="e">
        <f>IF(BD7="-",NA(),BD7)</f>
        <v>#N/A</v>
      </c>
      <c r="AZ18" s="106" t="e">
        <f t="shared" ref="AZ18:BC18" si="39">IF(BE7="-",NA(),BE7)</f>
        <v>#N/A</v>
      </c>
      <c r="BA18" s="106">
        <f t="shared" si="39"/>
        <v>121.3</v>
      </c>
      <c r="BB18" s="106">
        <f t="shared" si="39"/>
        <v>123.2</v>
      </c>
      <c r="BC18" s="106">
        <f t="shared" si="39"/>
        <v>134.69999999999999</v>
      </c>
      <c r="BD18" s="100"/>
      <c r="BE18" s="100"/>
      <c r="BF18" s="100"/>
      <c r="BG18" s="100"/>
      <c r="BH18" s="100"/>
      <c r="BI18" s="105" t="s">
        <v>167</v>
      </c>
      <c r="BJ18" s="106" t="e">
        <f>IF(BO7="-",NA(),BO7)</f>
        <v>#N/A</v>
      </c>
      <c r="BK18" s="106" t="e">
        <f t="shared" ref="BK18:BN18" si="40">IF(BP7="-",NA(),BP7)</f>
        <v>#N/A</v>
      </c>
      <c r="BL18" s="106">
        <f t="shared" si="40"/>
        <v>247.9</v>
      </c>
      <c r="BM18" s="106">
        <f t="shared" si="40"/>
        <v>240.1</v>
      </c>
      <c r="BN18" s="106">
        <f t="shared" si="40"/>
        <v>255.5</v>
      </c>
      <c r="BO18" s="100"/>
      <c r="BP18" s="100"/>
      <c r="BQ18" s="100"/>
      <c r="BR18" s="100"/>
      <c r="BS18" s="100"/>
      <c r="BT18" s="105" t="s">
        <v>167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168</v>
      </c>
      <c r="CF18" s="106" t="e">
        <f>IF(CK7="-",NA(),CK7)</f>
        <v>#N/A</v>
      </c>
      <c r="CG18" s="106" t="e">
        <f t="shared" ref="CG18:CJ18" si="42">IF(CL7="-",NA(),CL7)</f>
        <v>#N/A</v>
      </c>
      <c r="CH18" s="106">
        <f t="shared" si="42"/>
        <v>19199</v>
      </c>
      <c r="CI18" s="106">
        <f t="shared" si="42"/>
        <v>19830.400000000001</v>
      </c>
      <c r="CJ18" s="106">
        <f t="shared" si="42"/>
        <v>19066.3</v>
      </c>
      <c r="CK18" s="100"/>
      <c r="CL18" s="100"/>
      <c r="CM18" s="100"/>
      <c r="CN18" s="100"/>
      <c r="CO18" s="105" t="s">
        <v>168</v>
      </c>
      <c r="CP18" s="107" t="e">
        <f>IF(CU7="-",NA(),CU7)</f>
        <v>#N/A</v>
      </c>
      <c r="CQ18" s="107" t="e">
        <f t="shared" ref="CQ18:CT18" si="43">IF(CV7="-",NA(),CV7)</f>
        <v>#N/A</v>
      </c>
      <c r="CR18" s="107">
        <f t="shared" si="43"/>
        <v>32739</v>
      </c>
      <c r="CS18" s="107">
        <f t="shared" si="43"/>
        <v>34140</v>
      </c>
      <c r="CT18" s="107">
        <f t="shared" si="43"/>
        <v>33434</v>
      </c>
      <c r="CU18" s="100"/>
      <c r="CV18" s="100"/>
      <c r="CW18" s="100"/>
      <c r="CX18" s="100"/>
      <c r="CY18" s="100"/>
      <c r="CZ18" s="105" t="s">
        <v>167</v>
      </c>
      <c r="DA18" s="106" t="e">
        <f>IF(DF7="-",NA(),DF7)</f>
        <v>#N/A</v>
      </c>
      <c r="DB18" s="106" t="e">
        <f t="shared" ref="DB18:DE18" si="44">IF(DG7="-",NA(),DG7)</f>
        <v>#N/A</v>
      </c>
      <c r="DC18" s="106">
        <f t="shared" si="44"/>
        <v>31.6</v>
      </c>
      <c r="DD18" s="106">
        <f t="shared" si="44"/>
        <v>31.6</v>
      </c>
      <c r="DE18" s="106">
        <f t="shared" si="44"/>
        <v>30.1</v>
      </c>
      <c r="DF18" s="100"/>
      <c r="DG18" s="100"/>
      <c r="DH18" s="100"/>
      <c r="DI18" s="100"/>
      <c r="DJ18" s="105" t="s">
        <v>168</v>
      </c>
      <c r="DK18" s="106" t="e">
        <f>IF(DP7="-",NA(),DP7)</f>
        <v>#N/A</v>
      </c>
      <c r="DL18" s="106" t="e">
        <f t="shared" ref="DL18:DO18" si="45">IF(DQ7="-",NA(),DQ7)</f>
        <v>#N/A</v>
      </c>
      <c r="DM18" s="106">
        <f t="shared" si="45"/>
        <v>7.1</v>
      </c>
      <c r="DN18" s="106">
        <f t="shared" si="45"/>
        <v>7.3</v>
      </c>
      <c r="DO18" s="106">
        <f t="shared" si="45"/>
        <v>5.4</v>
      </c>
      <c r="DP18" s="100"/>
      <c r="DQ18" s="100"/>
      <c r="DR18" s="100"/>
      <c r="DS18" s="100"/>
      <c r="DT18" s="105" t="s">
        <v>167</v>
      </c>
      <c r="DU18" s="106" t="e">
        <f>IF(DZ7="-",NA(),DZ7)</f>
        <v>#N/A</v>
      </c>
      <c r="DV18" s="106" t="e">
        <f t="shared" ref="DV18:DY18" si="46">IF(EA7="-",NA(),EA7)</f>
        <v>#N/A</v>
      </c>
      <c r="DW18" s="106">
        <f t="shared" si="46"/>
        <v>156.5</v>
      </c>
      <c r="DX18" s="106">
        <f t="shared" si="46"/>
        <v>157.6</v>
      </c>
      <c r="DY18" s="106">
        <f t="shared" si="46"/>
        <v>173.7</v>
      </c>
      <c r="DZ18" s="100"/>
      <c r="EA18" s="100"/>
      <c r="EB18" s="100"/>
      <c r="EC18" s="100"/>
      <c r="ED18" s="105" t="s">
        <v>168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168</v>
      </c>
      <c r="EO18" s="106" t="e">
        <f>IF(ET7="-",NA(),ET7)</f>
        <v>#N/A</v>
      </c>
      <c r="EP18" s="106" t="e">
        <f t="shared" ref="EP18:ES18" si="48">IF(EU7="-",NA(),EU7)</f>
        <v>#N/A</v>
      </c>
      <c r="EQ18" s="106">
        <f t="shared" si="48"/>
        <v>86.8</v>
      </c>
      <c r="ER18" s="106">
        <f t="shared" si="48"/>
        <v>82.8</v>
      </c>
      <c r="ES18" s="106">
        <f t="shared" si="48"/>
        <v>82.6</v>
      </c>
      <c r="ET18" s="100"/>
      <c r="EU18" s="100"/>
      <c r="EV18" s="100"/>
      <c r="EW18" s="100"/>
      <c r="EX18" s="100"/>
      <c r="EY18" s="105" t="s">
        <v>167</v>
      </c>
      <c r="EZ18" s="106" t="e">
        <f>IF(OR(NOT($EZ$8),FE7="-"),NA(),FE7)</f>
        <v>#N/A</v>
      </c>
      <c r="FA18" s="106" t="e">
        <f>IF(OR(NOT($EZ$8),FF7="-"),NA(),FF7)</f>
        <v>#N/A</v>
      </c>
      <c r="FB18" s="106">
        <f>IF(OR(NOT($EZ$8),FG7="-"),NA(),FG7)</f>
        <v>57.7</v>
      </c>
      <c r="FC18" s="106">
        <f>IF(OR(NOT($EZ$8),FH7="-"),NA(),FH7)</f>
        <v>57.6</v>
      </c>
      <c r="FD18" s="106">
        <f>IF(OR(NOT($EZ$8),FI7="-"),NA(),FI7)</f>
        <v>60.4</v>
      </c>
      <c r="FE18" s="100"/>
      <c r="FF18" s="100"/>
      <c r="FG18" s="100"/>
      <c r="FH18" s="100"/>
      <c r="FI18" s="105" t="s">
        <v>167</v>
      </c>
      <c r="FJ18" s="106" t="e">
        <f>IF(OR(NOT($FJ$8),FO7="-"),NA(),FO7)</f>
        <v>#N/A</v>
      </c>
      <c r="FK18" s="106" t="e">
        <f>IF(OR(NOT($FJ$8),FP7="-"),NA(),FP7)</f>
        <v>#N/A</v>
      </c>
      <c r="FL18" s="106">
        <f>IF(OR(NOT($FJ$8),FQ7="-"),NA(),FQ7)</f>
        <v>5.4</v>
      </c>
      <c r="FM18" s="106">
        <f>IF(OR(NOT($FJ$8),FR7="-"),NA(),FR7)</f>
        <v>8.6999999999999993</v>
      </c>
      <c r="FN18" s="106">
        <f>IF(OR(NOT($FJ$8),FS7="-"),NA(),FS7)</f>
        <v>16.5</v>
      </c>
      <c r="FO18" s="100"/>
      <c r="FP18" s="100"/>
      <c r="FQ18" s="100"/>
      <c r="FR18" s="100"/>
      <c r="FS18" s="105" t="s">
        <v>168</v>
      </c>
      <c r="FT18" s="106" t="e">
        <f>IF(OR(NOT($FT$8),FY7="-"),NA(),FY7)</f>
        <v>#N/A</v>
      </c>
      <c r="FU18" s="106" t="e">
        <f>IF(OR(NOT($FT$8),FZ7="-"),NA(),FZ7)</f>
        <v>#N/A</v>
      </c>
      <c r="FV18" s="106">
        <f>IF(OR(NOT($FT$8),GA7="-"),NA(),GA7)</f>
        <v>394.9</v>
      </c>
      <c r="FW18" s="106">
        <f>IF(OR(NOT($FT$8),GB7="-"),NA(),GB7)</f>
        <v>375</v>
      </c>
      <c r="FX18" s="106">
        <f>IF(OR(NOT($FT$8),GC7="-"),NA(),GC7)</f>
        <v>314.5</v>
      </c>
      <c r="FY18" s="100"/>
      <c r="FZ18" s="100"/>
      <c r="GA18" s="100"/>
      <c r="GB18" s="100"/>
      <c r="GC18" s="105" t="s">
        <v>167</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167</v>
      </c>
      <c r="GN18" s="106" t="e">
        <f>IF(OR(NOT($GN$8),GS7="-"),NA(),GS7)</f>
        <v>#N/A</v>
      </c>
      <c r="GO18" s="106" t="e">
        <f>IF(OR(NOT($GN$8),GT7="-"),NA(),GT7)</f>
        <v>#N/A</v>
      </c>
      <c r="GP18" s="106">
        <f>IF(OR(NOT($GN$8),GU7="-"),NA(),GU7)</f>
        <v>92</v>
      </c>
      <c r="GQ18" s="106">
        <f>IF(OR(NOT($GN$8),GV7="-"),NA(),GV7)</f>
        <v>94.7</v>
      </c>
      <c r="GR18" s="106">
        <f>IF(OR(NOT($GN$8),GW7="-"),NA(),GW7)</f>
        <v>96</v>
      </c>
      <c r="GS18" s="100"/>
      <c r="GT18" s="100"/>
      <c r="GU18" s="100"/>
      <c r="GV18" s="100"/>
      <c r="GW18" s="100"/>
      <c r="GX18" s="105" t="s">
        <v>167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167</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167</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168</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167</v>
      </c>
      <c r="KW18" s="106" t="e">
        <f>IF(OR(NOT($KW$8),LB7="-"),NA(),LB7)</f>
        <v>#N/A</v>
      </c>
      <c r="KX18" s="106" t="e">
        <f>IF(OR(NOT($KW$8),LC7="-"),NA(),LC7)</f>
        <v>#N/A</v>
      </c>
      <c r="KY18" s="106">
        <f>IF(OR(NOT($KW$8),LD7="-"),NA(),LD7)</f>
        <v>14.9</v>
      </c>
      <c r="KZ18" s="106">
        <f>IF(OR(NOT($KW$8),LE7="-"),NA(),LE7)</f>
        <v>15.3</v>
      </c>
      <c r="LA18" s="106">
        <f>IF(OR(NOT($KW$8),LF7="-"),NA(),LF7)</f>
        <v>14.9</v>
      </c>
      <c r="LB18" s="100"/>
      <c r="LC18" s="100"/>
      <c r="LD18" s="100"/>
      <c r="LE18" s="100"/>
      <c r="LF18" s="105" t="s">
        <v>167</v>
      </c>
      <c r="LG18" s="106" t="e">
        <f>IF(OR(NOT($LG$8),LL7="-"),NA(),LL7)</f>
        <v>#N/A</v>
      </c>
      <c r="LH18" s="106" t="e">
        <f>IF(OR(NOT($LG$8),LM7="-"),NA(),LM7)</f>
        <v>#N/A</v>
      </c>
      <c r="LI18" s="106">
        <f>IF(OR(NOT($LG$8),LN7="-"),NA(),LN7)</f>
        <v>0.3</v>
      </c>
      <c r="LJ18" s="106">
        <f>IF(OR(NOT($LG$8),LO7="-"),NA(),LO7)</f>
        <v>0.7</v>
      </c>
      <c r="LK18" s="106">
        <f>IF(OR(NOT($LG$8),LP7="-"),NA(),LP7)</f>
        <v>0.4</v>
      </c>
      <c r="LL18" s="100"/>
      <c r="LM18" s="100"/>
      <c r="LN18" s="100"/>
      <c r="LO18" s="100"/>
      <c r="LP18" s="105" t="s">
        <v>168</v>
      </c>
      <c r="LQ18" s="106" t="e">
        <f>IF(OR(NOT($LQ$8),LV7="-"),NA(),LV7)</f>
        <v>#N/A</v>
      </c>
      <c r="LR18" s="106" t="e">
        <f>IF(OR(NOT($LQ$8),LW7="-"),NA(),LW7)</f>
        <v>#N/A</v>
      </c>
      <c r="LS18" s="106">
        <f>IF(OR(NOT($LQ$8),LX7="-"),NA(),LX7)</f>
        <v>172</v>
      </c>
      <c r="LT18" s="106">
        <f>IF(OR(NOT($LQ$8),LY7="-"),NA(),LY7)</f>
        <v>151.69999999999999</v>
      </c>
      <c r="LU18" s="106">
        <f>IF(OR(NOT($LQ$8),LZ7="-"),NA(),LZ7)</f>
        <v>138.1</v>
      </c>
      <c r="LV18" s="100"/>
      <c r="LW18" s="100"/>
      <c r="LX18" s="100"/>
      <c r="LY18" s="100"/>
      <c r="LZ18" s="105" t="s">
        <v>168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168</v>
      </c>
      <c r="MK18" s="106" t="e">
        <f>IF(OR(NOT($MK$8),MP7="-"),NA(),MP7)</f>
        <v>#N/A</v>
      </c>
      <c r="ML18" s="106" t="e">
        <f>IF(OR(NOT($MK$8),MQ7="-"),NA(),MQ7)</f>
        <v>#N/A</v>
      </c>
      <c r="MM18" s="106">
        <f>IF(OR(NOT($MK$8),MR7="-"),NA(),MR7)</f>
        <v>98.2</v>
      </c>
      <c r="MN18" s="106">
        <f>IF(OR(NOT($MK$8),MS7="-"),NA(),MS7)</f>
        <v>98.7</v>
      </c>
      <c r="MO18" s="106">
        <f>IF(OR(NOT($MK$8),MT7="-"),NA(),MT7)</f>
        <v>98.8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202" t="s">
        <v>169</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151</v>
      </c>
      <c r="AY19" s="106">
        <f>$BI$7</f>
        <v>100</v>
      </c>
      <c r="AZ19" s="106">
        <f t="shared" ref="AZ19:BC19" si="49">$BI$7</f>
        <v>100</v>
      </c>
      <c r="BA19" s="106">
        <f t="shared" si="49"/>
        <v>100</v>
      </c>
      <c r="BB19" s="106">
        <f t="shared" si="49"/>
        <v>100</v>
      </c>
      <c r="BC19" s="106">
        <f t="shared" si="49"/>
        <v>100</v>
      </c>
      <c r="BD19" s="100"/>
      <c r="BE19" s="100"/>
      <c r="BF19" s="100"/>
      <c r="BG19" s="100"/>
      <c r="BH19" s="100"/>
      <c r="BI19" s="108" t="s">
        <v>151</v>
      </c>
      <c r="BJ19" s="106">
        <f>$BT$7</f>
        <v>100</v>
      </c>
      <c r="BK19" s="106">
        <f>$BT$7</f>
        <v>100</v>
      </c>
      <c r="BL19" s="106">
        <f>$BT$7</f>
        <v>100</v>
      </c>
      <c r="BM19" s="106">
        <f>$BT$7</f>
        <v>100</v>
      </c>
      <c r="BN19" s="106">
        <f>$BT$7</f>
        <v>100</v>
      </c>
      <c r="BO19" s="100"/>
      <c r="BP19" s="100"/>
      <c r="BQ19" s="100"/>
      <c r="BR19" s="100"/>
      <c r="BS19" s="100"/>
      <c r="BT19" s="108" t="s">
        <v>151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202" t="s">
        <v>170</v>
      </c>
      <c r="C20" s="202"/>
      <c r="D20" s="100"/>
    </row>
    <row r="21" spans="1:374" x14ac:dyDescent="0.2">
      <c r="A21" s="97">
        <f t="shared" si="7"/>
        <v>7</v>
      </c>
      <c r="B21" s="202" t="s">
        <v>171</v>
      </c>
      <c r="C21" s="202"/>
      <c r="D21" s="100"/>
    </row>
    <row r="22" spans="1:374" x14ac:dyDescent="0.2">
      <c r="A22" s="97">
        <f t="shared" si="7"/>
        <v>8</v>
      </c>
      <c r="B22" s="202" t="s">
        <v>172</v>
      </c>
      <c r="C22" s="202"/>
      <c r="D22" s="100"/>
      <c r="E22" s="204" t="s">
        <v>173</v>
      </c>
      <c r="F22" s="205"/>
      <c r="G22" s="205"/>
      <c r="H22" s="205"/>
      <c r="I22" s="206"/>
    </row>
    <row r="23" spans="1:374" x14ac:dyDescent="0.2">
      <c r="A23" s="97">
        <f t="shared" si="7"/>
        <v>9</v>
      </c>
      <c r="B23" s="202" t="s">
        <v>174</v>
      </c>
      <c r="C23" s="202"/>
      <c r="D23" s="100"/>
      <c r="E23" s="207"/>
      <c r="F23" s="208"/>
      <c r="G23" s="208"/>
      <c r="H23" s="208"/>
      <c r="I23" s="209"/>
    </row>
    <row r="24" spans="1:374" x14ac:dyDescent="0.2">
      <c r="A24" s="97">
        <f t="shared" si="7"/>
        <v>10</v>
      </c>
      <c r="B24" s="202" t="s">
        <v>175</v>
      </c>
      <c r="C24" s="202"/>
      <c r="D24" s="100"/>
      <c r="E24" s="207"/>
      <c r="F24" s="208"/>
      <c r="G24" s="208"/>
      <c r="H24" s="208"/>
      <c r="I24" s="209"/>
    </row>
    <row r="25" spans="1:374" x14ac:dyDescent="0.2">
      <c r="A25" s="97">
        <f t="shared" si="7"/>
        <v>11</v>
      </c>
      <c r="B25" s="202" t="s">
        <v>176</v>
      </c>
      <c r="C25" s="202"/>
      <c r="D25" s="100"/>
      <c r="E25" s="207"/>
      <c r="F25" s="208"/>
      <c r="G25" s="208"/>
      <c r="H25" s="208"/>
      <c r="I25" s="209"/>
    </row>
    <row r="26" spans="1:374" x14ac:dyDescent="0.2">
      <c r="A26" s="97">
        <f t="shared" si="7"/>
        <v>12</v>
      </c>
      <c r="B26" s="202" t="s">
        <v>177</v>
      </c>
      <c r="C26" s="202"/>
      <c r="D26" s="100"/>
      <c r="E26" s="207"/>
      <c r="F26" s="208"/>
      <c r="G26" s="208"/>
      <c r="H26" s="208"/>
      <c r="I26" s="209"/>
    </row>
    <row r="27" spans="1:374" x14ac:dyDescent="0.2">
      <c r="A27" s="97">
        <f t="shared" si="7"/>
        <v>13</v>
      </c>
      <c r="B27" s="202" t="s">
        <v>178</v>
      </c>
      <c r="C27" s="202"/>
      <c r="D27" s="100"/>
      <c r="E27" s="207"/>
      <c r="F27" s="208"/>
      <c r="G27" s="208"/>
      <c r="H27" s="208"/>
      <c r="I27" s="209"/>
    </row>
    <row r="28" spans="1:374" x14ac:dyDescent="0.2">
      <c r="A28" s="97">
        <f t="shared" si="7"/>
        <v>14</v>
      </c>
      <c r="B28" s="202" t="s">
        <v>179</v>
      </c>
      <c r="C28" s="202"/>
      <c r="D28" s="100"/>
      <c r="E28" s="207"/>
      <c r="F28" s="208"/>
      <c r="G28" s="208"/>
      <c r="H28" s="208"/>
      <c r="I28" s="209"/>
    </row>
    <row r="29" spans="1:374" x14ac:dyDescent="0.2">
      <c r="A29" s="97">
        <f t="shared" si="7"/>
        <v>15</v>
      </c>
      <c r="B29" s="202" t="s">
        <v>180</v>
      </c>
      <c r="C29" s="202"/>
      <c r="D29" s="100"/>
      <c r="E29" s="207"/>
      <c r="F29" s="208"/>
      <c r="G29" s="208"/>
      <c r="H29" s="208"/>
      <c r="I29" s="209"/>
    </row>
    <row r="30" spans="1:374" x14ac:dyDescent="0.2">
      <c r="A30" s="97">
        <f t="shared" si="7"/>
        <v>16</v>
      </c>
      <c r="B30" s="202" t="s">
        <v>181</v>
      </c>
      <c r="C30" s="202"/>
      <c r="D30" s="100"/>
      <c r="E30" s="207"/>
      <c r="F30" s="208"/>
      <c r="G30" s="208"/>
      <c r="H30" s="208"/>
      <c r="I30" s="209"/>
    </row>
    <row r="31" spans="1:374" x14ac:dyDescent="0.2">
      <c r="A31" s="97">
        <f t="shared" si="7"/>
        <v>17</v>
      </c>
      <c r="B31" s="202" t="s">
        <v>182</v>
      </c>
      <c r="C31" s="202"/>
      <c r="D31" s="100"/>
      <c r="E31" s="207"/>
      <c r="F31" s="208"/>
      <c r="G31" s="208"/>
      <c r="H31" s="208"/>
      <c r="I31" s="209"/>
    </row>
    <row r="32" spans="1:374" x14ac:dyDescent="0.2">
      <c r="A32" s="97">
        <f t="shared" si="7"/>
        <v>18</v>
      </c>
      <c r="B32" s="202" t="s">
        <v>183</v>
      </c>
      <c r="C32" s="202"/>
      <c r="D32" s="100"/>
      <c r="E32" s="207"/>
      <c r="F32" s="208"/>
      <c r="G32" s="208"/>
      <c r="H32" s="208"/>
      <c r="I32" s="209"/>
    </row>
    <row r="33" spans="1:16" x14ac:dyDescent="0.2">
      <c r="A33" s="97">
        <f t="shared" si="7"/>
        <v>19</v>
      </c>
      <c r="B33" s="202" t="s">
        <v>184</v>
      </c>
      <c r="C33" s="202"/>
      <c r="D33" s="100"/>
      <c r="E33" s="207"/>
      <c r="F33" s="208"/>
      <c r="G33" s="208"/>
      <c r="H33" s="208"/>
      <c r="I33" s="209"/>
    </row>
    <row r="34" spans="1:16" x14ac:dyDescent="0.2">
      <c r="A34" s="97">
        <f t="shared" si="7"/>
        <v>20</v>
      </c>
      <c r="B34" s="202" t="s">
        <v>185</v>
      </c>
      <c r="C34" s="202"/>
      <c r="D34" s="100"/>
      <c r="E34" s="207"/>
      <c r="F34" s="208"/>
      <c r="G34" s="208"/>
      <c r="H34" s="208"/>
      <c r="I34" s="209"/>
    </row>
    <row r="35" spans="1:16" ht="25.5" customHeight="1" x14ac:dyDescent="0.2">
      <c r="E35" s="210"/>
      <c r="F35" s="211"/>
      <c r="G35" s="211"/>
      <c r="H35" s="211"/>
      <c r="I35" s="212"/>
    </row>
    <row r="36" spans="1:16" x14ac:dyDescent="0.2">
      <c r="A36" t="s">
        <v>186</v>
      </c>
      <c r="B36" t="s">
        <v>187</v>
      </c>
    </row>
    <row r="37" spans="1:16" x14ac:dyDescent="0.2">
      <c r="A37" t="s">
        <v>188</v>
      </c>
      <c r="B37" t="s">
        <v>189</v>
      </c>
      <c r="L37" s="204" t="s">
        <v>173</v>
      </c>
      <c r="M37" s="205"/>
      <c r="N37" s="205"/>
      <c r="O37" s="205"/>
      <c r="P37" s="206"/>
    </row>
    <row r="38" spans="1:16" x14ac:dyDescent="0.2">
      <c r="A38" t="s">
        <v>190</v>
      </c>
      <c r="B38" t="s">
        <v>191</v>
      </c>
      <c r="L38" s="207"/>
      <c r="M38" s="208"/>
      <c r="N38" s="208"/>
      <c r="O38" s="208"/>
      <c r="P38" s="209"/>
    </row>
    <row r="39" spans="1:16" x14ac:dyDescent="0.2">
      <c r="A39" t="s">
        <v>192</v>
      </c>
      <c r="B39" t="s">
        <v>193</v>
      </c>
      <c r="L39" s="207"/>
      <c r="M39" s="208"/>
      <c r="N39" s="208"/>
      <c r="O39" s="208"/>
      <c r="P39" s="209"/>
    </row>
    <row r="40" spans="1:16" x14ac:dyDescent="0.2">
      <c r="A40" t="s">
        <v>194</v>
      </c>
      <c r="B40" t="s">
        <v>195</v>
      </c>
      <c r="L40" s="207"/>
      <c r="M40" s="208"/>
      <c r="N40" s="208"/>
      <c r="O40" s="208"/>
      <c r="P40" s="209"/>
    </row>
    <row r="41" spans="1:16" x14ac:dyDescent="0.2">
      <c r="A41" t="s">
        <v>196</v>
      </c>
      <c r="B41" t="s">
        <v>197</v>
      </c>
      <c r="L41" s="207"/>
      <c r="M41" s="208"/>
      <c r="N41" s="208"/>
      <c r="O41" s="208"/>
      <c r="P41" s="209"/>
    </row>
    <row r="42" spans="1:16" x14ac:dyDescent="0.2">
      <c r="A42" t="s">
        <v>198</v>
      </c>
      <c r="B42" t="s">
        <v>199</v>
      </c>
      <c r="L42" s="207"/>
      <c r="M42" s="208"/>
      <c r="N42" s="208"/>
      <c r="O42" s="208"/>
      <c r="P42" s="209"/>
    </row>
    <row r="43" spans="1:16" x14ac:dyDescent="0.2">
      <c r="A43" t="s">
        <v>200</v>
      </c>
      <c r="B43" t="s">
        <v>201</v>
      </c>
      <c r="L43" s="207"/>
      <c r="M43" s="208"/>
      <c r="N43" s="208"/>
      <c r="O43" s="208"/>
      <c r="P43" s="209"/>
    </row>
    <row r="44" spans="1:16" x14ac:dyDescent="0.2">
      <c r="A44" t="s">
        <v>202</v>
      </c>
      <c r="B44" t="s">
        <v>203</v>
      </c>
      <c r="L44" s="207"/>
      <c r="M44" s="208"/>
      <c r="N44" s="208"/>
      <c r="O44" s="208"/>
      <c r="P44" s="209"/>
    </row>
    <row r="45" spans="1:16" x14ac:dyDescent="0.2">
      <c r="A45" t="s">
        <v>204</v>
      </c>
      <c r="B45" t="s">
        <v>205</v>
      </c>
      <c r="L45" s="207"/>
      <c r="M45" s="208"/>
      <c r="N45" s="208"/>
      <c r="O45" s="208"/>
      <c r="P45" s="209"/>
    </row>
    <row r="46" spans="1:16" x14ac:dyDescent="0.2">
      <c r="A46" t="s">
        <v>206</v>
      </c>
      <c r="B46" t="s">
        <v>207</v>
      </c>
      <c r="L46" s="207"/>
      <c r="M46" s="208"/>
      <c r="N46" s="208"/>
      <c r="O46" s="208"/>
      <c r="P46" s="209"/>
    </row>
    <row r="47" spans="1:16" x14ac:dyDescent="0.2">
      <c r="A47" t="s">
        <v>208</v>
      </c>
      <c r="B47" t="s">
        <v>209</v>
      </c>
      <c r="L47" s="207"/>
      <c r="M47" s="208"/>
      <c r="N47" s="208"/>
      <c r="O47" s="208"/>
      <c r="P47" s="209"/>
    </row>
    <row r="48" spans="1:16" x14ac:dyDescent="0.2">
      <c r="A48" t="s">
        <v>210</v>
      </c>
      <c r="B48" t="s">
        <v>211</v>
      </c>
      <c r="L48" s="207"/>
      <c r="M48" s="208"/>
      <c r="N48" s="208"/>
      <c r="O48" s="208"/>
      <c r="P48" s="209"/>
    </row>
    <row r="49" spans="1:16" x14ac:dyDescent="0.2">
      <c r="A49" t="s">
        <v>212</v>
      </c>
      <c r="B49" t="s">
        <v>213</v>
      </c>
      <c r="L49" s="207"/>
      <c r="M49" s="208"/>
      <c r="N49" s="208"/>
      <c r="O49" s="208"/>
      <c r="P49" s="209"/>
    </row>
    <row r="50" spans="1:16" ht="26.25" customHeight="1" x14ac:dyDescent="0.2">
      <c r="A50" t="s">
        <v>214</v>
      </c>
      <c r="B50" t="s">
        <v>215</v>
      </c>
      <c r="L50" s="210"/>
      <c r="M50" s="211"/>
      <c r="N50" s="211"/>
      <c r="O50" s="211"/>
      <c r="P50" s="212"/>
    </row>
    <row r="51" spans="1:16" x14ac:dyDescent="0.2">
      <c r="A51" t="s">
        <v>216</v>
      </c>
      <c r="B51" t="s">
        <v>217</v>
      </c>
    </row>
    <row r="52" spans="1:16" x14ac:dyDescent="0.2">
      <c r="A52" t="s">
        <v>218</v>
      </c>
      <c r="B52" t="s">
        <v>219</v>
      </c>
    </row>
    <row r="53" spans="1:16" x14ac:dyDescent="0.2">
      <c r="A53" t="s">
        <v>220</v>
      </c>
      <c r="B53" t="s">
        <v>221</v>
      </c>
    </row>
    <row r="54" spans="1:16" x14ac:dyDescent="0.2">
      <c r="A54" t="s">
        <v>222</v>
      </c>
      <c r="B54" t="s">
        <v>223</v>
      </c>
    </row>
    <row r="55" spans="1:16" x14ac:dyDescent="0.2">
      <c r="A55" t="s">
        <v>224</v>
      </c>
      <c r="B55" t="s">
        <v>225</v>
      </c>
    </row>
    <row r="56" spans="1:16" x14ac:dyDescent="0.2">
      <c r="A56" t="s">
        <v>226</v>
      </c>
      <c r="B56" t="s">
        <v>227</v>
      </c>
    </row>
    <row r="57" spans="1:16" x14ac:dyDescent="0.2">
      <c r="A57" t="s">
        <v>228</v>
      </c>
      <c r="B57" t="s">
        <v>229</v>
      </c>
    </row>
    <row r="58" spans="1:16" x14ac:dyDescent="0.2">
      <c r="A58" t="s">
        <v>230</v>
      </c>
      <c r="B58" t="s">
        <v>231</v>
      </c>
    </row>
    <row r="59" spans="1:16" x14ac:dyDescent="0.2">
      <c r="A59" t="s">
        <v>232</v>
      </c>
      <c r="B59" t="s">
        <v>233</v>
      </c>
    </row>
    <row r="60" spans="1:16" x14ac:dyDescent="0.2">
      <c r="A60" t="s">
        <v>234</v>
      </c>
      <c r="B60" t="s">
        <v>235</v>
      </c>
    </row>
    <row r="61" spans="1:16" x14ac:dyDescent="0.2">
      <c r="A61" t="s">
        <v>236</v>
      </c>
      <c r="B61" t="s">
        <v>237</v>
      </c>
    </row>
    <row r="62" spans="1:16" x14ac:dyDescent="0.2">
      <c r="A62" t="s">
        <v>238</v>
      </c>
      <c r="B62" t="s">
        <v>239</v>
      </c>
    </row>
    <row r="63" spans="1:16" x14ac:dyDescent="0.2">
      <c r="A63" t="s">
        <v>240</v>
      </c>
      <c r="B63" t="s">
        <v>241</v>
      </c>
    </row>
    <row r="64" spans="1:16" x14ac:dyDescent="0.2">
      <c r="A64" t="s">
        <v>242</v>
      </c>
      <c r="B64" t="s">
        <v>243</v>
      </c>
    </row>
    <row r="65" spans="1:2" x14ac:dyDescent="0.2">
      <c r="A65" t="s">
        <v>244</v>
      </c>
      <c r="B65" t="s">
        <v>245</v>
      </c>
    </row>
    <row r="66" spans="1:2" x14ac:dyDescent="0.2">
      <c r="A66" t="s">
        <v>246</v>
      </c>
      <c r="B66" t="s">
        <v>247</v>
      </c>
    </row>
    <row r="67" spans="1:2" x14ac:dyDescent="0.2">
      <c r="A67" t="s">
        <v>248</v>
      </c>
      <c r="B67" t="s">
        <v>247</v>
      </c>
    </row>
    <row r="68" spans="1:2" x14ac:dyDescent="0.2">
      <c r="A68" t="s">
        <v>249</v>
      </c>
      <c r="B68" t="s">
        <v>247</v>
      </c>
    </row>
    <row r="69" spans="1:2" x14ac:dyDescent="0.2">
      <c r="A69" t="s">
        <v>250</v>
      </c>
      <c r="B69" t="s">
        <v>247</v>
      </c>
    </row>
    <row r="70" spans="1:2" x14ac:dyDescent="0.2">
      <c r="A70" t="s">
        <v>251</v>
      </c>
      <c r="B70" t="s">
        <v>247</v>
      </c>
    </row>
    <row r="71" spans="1:2" x14ac:dyDescent="0.2">
      <c r="A71" t="s">
        <v>252</v>
      </c>
      <c r="B71" t="s">
        <v>247</v>
      </c>
    </row>
    <row r="72" spans="1:2" x14ac:dyDescent="0.2">
      <c r="A72" t="s">
        <v>253</v>
      </c>
      <c r="B72" t="s">
        <v>247</v>
      </c>
    </row>
    <row r="73" spans="1:2" x14ac:dyDescent="0.2">
      <c r="A73" t="s">
        <v>254</v>
      </c>
      <c r="B73" t="s">
        <v>247</v>
      </c>
    </row>
    <row r="74" spans="1:2" x14ac:dyDescent="0.2">
      <c r="A74" t="s">
        <v>255</v>
      </c>
      <c r="B74" t="s">
        <v>247</v>
      </c>
    </row>
    <row r="75" spans="1:2" x14ac:dyDescent="0.2">
      <c r="A75" t="s">
        <v>256</v>
      </c>
      <c r="B75" t="s">
        <v>247</v>
      </c>
    </row>
    <row r="76" spans="1:2" x14ac:dyDescent="0.2">
      <c r="A76" t="s">
        <v>257</v>
      </c>
      <c r="B76" t="s">
        <v>247</v>
      </c>
    </row>
    <row r="77" spans="1:2" x14ac:dyDescent="0.2">
      <c r="A77" t="s">
        <v>258</v>
      </c>
      <c r="B77" t="s">
        <v>247</v>
      </c>
    </row>
    <row r="78" spans="1:2" x14ac:dyDescent="0.2">
      <c r="A78" t="s">
        <v>259</v>
      </c>
      <c r="B78" t="s">
        <v>247</v>
      </c>
    </row>
    <row r="79" spans="1:2" x14ac:dyDescent="0.2">
      <c r="A79" t="s">
        <v>260</v>
      </c>
      <c r="B79" t="s">
        <v>247</v>
      </c>
    </row>
    <row r="80" spans="1:2" x14ac:dyDescent="0.2">
      <c r="A80" t="s">
        <v>261</v>
      </c>
      <c r="B80" t="s">
        <v>247</v>
      </c>
    </row>
    <row r="81" spans="1:2" x14ac:dyDescent="0.2">
      <c r="A81" t="s">
        <v>262</v>
      </c>
      <c r="B81" t="s">
        <v>247</v>
      </c>
    </row>
    <row r="82" spans="1:2" x14ac:dyDescent="0.2">
      <c r="A82" t="s">
        <v>263</v>
      </c>
      <c r="B82" t="s">
        <v>247</v>
      </c>
    </row>
    <row r="83" spans="1:2" x14ac:dyDescent="0.2">
      <c r="A83" t="s">
        <v>264</v>
      </c>
      <c r="B83" t="s">
        <v>247</v>
      </c>
    </row>
    <row r="84" spans="1:2" x14ac:dyDescent="0.2">
      <c r="A84" t="s">
        <v>265</v>
      </c>
      <c r="B84" t="s">
        <v>247</v>
      </c>
    </row>
    <row r="85" spans="1:2" x14ac:dyDescent="0.2">
      <c r="A85" t="s">
        <v>266</v>
      </c>
      <c r="B85" t="s">
        <v>247</v>
      </c>
    </row>
    <row r="86" spans="1:2" x14ac:dyDescent="0.2">
      <c r="A86" t="s">
        <v>267</v>
      </c>
      <c r="B86" t="s">
        <v>268</v>
      </c>
    </row>
    <row r="87" spans="1:2" x14ac:dyDescent="0.2">
      <c r="A87" t="s">
        <v>269</v>
      </c>
      <c r="B87" t="s">
        <v>268</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2021-02-09T00:23:57Z</cp:lastPrinted>
  <dcterms:created xsi:type="dcterms:W3CDTF">2020-12-15T03:37:56Z</dcterms:created>
  <dcterms:modified xsi:type="dcterms:W3CDTF">2021-02-09T00:27:40Z</dcterms:modified>
  <cp:category/>
</cp:coreProperties>
</file>