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10.11.17.229\disk1\03-04 【決　算】財政状況資料集(H24～)\財政状況資料集(R02年度決算分)\04 提出（市町村→県）\05　HP掲載・総務省提出用（結合後）\"/>
    </mc:Choice>
  </mc:AlternateContent>
  <xr:revisionPtr revIDLastSave="0" documentId="13_ncr:1_{DC9EEED8-9DB0-4868-A1EA-8C43792A63A9}" xr6:coauthVersionLast="47" xr6:coauthVersionMax="47" xr10:uidLastSave="{00000000-0000-0000-0000-000000000000}"/>
  <bookViews>
    <workbookView xWindow="-108" yWindow="-108" windowWidth="23256" windowHeight="131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s="1"/>
  <c r="BE43" i="10"/>
  <c r="AM43" i="10"/>
  <c r="U43" i="10"/>
  <c r="E43" i="10"/>
  <c r="C43" i="10"/>
  <c r="DG42" i="10"/>
  <c r="CQ42" i="10"/>
  <c r="CO42" i="10"/>
  <c r="BY42" i="10"/>
  <c r="BE42" i="10"/>
  <c r="AM42" i="10"/>
  <c r="U42" i="10"/>
  <c r="E42" i="10"/>
  <c r="C42" i="10" s="1"/>
  <c r="DG41" i="10"/>
  <c r="CQ41" i="10"/>
  <c r="CO41" i="10"/>
  <c r="BY41" i="10"/>
  <c r="BE41" i="10"/>
  <c r="AM41" i="10"/>
  <c r="U41" i="10"/>
  <c r="E41" i="10"/>
  <c r="C41" i="10" s="1"/>
  <c r="DG40" i="10"/>
  <c r="CQ40" i="10"/>
  <c r="CO40" i="10" s="1"/>
  <c r="BY40" i="10"/>
  <c r="BE40" i="10"/>
  <c r="AM40" i="10"/>
  <c r="U40" i="10"/>
  <c r="E40" i="10"/>
  <c r="C40" i="10" s="1"/>
  <c r="DG39" i="10"/>
  <c r="CQ39" i="10"/>
  <c r="CO39" i="10"/>
  <c r="BY39" i="10"/>
  <c r="BE39" i="10"/>
  <c r="AM39" i="10"/>
  <c r="U39" i="10"/>
  <c r="E39" i="10"/>
  <c r="C39" i="10"/>
  <c r="DG38" i="10"/>
  <c r="CQ38" i="10"/>
  <c r="CO38" i="10"/>
  <c r="BY38" i="10"/>
  <c r="BE38" i="10"/>
  <c r="AM38" i="10"/>
  <c r="U38" i="10"/>
  <c r="E38" i="10"/>
  <c r="C38" i="10" s="1"/>
  <c r="DG37" i="10"/>
  <c r="CQ37" i="10"/>
  <c r="CO37" i="10"/>
  <c r="BY37" i="10"/>
  <c r="BE37" i="10"/>
  <c r="AM37" i="10"/>
  <c r="W37" i="10"/>
  <c r="E37" i="10"/>
  <c r="C37" i="10"/>
  <c r="DG36" i="10"/>
  <c r="CQ36" i="10"/>
  <c r="BY36" i="10"/>
  <c r="BE36" i="10"/>
  <c r="AM36" i="10"/>
  <c r="W36" i="10"/>
  <c r="E36" i="10"/>
  <c r="C36" i="10"/>
  <c r="DG35" i="10"/>
  <c r="CQ35" i="10"/>
  <c r="BY35" i="10"/>
  <c r="BG35" i="10"/>
  <c r="AM35" i="10"/>
  <c r="W35" i="10"/>
  <c r="E35" i="10"/>
  <c r="C35" i="10"/>
  <c r="DG34" i="10"/>
  <c r="CQ34" i="10"/>
  <c r="BY34" i="10"/>
  <c r="BG34" i="10"/>
  <c r="AO34" i="10"/>
  <c r="W34" i="10"/>
  <c r="E34" i="10"/>
  <c r="C34" i="10"/>
  <c r="U34" i="10" l="1"/>
  <c r="U35" i="10" l="1"/>
  <c r="U36" i="10" s="1"/>
  <c r="U37" i="10" s="1"/>
  <c r="AM34" i="10" l="1"/>
  <c r="BE34" i="10" s="1"/>
  <c r="BE35" i="10" l="1"/>
  <c r="BW34" i="10" l="1"/>
  <c r="BW35" i="10" s="1"/>
  <c r="BW36" i="10" s="1"/>
  <c r="BW37" i="10" s="1"/>
  <c r="BW38" i="10" s="1"/>
  <c r="BW39" i="10" s="1"/>
  <c r="BW40" i="10" s="1"/>
  <c r="BW41" i="10" s="1"/>
  <c r="BW42" i="10" s="1"/>
  <c r="CO34" i="10" l="1"/>
  <c r="CO35" i="10" s="1"/>
  <c r="CO36" i="10" s="1"/>
</calcChain>
</file>

<file path=xl/sharedStrings.xml><?xml version="1.0" encoding="utf-8"?>
<sst xmlns="http://schemas.openxmlformats.org/spreadsheetml/2006/main" count="1125" uniqueCount="559">
  <si>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</si>
  <si>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</si>
  <si>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</si>
  <si>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</si>
  <si>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（参考）</t>
    <rPh sb="1" eb="3">
      <t>サンコウ</t>
    </rPh>
    <phoneticPr fontId="6"/>
  </si>
  <si>
    <t>第2次</t>
    <rPh sb="0" eb="1">
      <t>ダイ</t>
    </rPh>
    <rPh sb="2" eb="3">
      <t>ジ</t>
    </rPh>
    <phoneticPr fontId="6"/>
  </si>
  <si>
    <t>(Ｂ)</t>
  </si>
  <si>
    <t>徴収率
(％)</t>
    <rPh sb="0" eb="2">
      <t>チョウシュウ</t>
    </rPh>
    <rPh sb="2" eb="3">
      <t>リツ</t>
    </rPh>
    <phoneticPr fontId="6"/>
  </si>
  <si>
    <t>区分</t>
    <rPh sb="0" eb="2">
      <t>クブン</t>
    </rPh>
    <phoneticPr fontId="6"/>
  </si>
  <si>
    <t>実質収支額</t>
    <rPh sb="0" eb="2">
      <t>ジッシツ</t>
    </rPh>
    <rPh sb="2" eb="4">
      <t>シュウシ</t>
    </rPh>
    <rPh sb="4" eb="5">
      <t>ガク</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</si>
  <si>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</si>
  <si>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</si>
  <si>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</si>
  <si>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</si>
  <si>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</si>
  <si>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</si>
  <si>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</si>
  <si>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</si>
  <si>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※令和3年度中に市町村合併した団体で、合併前の団体ごとの決算に基づく連結実質赤字比率を算出していない団体については、グラフを表記しない。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</si>
  <si>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</si>
  <si>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</si>
  <si>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</si>
  <si>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</si>
  <si>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</si>
  <si>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</si>
  <si>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</si>
  <si>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株式会社　レイクランド西郷</t>
    <rPh sb="11" eb="13">
      <t>サイゴウ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</si>
  <si>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</si>
  <si>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</si>
  <si>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</si>
  <si>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</si>
  <si>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</si>
  <si>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</si>
  <si>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</si>
  <si>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</si>
  <si>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</si>
  <si>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</si>
  <si>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</si>
  <si>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</si>
  <si>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</si>
  <si>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</si>
  <si>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</si>
  <si>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</si>
  <si>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</si>
  <si>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</si>
  <si>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</si>
  <si>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</si>
  <si>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</si>
  <si>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</si>
  <si>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</si>
  <si>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</si>
  <si>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</si>
  <si>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簡易水道事業特別会計</t>
  </si>
  <si>
    <t>算入公債費等</t>
  </si>
  <si>
    <t>(A)－(B)</t>
  </si>
  <si>
    <t>(注釈)</t>
    <rPh sb="1" eb="2">
      <t>チュウ</t>
    </rPh>
    <rPh sb="2" eb="3">
      <t>シャク</t>
    </rPh>
    <phoneticPr fontId="6"/>
  </si>
  <si>
    <t>当該団体
からの
補助金</t>
  </si>
  <si>
    <t>実質公債費比率の分子</t>
  </si>
  <si>
    <t>国有提供交付金(特別区財調交付金)</t>
  </si>
  <si>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</si>
  <si>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</si>
  <si>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</si>
  <si>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</si>
  <si>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</si>
  <si>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</si>
  <si>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※令和3年度中に市町村合併した団体で、合併前の団体ごとの決算に基づく実質公債費比率を算出していない団体については、グラフを表記しない。</t>
    <rPh sb="1" eb="3">
      <t>レイワ</t>
    </rPh>
    <phoneticPr fontId="6"/>
  </si>
  <si>
    <t>※1 令和3年度中に市町村合併した団体で、合併前の団体ごとの決算に基づく実質公債費比率を算出していない団体については、グラフを表記しない。</t>
    <rPh sb="3" eb="5">
      <t>レイワ</t>
    </rPh>
    <phoneticPr fontId="6"/>
  </si>
  <si>
    <r>
      <t>減債基金残高</t>
    </r>
    <r>
      <rPr>
        <sz val="11"/>
        <color theme="1"/>
        <rFont val="ＭＳ ゴシック"/>
        <family val="3"/>
        <charset val="128"/>
      </rPr>
      <t>（注）</t>
    </r>
    <rPh sb="4" eb="6">
      <t>ザンダカ</t>
    </rPh>
    <rPh sb="7" eb="8">
      <t>チュウ</t>
    </rPh>
    <phoneticPr fontId="35"/>
  </si>
  <si>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</si>
  <si>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</si>
  <si>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</si>
  <si>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</si>
  <si>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</si>
  <si>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</si>
  <si>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</si>
  <si>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</si>
  <si>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</si>
  <si>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</si>
  <si>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</si>
  <si>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</si>
  <si>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</si>
  <si>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</si>
  <si>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</si>
  <si>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</si>
  <si>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</si>
  <si>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</si>
  <si>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</si>
  <si>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</si>
  <si>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</si>
  <si>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</si>
  <si>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</si>
  <si>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</si>
  <si>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</si>
  <si>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</si>
  <si>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</si>
  <si>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</si>
  <si>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</si>
  <si>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</si>
  <si>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</si>
  <si>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</si>
  <si>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</si>
  <si>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</si>
  <si>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</si>
  <si>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</si>
  <si>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</si>
  <si>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</si>
  <si>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</si>
  <si>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</si>
  <si>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基金残高合計</t>
    <rPh sb="0" eb="2">
      <t>キキン</t>
    </rPh>
    <rPh sb="2" eb="4">
      <t>ザンダカ</t>
    </rPh>
    <rPh sb="4" eb="6">
      <t>ゴウケイ</t>
    </rPh>
    <phoneticPr fontId="6"/>
  </si>
  <si>
    <t>基準財政需要額</t>
  </si>
  <si>
    <t>組合等名</t>
  </si>
  <si>
    <t>令和2年度(千円)</t>
    <rPh sb="0" eb="2">
      <t>レイワ</t>
    </rPh>
    <rPh sb="3" eb="5">
      <t>ネンド</t>
    </rPh>
    <rPh sb="6" eb="8">
      <t>センエン</t>
    </rPh>
    <phoneticPr fontId="6"/>
  </si>
  <si>
    <t>実質単年度収支</t>
    <rPh sb="0" eb="2">
      <t>ジッシツ</t>
    </rPh>
    <rPh sb="2" eb="5">
      <t>タンネンド</t>
    </rPh>
    <rPh sb="5" eb="7">
      <t>シュウシ</t>
    </rPh>
    <phoneticPr fontId="36"/>
  </si>
  <si>
    <t>赤字額</t>
    <rPh sb="0" eb="2">
      <t>アカジ</t>
    </rPh>
    <rPh sb="2" eb="3">
      <t>ガク</t>
    </rPh>
    <phoneticPr fontId="3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</si>
  <si>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</si>
  <si>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</si>
  <si>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36"/>
  </si>
  <si>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</si>
  <si>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</si>
  <si>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</si>
  <si>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</si>
  <si>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</si>
  <si>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</si>
  <si>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</si>
  <si>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</si>
  <si>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</si>
  <si>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</si>
  <si>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</si>
  <si>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</si>
  <si>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令和元年度</t>
    <rPh sb="0" eb="2">
      <t>レイワ</t>
    </rPh>
    <rPh sb="2" eb="4">
      <t>ガンネン</t>
    </rPh>
    <rPh sb="4" eb="5">
      <t>ド</t>
    </rPh>
    <phoneticPr fontId="6"/>
  </si>
  <si>
    <t>その他特定目的基金</t>
  </si>
  <si>
    <t>令和2年度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</si>
  <si>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</si>
  <si>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</si>
  <si>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</si>
  <si>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</si>
  <si>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</si>
  <si>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宮崎県</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</si>
  <si>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</si>
  <si>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</si>
  <si>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Ⅰ－０</t>
  </si>
  <si>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</si>
  <si>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</si>
  <si>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</si>
  <si>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</si>
  <si>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</si>
  <si>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</si>
  <si>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</si>
  <si>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</si>
  <si>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</si>
  <si>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</si>
  <si>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</si>
  <si>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</si>
  <si>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</si>
  <si>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</si>
  <si>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</si>
  <si>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</si>
  <si>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</si>
  <si>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</si>
  <si>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</si>
  <si>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</si>
  <si>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</si>
  <si>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美郷町</t>
  </si>
  <si>
    <t>地方特例交付金</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</si>
  <si>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</si>
  <si>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</si>
  <si>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2-1</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</si>
  <si>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</si>
  <si>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</si>
  <si>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</si>
  <si>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</si>
  <si>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</si>
  <si>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</si>
  <si>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</si>
  <si>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</si>
  <si>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</si>
  <si>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</si>
  <si>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</si>
  <si>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</si>
  <si>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</si>
  <si>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</si>
  <si>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</si>
  <si>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</si>
  <si>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</si>
  <si>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</si>
  <si>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</si>
  <si>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</si>
  <si>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</si>
  <si>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</si>
  <si>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</si>
  <si>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</si>
  <si>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</si>
  <si>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</si>
  <si>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</si>
  <si>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</si>
  <si>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-11.9</t>
  </si>
  <si>
    <t>面積 (k㎡)</t>
    <rPh sb="0" eb="2">
      <t>メンセキ</t>
    </rPh>
    <phoneticPr fontId="6"/>
  </si>
  <si>
    <t xml:space="preserve"> H29</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</si>
  <si>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</si>
  <si>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</si>
  <si>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</si>
  <si>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</si>
  <si>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</si>
  <si>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</si>
  <si>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</si>
  <si>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</si>
  <si>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令03.01.01(人)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</si>
  <si>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</si>
  <si>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</si>
  <si>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</si>
  <si>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</si>
  <si>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</si>
  <si>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</si>
  <si>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</si>
  <si>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</si>
  <si>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</si>
  <si>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</si>
  <si>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</si>
  <si>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</si>
  <si>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</si>
  <si>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</si>
  <si>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</si>
  <si>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</si>
  <si>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</si>
  <si>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令02.01.01(人)</t>
  </si>
  <si>
    <t>　扶助費</t>
  </si>
  <si>
    <t>　うち、健全化法施行規則附則第三条に係る負担見込額</t>
  </si>
  <si>
    <t>　将来負担比率</t>
    <rPh sb="1" eb="3">
      <t>ショウライ</t>
    </rPh>
    <rPh sb="3" eb="5">
      <t>フタン</t>
    </rPh>
    <rPh sb="5" eb="7">
      <t>ヒリツ</t>
    </rPh>
    <phoneticPr fontId="6"/>
  </si>
  <si>
    <t>基準財政収入額</t>
  </si>
  <si>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</si>
  <si>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-3.6</t>
  </si>
  <si>
    <t>標準税収入額等</t>
  </si>
  <si>
    <t>経常経費充当一般財源等</t>
    <rPh sb="0" eb="2">
      <t>ケイジョウ</t>
    </rPh>
    <rPh sb="2" eb="4">
      <t>ケイヒ</t>
    </rPh>
    <rPh sb="4" eb="6">
      <t>ジュウトウ</t>
    </rPh>
    <rPh sb="6" eb="8">
      <t>イッパン</t>
    </rPh>
    <rPh sb="8" eb="10">
      <t>ザイゲン</t>
    </rPh>
    <rPh sb="10" eb="11">
      <t>トウ</t>
    </rPh>
    <phoneticPr fontId="39"/>
  </si>
  <si>
    <t>令和2年度</t>
    <rPh sb="0" eb="2">
      <t>レイワ</t>
    </rPh>
    <rPh sb="3" eb="5">
      <t>ネンド</t>
    </rPh>
    <phoneticPr fontId="38"/>
  </si>
  <si>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</si>
  <si>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</si>
  <si>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</si>
  <si>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</si>
  <si>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</si>
  <si>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美郷町公共施設等整備基金</t>
    <rPh sb="0" eb="2">
      <t>ミサト</t>
    </rPh>
    <rPh sb="2" eb="3">
      <t>マチ</t>
    </rPh>
    <rPh sb="3" eb="5">
      <t>コウキョウ</t>
    </rPh>
    <rPh sb="5" eb="8">
      <t>シセツトウ</t>
    </rPh>
    <rPh sb="8" eb="10">
      <t>セイビ</t>
    </rPh>
    <rPh sb="10" eb="12">
      <t>キキン</t>
    </rPh>
    <phoneticPr fontId="40"/>
  </si>
  <si>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</si>
  <si>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</si>
  <si>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</si>
  <si>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</si>
  <si>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</si>
  <si>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</si>
  <si>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</si>
  <si>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</si>
  <si>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</si>
  <si>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</si>
  <si>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</si>
  <si>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</si>
  <si>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</si>
  <si>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</si>
  <si>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</si>
  <si>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</si>
  <si>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</si>
  <si>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</si>
  <si>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</si>
  <si>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</si>
  <si>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</si>
  <si>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</si>
  <si>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</si>
  <si>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</si>
  <si>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</si>
  <si>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</si>
  <si>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</si>
  <si>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</si>
  <si>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国民健康保険病院事業会計</t>
  </si>
  <si>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</si>
  <si>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</si>
  <si>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</si>
  <si>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</si>
  <si>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</si>
  <si>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</si>
  <si>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</si>
  <si>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</si>
  <si>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　合併前に借入れた起債の償還は平成18年度をピークに減少に転じている。平成25年度から平成27年度にかけて合併特例債を利用した基金造成による起債増で一時的に償還額が増加したが、以降は減少し、実質公債費比率も低い数値で安定している。令和元年度から令和2年度にかけて、義務教育学校整備事業等大規模な普通建設事業を行っており、これらの地方債の償還が始まる令和5年度以降からは数値の上昇が懸念される。そのため、これまで以上に公債費の適正化に取り組んでいく必要がある。
　将来負担比率については、今年度も算出されなかった。</t>
    <rPh sb="122" eb="124">
      <t>レイワ</t>
    </rPh>
    <rPh sb="125" eb="127">
      <t>ネンド</t>
    </rPh>
    <rPh sb="243" eb="246">
      <t>コンネンド</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</si>
  <si>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</si>
  <si>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</si>
  <si>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</si>
  <si>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</si>
  <si>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</si>
  <si>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</si>
  <si>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</si>
  <si>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</si>
  <si>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</si>
  <si>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</si>
  <si>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介護保険事業特別会計</t>
  </si>
  <si>
    <t>　前年度繰上充用金</t>
  </si>
  <si>
    <t>項番</t>
    <rPh sb="0" eb="2">
      <t>コウバン</t>
    </rPh>
    <phoneticPr fontId="6"/>
  </si>
  <si>
    <t>団体名</t>
    <rPh sb="0" eb="2">
      <t>ダンタイ</t>
    </rPh>
    <phoneticPr fontId="6"/>
  </si>
  <si>
    <t>令和2年度</t>
  </si>
  <si>
    <t>（注釈）</t>
    <rPh sb="1" eb="3">
      <t>チュウシャク</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</si>
  <si>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</si>
  <si>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</si>
  <si>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</si>
  <si>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</si>
  <si>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</si>
  <si>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</si>
  <si>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</si>
  <si>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</si>
  <si>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宮崎県美郷町</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</si>
  <si>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</si>
  <si>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</si>
  <si>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</si>
  <si>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</si>
  <si>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</si>
  <si>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</si>
  <si>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宮崎県市町村総合事務組合（交通災害）</t>
  </si>
  <si>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</si>
  <si>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</si>
  <si>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</si>
  <si>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</si>
  <si>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</si>
  <si>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</si>
  <si>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</si>
  <si>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</si>
  <si>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</si>
  <si>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42"/>
  </si>
  <si>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</si>
  <si>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</si>
  <si>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</si>
  <si>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</si>
  <si>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</si>
  <si>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</si>
  <si>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</si>
  <si>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</si>
  <si>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</si>
  <si>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</si>
  <si>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</si>
  <si>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</si>
  <si>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2"/>
  </si>
  <si>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</si>
  <si>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42"/>
  </si>
  <si>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</si>
  <si>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</si>
  <si>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</si>
  <si>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</si>
  <si>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</si>
  <si>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</si>
  <si>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</si>
  <si>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</si>
  <si>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</si>
  <si>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</si>
  <si>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</si>
  <si>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</si>
  <si>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</si>
  <si>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</si>
  <si>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</si>
  <si>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</si>
  <si>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</si>
  <si>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</si>
  <si>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</si>
  <si>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</si>
  <si>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</si>
  <si>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</si>
  <si>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</si>
  <si>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</si>
  <si>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</si>
  <si>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</si>
  <si>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</si>
  <si>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9"/>
  </si>
  <si>
    <t>　個人住民税減収補塡特例交付金</t>
  </si>
  <si>
    <t>目的税</t>
  </si>
  <si>
    <t>前年度繰上充用金</t>
  </si>
  <si>
    <t>　法定目的税</t>
  </si>
  <si>
    <t>経常損益</t>
  </si>
  <si>
    <t>　軽自動車税減収補塡特例交付金</t>
    <rPh sb="8" eb="10">
      <t>ホテン</t>
    </rPh>
    <phoneticPr fontId="37"/>
  </si>
  <si>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</si>
  <si>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</si>
  <si>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</si>
  <si>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</si>
  <si>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</si>
  <si>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</si>
  <si>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</si>
  <si>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</si>
  <si>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</si>
  <si>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</si>
  <si>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</si>
  <si>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</si>
  <si>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</si>
  <si>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</si>
  <si>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</si>
  <si>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</si>
  <si>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</si>
  <si>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</si>
  <si>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</si>
  <si>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</si>
  <si>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</si>
  <si>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</si>
  <si>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</si>
  <si>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　うち単独</t>
  </si>
  <si>
    <t>令和2年度</t>
    <rPh sb="0" eb="2">
      <t>レイワ</t>
    </rPh>
    <rPh sb="3" eb="5">
      <t>ネンド</t>
    </rPh>
    <phoneticPr fontId="6"/>
  </si>
  <si>
    <t>　うち元金</t>
  </si>
  <si>
    <t>現年</t>
    <rPh sb="0" eb="1">
      <t>ゲン</t>
    </rPh>
    <rPh sb="1" eb="2">
      <t>ネン</t>
    </rPh>
    <phoneticPr fontId="6"/>
  </si>
  <si>
    <t>都道府県支出金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</si>
  <si>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</si>
  <si>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</si>
  <si>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</si>
  <si>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</si>
  <si>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</si>
  <si>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</si>
  <si>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</si>
  <si>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</si>
  <si>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</si>
  <si>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</si>
  <si>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</si>
  <si>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</si>
  <si>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</si>
  <si>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</si>
  <si>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</si>
  <si>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</si>
  <si>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財政再生基準</t>
  </si>
  <si>
    <t>実質公債費比率</t>
  </si>
  <si>
    <t>再差引収支</t>
    <rPh sb="0" eb="1">
      <t>サイ</t>
    </rPh>
    <rPh sb="1" eb="3">
      <t>サシヒキ</t>
    </rPh>
    <rPh sb="3" eb="5">
      <t>シュウシ</t>
    </rPh>
    <phoneticPr fontId="6"/>
  </si>
  <si>
    <t xml:space="preserve"> 過去５年間平均</t>
    <rPh sb="1" eb="3">
      <t>カコ</t>
    </rPh>
    <rPh sb="4" eb="6">
      <t>ネンカン</t>
    </rPh>
    <rPh sb="6" eb="8">
      <t>ヘイキン</t>
    </rPh>
    <phoneticPr fontId="6"/>
  </si>
  <si>
    <t>簡易水道</t>
  </si>
  <si>
    <t>加入世帯数(世帯)</t>
  </si>
  <si>
    <t>　繰出金</t>
  </si>
  <si>
    <t>地方債</t>
  </si>
  <si>
    <t>下水道</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</si>
  <si>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</si>
  <si>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</si>
  <si>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</si>
  <si>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</si>
  <si>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36"/>
  </si>
  <si>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</si>
  <si>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</si>
  <si>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</si>
  <si>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</si>
  <si>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</si>
  <si>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</si>
  <si>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</si>
  <si>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</si>
  <si>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</si>
  <si>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</si>
  <si>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実質公債費比率</t>
    <rPh sb="0" eb="2">
      <t>ジッシツ</t>
    </rPh>
    <rPh sb="2" eb="5">
      <t>コウサイヒ</t>
    </rPh>
    <rPh sb="5" eb="7">
      <t>ヒリツ</t>
    </rPh>
    <phoneticPr fontId="38"/>
  </si>
  <si>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</si>
  <si>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</si>
  <si>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</si>
  <si>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</si>
  <si>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</si>
  <si>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</si>
  <si>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</si>
  <si>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</si>
  <si>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</si>
  <si>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</si>
  <si>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</si>
  <si>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</si>
  <si>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</si>
  <si>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</si>
  <si>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</si>
  <si>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</si>
  <si>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</si>
  <si>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</si>
  <si>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</si>
  <si>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</si>
  <si>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</si>
  <si>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</si>
  <si>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国民健康保険診療所事業特別会計</t>
  </si>
  <si>
    <t>後期高齢者医療事業特別会計</t>
  </si>
  <si>
    <t>法適用企業</t>
  </si>
  <si>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</si>
  <si>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</si>
  <si>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</si>
  <si>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</si>
  <si>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</si>
  <si>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</si>
  <si>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</si>
  <si>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</si>
  <si>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</si>
  <si>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平成30年度</t>
    <rPh sb="0" eb="2">
      <t>ヘイセイ</t>
    </rPh>
    <rPh sb="4" eb="6">
      <t>ネンド</t>
    </rPh>
    <phoneticPr fontId="6"/>
  </si>
  <si>
    <t>分母比</t>
    <rPh sb="0" eb="2">
      <t>ブンボ</t>
    </rPh>
    <rPh sb="2" eb="3">
      <t>ヒ</t>
    </rPh>
    <phoneticPr fontId="6"/>
  </si>
  <si>
    <t>将来負担比率</t>
    <rPh sb="0" eb="2">
      <t>ショウライ</t>
    </rPh>
    <rPh sb="2" eb="4">
      <t>フタン</t>
    </rPh>
    <rPh sb="4" eb="6">
      <t>ヒリツ</t>
    </rPh>
    <phoneticPr fontId="38"/>
  </si>
  <si>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</si>
  <si>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</si>
  <si>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</si>
  <si>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</si>
  <si>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</si>
  <si>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</si>
  <si>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</si>
  <si>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</si>
  <si>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</si>
  <si>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</si>
  <si>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</si>
  <si>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</si>
  <si>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</si>
  <si>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</si>
  <si>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</si>
  <si>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</si>
  <si>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</si>
  <si>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</si>
  <si>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</si>
  <si>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</si>
  <si>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</si>
  <si>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</si>
  <si>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</si>
  <si>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</si>
  <si>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</si>
  <si>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</si>
  <si>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</si>
  <si>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</si>
  <si>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</si>
  <si>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</si>
  <si>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</si>
  <si>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</si>
  <si>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</si>
  <si>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</si>
  <si>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</si>
  <si>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</si>
  <si>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</si>
  <si>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</si>
  <si>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</si>
  <si>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</si>
  <si>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</si>
  <si>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</si>
  <si>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4"/>
  </si>
  <si>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</si>
  <si>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</si>
  <si>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</si>
  <si>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</si>
  <si>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</si>
  <si>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</si>
  <si>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</si>
  <si>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</si>
  <si>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類似団体内平均(円)</t>
    <rPh sb="0" eb="2">
      <t>ルイジ</t>
    </rPh>
    <rPh sb="2" eb="4">
      <t>ダンタイ</t>
    </rPh>
    <phoneticPr fontId="6"/>
  </si>
  <si>
    <t>H28</t>
  </si>
  <si>
    <t>H30</t>
  </si>
  <si>
    <t>R01</t>
  </si>
  <si>
    <t>R02</t>
  </si>
  <si>
    <t>▲ 5.14</t>
  </si>
  <si>
    <t>その他会計（赤字）</t>
  </si>
  <si>
    <t>（百万円）</t>
  </si>
  <si>
    <t>H27末</t>
  </si>
  <si>
    <t>H28末</t>
  </si>
  <si>
    <t>H29末</t>
  </si>
  <si>
    <t>H30末</t>
  </si>
  <si>
    <t>R01末</t>
  </si>
  <si>
    <t>‐</t>
  </si>
  <si>
    <t>入郷地区衛生組合</t>
  </si>
  <si>
    <t>宮崎県市町村総合事務組合</t>
  </si>
  <si>
    <t>宮崎県市町村総合事務組合（自治会館）</t>
  </si>
  <si>
    <t>日向東臼杵広域連合</t>
  </si>
  <si>
    <t>宮崎県後期高齢者医療広域連合</t>
  </si>
  <si>
    <t>宮崎県後期高齢者医療広域連合（特別会計）</t>
  </si>
  <si>
    <t>株式会社　南郷温泉</t>
  </si>
  <si>
    <t>（一社）宮崎県林業公社</t>
  </si>
  <si>
    <t>美郷町合併市町村振興基金</t>
    <rPh sb="0" eb="2">
      <t>ミサト</t>
    </rPh>
    <rPh sb="2" eb="3">
      <t>マチ</t>
    </rPh>
    <rPh sb="3" eb="5">
      <t>ガッペイ</t>
    </rPh>
    <rPh sb="5" eb="8">
      <t>シチョウソン</t>
    </rPh>
    <rPh sb="8" eb="10">
      <t>シンコウ</t>
    </rPh>
    <rPh sb="10" eb="12">
      <t>キキン</t>
    </rPh>
    <phoneticPr fontId="40"/>
  </si>
  <si>
    <t>美郷町産業等振興基金</t>
    <rPh sb="0" eb="2">
      <t>ミサト</t>
    </rPh>
    <rPh sb="2" eb="3">
      <t>マチ</t>
    </rPh>
    <rPh sb="3" eb="6">
      <t>サンギョウトウ</t>
    </rPh>
    <rPh sb="6" eb="8">
      <t>シンコウ</t>
    </rPh>
    <rPh sb="8" eb="10">
      <t>キキン</t>
    </rPh>
    <phoneticPr fontId="40"/>
  </si>
  <si>
    <t>美郷町地域福祉基金</t>
    <rPh sb="0" eb="2">
      <t>ミサト</t>
    </rPh>
    <rPh sb="2" eb="3">
      <t>マチ</t>
    </rPh>
    <rPh sb="3" eb="5">
      <t>チイキ</t>
    </rPh>
    <rPh sb="5" eb="7">
      <t>フクシ</t>
    </rPh>
    <rPh sb="7" eb="9">
      <t>キキン</t>
    </rPh>
    <phoneticPr fontId="6"/>
  </si>
  <si>
    <t>美郷町ふるさと応援基金</t>
    <rPh sb="0" eb="3">
      <t>ミサトチョウ</t>
    </rPh>
    <rPh sb="7" eb="9">
      <t>オウエン</t>
    </rPh>
    <rPh sb="9" eb="11">
      <t>キキン</t>
    </rPh>
    <phoneticPr fontId="40"/>
  </si>
  <si>
    <t>宮崎県北部広域行政事務組合</t>
    <rPh sb="7" eb="9">
      <t>ギョウセイ</t>
    </rPh>
    <phoneticPr fontId="6"/>
  </si>
  <si>
    <t>宮崎県北部広域行政事務組合（特別会計）</t>
    <rPh sb="7" eb="9">
      <t>ギョウセイ</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</si>
  <si>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</si>
  <si>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</si>
  <si>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</si>
  <si>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</si>
  <si>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　道路を除く施設の有形固定資産減価償却率は老朽化のため類似団体と比較して高く、今後改修又は更新の必要が生じ、そのため地方債の新規発行も検討する必要がある。現時点では、将来負担比率は算出されておらず、起債管理は適正にされていると考えている。
　今後も引き続き公債費負担適正化計画の下で適正な起債管理を行いながら、公共施設等総合管理計画に基づき、施設の老朽化対策に取り組んでいく。</t>
    <rPh sb="58" eb="61">
      <t>チホウサイ</t>
    </rPh>
    <rPh sb="62" eb="64">
      <t>シンキ</t>
    </rPh>
    <rPh sb="64" eb="66">
      <t>ハッコウ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</si>
</sst>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7"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sz val="6"/>
      <name val="游ゴシック"/>
      <family val="3"/>
      <charset val="128"/>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4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33"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2" fillId="0" borderId="35" xfId="9" applyFont="1" applyFill="1" applyBorder="1">
      <alignment vertical="center"/>
    </xf>
    <xf numFmtId="0" fontId="12"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23" xfId="9" applyFont="1" applyFill="1" applyBorder="1" applyAlignment="1">
      <alignment vertical="center"/>
    </xf>
    <xf numFmtId="0" fontId="11" fillId="0" borderId="16"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7"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70" xfId="4" applyNumberFormat="1"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5" fontId="2" fillId="2" borderId="70"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185" fontId="2" fillId="0" borderId="3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5" fontId="2" fillId="0" borderId="71" xfId="4" applyNumberFormat="1" applyFont="1"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0" fontId="3" fillId="0" borderId="15" xfId="4" applyFill="1" applyBorder="1" applyAlignment="1">
      <alignment horizontal="right" vertical="center" shrinkToFit="1"/>
    </xf>
    <xf numFmtId="185"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189" fontId="3" fillId="0" borderId="14" xfId="4" applyNumberForma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9" fontId="2" fillId="0" borderId="31" xfId="4" applyNumberFormat="1" applyFont="1"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9"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189" fontId="2" fillId="0" borderId="30"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5"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65" xfId="4" applyNumberFormat="1" applyFont="1" applyFill="1" applyBorder="1" applyAlignment="1">
      <alignment horizontal="right" vertical="center" shrinkToFit="1"/>
    </xf>
    <xf numFmtId="189" fontId="2" fillId="0" borderId="72"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2"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0"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70"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0" fontId="18" fillId="3" borderId="35" xfId="12" applyFont="1" applyFill="1" applyBorder="1" applyAlignment="1" applyProtection="1">
      <alignment horizontal="center" vertical="center" wrapText="1"/>
    </xf>
    <xf numFmtId="0" fontId="19" fillId="3" borderId="37" xfId="12" applyFont="1" applyFill="1" applyBorder="1" applyAlignment="1" applyProtection="1">
      <alignment horizontal="center" vertical="center"/>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72"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14"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179" fontId="18" fillId="0" borderId="101" xfId="12" applyNumberFormat="1" applyFont="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0" fontId="18" fillId="3" borderId="19" xfId="12" applyFont="1" applyFill="1" applyBorder="1" applyAlignment="1" applyProtection="1">
      <alignment horizontal="left" vertical="center"/>
    </xf>
    <xf numFmtId="0" fontId="18" fillId="3" borderId="20" xfId="12" applyFont="1" applyFill="1" applyBorder="1" applyAlignment="1" applyProtection="1">
      <alignment horizontal="left" vertical="center"/>
    </xf>
    <xf numFmtId="183" fontId="18" fillId="5" borderId="97"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85" fontId="22" fillId="0" borderId="32" xfId="20" applyNumberFormat="1" applyFont="1" applyBorder="1">
      <alignment vertical="center"/>
    </xf>
    <xf numFmtId="185" fontId="22" fillId="0" borderId="35" xfId="20" applyNumberFormat="1" applyFont="1" applyBorder="1">
      <alignment vertical="center"/>
    </xf>
    <xf numFmtId="185" fontId="22" fillId="0" borderId="37" xfId="20" applyNumberFormat="1" applyFont="1" applyBorder="1">
      <alignmen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30" fillId="0" borderId="32" xfId="6" applyFont="1" applyBorder="1" applyAlignment="1" applyProtection="1">
      <alignment horizontal="left" vertical="center" wrapText="1"/>
      <protection locked="0"/>
    </xf>
    <xf numFmtId="0" fontId="30" fillId="0" borderId="35" xfId="6" applyFont="1" applyBorder="1" applyAlignment="1" applyProtection="1">
      <alignment horizontal="left" vertical="center" wrapText="1"/>
      <protection locked="0"/>
    </xf>
    <xf numFmtId="0" fontId="30" fillId="0" borderId="51"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179" fontId="3" fillId="3" borderId="74" xfId="19" applyNumberFormat="1" applyFont="1" applyFill="1" applyBorder="1" applyAlignment="1">
      <alignment horizontal="center" vertical="center"/>
    </xf>
    <xf numFmtId="0" fontId="3" fillId="0" borderId="0" xfId="20" applyFont="1" applyAlignment="1">
      <alignment horizontal="center" vertical="center"/>
    </xf>
    <xf numFmtId="179" fontId="3" fillId="3" borderId="0" xfId="19" applyNumberFormat="1" applyFont="1" applyFill="1" applyAlignment="1">
      <alignment horizontal="center" vertical="center" wrapText="1"/>
    </xf>
    <xf numFmtId="0" fontId="3" fillId="0" borderId="74" xfId="20" applyFont="1" applyBorder="1" applyAlignment="1">
      <alignment horizontal="center" vertical="center"/>
    </xf>
    <xf numFmtId="184" fontId="3" fillId="3" borderId="74" xfId="19" applyNumberFormat="1" applyFont="1" applyFill="1" applyBorder="1" applyAlignment="1">
      <alignment horizontal="center" vertical="center" wrapText="1"/>
    </xf>
    <xf numFmtId="185" fontId="1" fillId="0" borderId="0" xfId="20" applyNumberFormat="1" applyAlignment="1">
      <alignment horizontal="center" vertical="center"/>
    </xf>
    <xf numFmtId="179" fontId="3" fillId="0" borderId="0" xfId="20" applyNumberFormat="1" applyFont="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79" fontId="3" fillId="3" borderId="0" xfId="19" applyNumberFormat="1" applyFont="1" applyFill="1" applyAlignment="1">
      <alignment horizontal="center" vertical="center"/>
    </xf>
    <xf numFmtId="184" fontId="3" fillId="0" borderId="0" xfId="19" applyNumberFormat="1" applyFont="1" applyAlignment="1">
      <alignment horizontal="center" vertical="center" wrapText="1"/>
    </xf>
    <xf numFmtId="0" fontId="3" fillId="0" borderId="32" xfId="20" applyFont="1" applyBorder="1" applyAlignment="1">
      <alignment horizontal="center"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13" xr:uid="{00000000-0005-0000-0000-00000D000000}"/>
    <cellStyle name="標準_【レイアウト】（県）資料３（Ｐ２）　歳出比較分析表" xfId="20" xr:uid="{00000000-0005-0000-0000-000014000000}"/>
    <cellStyle name="標準_【レイアウト】（市）資料３（Ｐ２）　歳出比較分析表" xfId="19" xr:uid="{00000000-0005-0000-0000-000013000000}"/>
    <cellStyle name="標準_APAHO251300" xfId="14" xr:uid="{00000000-0005-0000-0000-00000E000000}"/>
    <cellStyle name="標準_APAHO252300" xfId="15" xr:uid="{00000000-0005-0000-0000-00000F000000}"/>
    <cellStyle name="標準_Book1" xfId="16" xr:uid="{00000000-0005-0000-0000-000010000000}"/>
    <cellStyle name="標準_O-JJ0722-001-3_決算状況カード(各会計・関係団体)_O-JJ1016-001-3_財政状況資料集(決算状況カード(各会計・関係団体))(Rev2)2" xfId="17" xr:uid="{00000000-0005-0000-0000-000011000000}"/>
    <cellStyle name="標準_O-JJ0722-001-8_連結実質赤字比率に係る赤字・黒字の構成分析" xfId="18" xr:uid="{00000000-0005-0000-0000-00001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301035</c:v>
                </c:pt>
              </c:numCache>
            </c:numRef>
          </c:val>
          <c:smooth val="0"/>
          <c:extLst>
            <c:ext xmlns:c16="http://schemas.microsoft.com/office/drawing/2014/chart" uri="{C3380CC4-5D6E-409C-BE32-E72D297353CC}">
              <c16:uniqueId val="{00000000-896E-4B96-A705-12218CDE48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289271</c:v>
                </c:pt>
                <c:pt idx="1">
                  <c:v>297750</c:v>
                </c:pt>
                <c:pt idx="2">
                  <c:v>206214</c:v>
                </c:pt>
                <c:pt idx="3">
                  <c:v>260247</c:v>
                </c:pt>
                <c:pt idx="4">
                  <c:v>386486</c:v>
                </c:pt>
              </c:numCache>
            </c:numRef>
          </c:val>
          <c:smooth val="0"/>
          <c:extLst>
            <c:ext xmlns:c16="http://schemas.microsoft.com/office/drawing/2014/chart" uri="{C3380CC4-5D6E-409C-BE32-E72D297353CC}">
              <c16:uniqueId val="{00000001-896E-4B96-A705-12218CDE48F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5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180757010637E-2"/>
              <c:y val="7.5163515656799587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3.71</c:v>
                </c:pt>
                <c:pt idx="1">
                  <c:v>2.89</c:v>
                </c:pt>
                <c:pt idx="2">
                  <c:v>3.25</c:v>
                </c:pt>
                <c:pt idx="3">
                  <c:v>3.32</c:v>
                </c:pt>
                <c:pt idx="4">
                  <c:v>3.3</c:v>
                </c:pt>
              </c:numCache>
            </c:numRef>
          </c:val>
          <c:extLst>
            <c:ext xmlns:c16="http://schemas.microsoft.com/office/drawing/2014/chart" uri="{C3380CC4-5D6E-409C-BE32-E72D297353CC}">
              <c16:uniqueId val="{00000000-F571-432D-A225-DC18F08831F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64.19</c:v>
                </c:pt>
                <c:pt idx="1">
                  <c:v>63.02</c:v>
                </c:pt>
                <c:pt idx="2">
                  <c:v>65.56</c:v>
                </c:pt>
                <c:pt idx="3">
                  <c:v>65.36</c:v>
                </c:pt>
                <c:pt idx="4">
                  <c:v>62.96</c:v>
                </c:pt>
              </c:numCache>
            </c:numRef>
          </c:val>
          <c:extLst>
            <c:ext xmlns:c16="http://schemas.microsoft.com/office/drawing/2014/chart" uri="{C3380CC4-5D6E-409C-BE32-E72D297353CC}">
              <c16:uniqueId val="{00000001-F571-432D-A225-DC18F08831FE}"/>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3.62</c:v>
                </c:pt>
                <c:pt idx="1">
                  <c:v>-5.14</c:v>
                </c:pt>
                <c:pt idx="2">
                  <c:v>0.28000000000000003</c:v>
                </c:pt>
                <c:pt idx="3">
                  <c:v>0.09</c:v>
                </c:pt>
                <c:pt idx="4">
                  <c:v>0.11</c:v>
                </c:pt>
              </c:numCache>
            </c:numRef>
          </c:val>
          <c:smooth val="0"/>
          <c:extLst>
            <c:ext xmlns:c16="http://schemas.microsoft.com/office/drawing/2014/chart" uri="{C3380CC4-5D6E-409C-BE32-E72D297353CC}">
              <c16:uniqueId val="{00000002-F571-432D-A225-DC18F08831F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980-4680-A360-DF4537075C3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980-4680-A360-DF4537075C3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0.23</c:v>
                </c:pt>
                <c:pt idx="2">
                  <c:v>#N/A</c:v>
                </c:pt>
                <c:pt idx="3">
                  <c:v>0.08</c:v>
                </c:pt>
                <c:pt idx="4">
                  <c:v>#N/A</c:v>
                </c:pt>
                <c:pt idx="5">
                  <c:v>0.02</c:v>
                </c:pt>
                <c:pt idx="6">
                  <c:v>#N/A</c:v>
                </c:pt>
                <c:pt idx="7">
                  <c:v>0.06</c:v>
                </c:pt>
                <c:pt idx="8">
                  <c:v>#N/A</c:v>
                </c:pt>
                <c:pt idx="9">
                  <c:v>0.1</c:v>
                </c:pt>
              </c:numCache>
            </c:numRef>
          </c:val>
          <c:extLst>
            <c:ext xmlns:c16="http://schemas.microsoft.com/office/drawing/2014/chart" uri="{C3380CC4-5D6E-409C-BE32-E72D297353CC}">
              <c16:uniqueId val="{00000002-2980-4680-A360-DF4537075C3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c:v>
                </c:pt>
                <c:pt idx="4">
                  <c:v>#N/A</c:v>
                </c:pt>
                <c:pt idx="5">
                  <c:v>0.05</c:v>
                </c:pt>
                <c:pt idx="6">
                  <c:v>#N/A</c:v>
                </c:pt>
                <c:pt idx="7">
                  <c:v>0.04</c:v>
                </c:pt>
                <c:pt idx="8">
                  <c:v>#N/A</c:v>
                </c:pt>
                <c:pt idx="9">
                  <c:v>0.16</c:v>
                </c:pt>
              </c:numCache>
            </c:numRef>
          </c:val>
          <c:extLst>
            <c:ext xmlns:c16="http://schemas.microsoft.com/office/drawing/2014/chart" uri="{C3380CC4-5D6E-409C-BE32-E72D297353CC}">
              <c16:uniqueId val="{00000003-2980-4680-A360-DF4537075C3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0.65</c:v>
                </c:pt>
                <c:pt idx="2">
                  <c:v>#N/A</c:v>
                </c:pt>
                <c:pt idx="3">
                  <c:v>0.55000000000000004</c:v>
                </c:pt>
                <c:pt idx="4">
                  <c:v>#N/A</c:v>
                </c:pt>
                <c:pt idx="5">
                  <c:v>0.84</c:v>
                </c:pt>
                <c:pt idx="6">
                  <c:v>#N/A</c:v>
                </c:pt>
                <c:pt idx="7">
                  <c:v>0.05</c:v>
                </c:pt>
                <c:pt idx="8">
                  <c:v>#N/A</c:v>
                </c:pt>
                <c:pt idx="9">
                  <c:v>0.24</c:v>
                </c:pt>
              </c:numCache>
            </c:numRef>
          </c:val>
          <c:extLst>
            <c:ext xmlns:c16="http://schemas.microsoft.com/office/drawing/2014/chart" uri="{C3380CC4-5D6E-409C-BE32-E72D297353CC}">
              <c16:uniqueId val="{00000004-2980-4680-A360-DF4537075C3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0.22</c:v>
                </c:pt>
                <c:pt idx="2">
                  <c:v>#N/A</c:v>
                </c:pt>
                <c:pt idx="3">
                  <c:v>1.37</c:v>
                </c:pt>
                <c:pt idx="4">
                  <c:v>#N/A</c:v>
                </c:pt>
                <c:pt idx="5">
                  <c:v>0.28000000000000003</c:v>
                </c:pt>
                <c:pt idx="6">
                  <c:v>#N/A</c:v>
                </c:pt>
                <c:pt idx="7">
                  <c:v>0.24</c:v>
                </c:pt>
                <c:pt idx="8">
                  <c:v>#N/A</c:v>
                </c:pt>
                <c:pt idx="9">
                  <c:v>0.38</c:v>
                </c:pt>
              </c:numCache>
            </c:numRef>
          </c:val>
          <c:extLst>
            <c:ext xmlns:c16="http://schemas.microsoft.com/office/drawing/2014/chart" uri="{C3380CC4-5D6E-409C-BE32-E72D297353CC}">
              <c16:uniqueId val="{00000005-2980-4680-A360-DF4537075C3C}"/>
            </c:ext>
          </c:extLst>
        </c:ser>
        <c:ser>
          <c:idx val="6"/>
          <c:order val="6"/>
          <c:tx>
            <c:strRef>
              <c:f>データシート!$A$33</c:f>
              <c:strCache>
                <c:ptCount val="1"/>
                <c:pt idx="0">
                  <c:v>国民健康保険診療所事業特別会計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0.14000000000000001</c:v>
                </c:pt>
                <c:pt idx="2">
                  <c:v>#N/A</c:v>
                </c:pt>
                <c:pt idx="3">
                  <c:v>0.77</c:v>
                </c:pt>
                <c:pt idx="4">
                  <c:v>#N/A</c:v>
                </c:pt>
                <c:pt idx="5">
                  <c:v>0.75</c:v>
                </c:pt>
                <c:pt idx="6">
                  <c:v>#N/A</c:v>
                </c:pt>
                <c:pt idx="7">
                  <c:v>0.11</c:v>
                </c:pt>
                <c:pt idx="8">
                  <c:v>#N/A</c:v>
                </c:pt>
                <c:pt idx="9">
                  <c:v>0.42</c:v>
                </c:pt>
              </c:numCache>
            </c:numRef>
          </c:val>
          <c:extLst>
            <c:ext xmlns:c16="http://schemas.microsoft.com/office/drawing/2014/chart" uri="{C3380CC4-5D6E-409C-BE32-E72D297353CC}">
              <c16:uniqueId val="{00000006-2980-4680-A360-DF4537075C3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0.9</c:v>
                </c:pt>
                <c:pt idx="2">
                  <c:v>#N/A</c:v>
                </c:pt>
                <c:pt idx="3">
                  <c:v>1.3</c:v>
                </c:pt>
                <c:pt idx="4">
                  <c:v>#N/A</c:v>
                </c:pt>
                <c:pt idx="5">
                  <c:v>0.78</c:v>
                </c:pt>
                <c:pt idx="6">
                  <c:v>#N/A</c:v>
                </c:pt>
                <c:pt idx="7">
                  <c:v>0.93</c:v>
                </c:pt>
                <c:pt idx="8">
                  <c:v>#N/A</c:v>
                </c:pt>
                <c:pt idx="9">
                  <c:v>1.18</c:v>
                </c:pt>
              </c:numCache>
            </c:numRef>
          </c:val>
          <c:extLst>
            <c:ext xmlns:c16="http://schemas.microsoft.com/office/drawing/2014/chart" uri="{C3380CC4-5D6E-409C-BE32-E72D297353CC}">
              <c16:uniqueId val="{00000007-2980-4680-A360-DF4537075C3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3.71</c:v>
                </c:pt>
                <c:pt idx="2">
                  <c:v>#N/A</c:v>
                </c:pt>
                <c:pt idx="3">
                  <c:v>2.88</c:v>
                </c:pt>
                <c:pt idx="4">
                  <c:v>#N/A</c:v>
                </c:pt>
                <c:pt idx="5">
                  <c:v>3.25</c:v>
                </c:pt>
                <c:pt idx="6">
                  <c:v>#N/A</c:v>
                </c:pt>
                <c:pt idx="7">
                  <c:v>3.31</c:v>
                </c:pt>
                <c:pt idx="8">
                  <c:v>#N/A</c:v>
                </c:pt>
                <c:pt idx="9">
                  <c:v>3.29</c:v>
                </c:pt>
              </c:numCache>
            </c:numRef>
          </c:val>
          <c:extLst>
            <c:ext xmlns:c16="http://schemas.microsoft.com/office/drawing/2014/chart" uri="{C3380CC4-5D6E-409C-BE32-E72D297353CC}">
              <c16:uniqueId val="{00000008-2980-4680-A360-DF4537075C3C}"/>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10.38</c:v>
                </c:pt>
                <c:pt idx="2">
                  <c:v>#N/A</c:v>
                </c:pt>
                <c:pt idx="3">
                  <c:v>10.67</c:v>
                </c:pt>
                <c:pt idx="4">
                  <c:v>#N/A</c:v>
                </c:pt>
                <c:pt idx="5">
                  <c:v>10.49</c:v>
                </c:pt>
                <c:pt idx="6">
                  <c:v>#N/A</c:v>
                </c:pt>
                <c:pt idx="7">
                  <c:v>9.83</c:v>
                </c:pt>
                <c:pt idx="8">
                  <c:v>#N/A</c:v>
                </c:pt>
                <c:pt idx="9">
                  <c:v>8.1199999999999992</c:v>
                </c:pt>
              </c:numCache>
            </c:numRef>
          </c:val>
          <c:extLst>
            <c:ext xmlns:c16="http://schemas.microsoft.com/office/drawing/2014/chart" uri="{C3380CC4-5D6E-409C-BE32-E72D297353CC}">
              <c16:uniqueId val="{00000009-2980-4680-A360-DF4537075C3C}"/>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1029</c:v>
                </c:pt>
                <c:pt idx="5">
                  <c:v>1023</c:v>
                </c:pt>
                <c:pt idx="8">
                  <c:v>1003</c:v>
                </c:pt>
                <c:pt idx="11">
                  <c:v>977</c:v>
                </c:pt>
                <c:pt idx="14">
                  <c:v>950</c:v>
                </c:pt>
              </c:numCache>
            </c:numRef>
          </c:val>
          <c:extLst>
            <c:ext xmlns:c16="http://schemas.microsoft.com/office/drawing/2014/chart" uri="{C3380CC4-5D6E-409C-BE32-E72D297353CC}">
              <c16:uniqueId val="{00000000-9F1A-4ACF-8048-9A6D24C453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F1A-4ACF-8048-9A6D24C453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21</c:v>
                </c:pt>
                <c:pt idx="3">
                  <c:v>18</c:v>
                </c:pt>
                <c:pt idx="6">
                  <c:v>17</c:v>
                </c:pt>
                <c:pt idx="9">
                  <c:v>15</c:v>
                </c:pt>
                <c:pt idx="12">
                  <c:v>13</c:v>
                </c:pt>
              </c:numCache>
            </c:numRef>
          </c:val>
          <c:extLst>
            <c:ext xmlns:c16="http://schemas.microsoft.com/office/drawing/2014/chart" uri="{C3380CC4-5D6E-409C-BE32-E72D297353CC}">
              <c16:uniqueId val="{00000002-9F1A-4ACF-8048-9A6D24C453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67</c:v>
                </c:pt>
                <c:pt idx="3">
                  <c:v>39</c:v>
                </c:pt>
                <c:pt idx="6">
                  <c:v>10</c:v>
                </c:pt>
                <c:pt idx="9">
                  <c:v>9</c:v>
                </c:pt>
                <c:pt idx="12">
                  <c:v>6</c:v>
                </c:pt>
              </c:numCache>
            </c:numRef>
          </c:val>
          <c:extLst>
            <c:ext xmlns:c16="http://schemas.microsoft.com/office/drawing/2014/chart" uri="{C3380CC4-5D6E-409C-BE32-E72D297353CC}">
              <c16:uniqueId val="{00000003-9F1A-4ACF-8048-9A6D24C453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113</c:v>
                </c:pt>
                <c:pt idx="3">
                  <c:v>149</c:v>
                </c:pt>
                <c:pt idx="6">
                  <c:v>139</c:v>
                </c:pt>
                <c:pt idx="9">
                  <c:v>104</c:v>
                </c:pt>
                <c:pt idx="12">
                  <c:v>125</c:v>
                </c:pt>
              </c:numCache>
            </c:numRef>
          </c:val>
          <c:extLst>
            <c:ext xmlns:c16="http://schemas.microsoft.com/office/drawing/2014/chart" uri="{C3380CC4-5D6E-409C-BE32-E72D297353CC}">
              <c16:uniqueId val="{00000004-9F1A-4ACF-8048-9A6D24C453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F1A-4ACF-8048-9A6D24C453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F1A-4ACF-8048-9A6D24C453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1109</c:v>
                </c:pt>
                <c:pt idx="3">
                  <c:v>1130</c:v>
                </c:pt>
                <c:pt idx="6">
                  <c:v>1118</c:v>
                </c:pt>
                <c:pt idx="9">
                  <c:v>1099</c:v>
                </c:pt>
                <c:pt idx="12">
                  <c:v>1077</c:v>
                </c:pt>
              </c:numCache>
            </c:numRef>
          </c:val>
          <c:extLst>
            <c:ext xmlns:c16="http://schemas.microsoft.com/office/drawing/2014/chart" uri="{C3380CC4-5D6E-409C-BE32-E72D297353CC}">
              <c16:uniqueId val="{00000007-9F1A-4ACF-8048-9A6D24C4532F}"/>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281</c:v>
                </c:pt>
                <c:pt idx="2">
                  <c:v>#N/A</c:v>
                </c:pt>
                <c:pt idx="3">
                  <c:v>#N/A</c:v>
                </c:pt>
                <c:pt idx="4">
                  <c:v>313</c:v>
                </c:pt>
                <c:pt idx="5">
                  <c:v>#N/A</c:v>
                </c:pt>
                <c:pt idx="6">
                  <c:v>#N/A</c:v>
                </c:pt>
                <c:pt idx="7">
                  <c:v>281</c:v>
                </c:pt>
                <c:pt idx="8">
                  <c:v>#N/A</c:v>
                </c:pt>
                <c:pt idx="9">
                  <c:v>#N/A</c:v>
                </c:pt>
                <c:pt idx="10">
                  <c:v>250</c:v>
                </c:pt>
                <c:pt idx="11">
                  <c:v>#N/A</c:v>
                </c:pt>
                <c:pt idx="12">
                  <c:v>#N/A</c:v>
                </c:pt>
                <c:pt idx="13">
                  <c:v>271</c:v>
                </c:pt>
                <c:pt idx="14">
                  <c:v>#N/A</c:v>
                </c:pt>
              </c:numCache>
            </c:numRef>
          </c:val>
          <c:smooth val="0"/>
          <c:extLst>
            <c:ext xmlns:c16="http://schemas.microsoft.com/office/drawing/2014/chart" uri="{C3380CC4-5D6E-409C-BE32-E72D297353CC}">
              <c16:uniqueId val="{00000008-9F1A-4ACF-8048-9A6D24C4532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8294</c:v>
                </c:pt>
                <c:pt idx="5">
                  <c:v>7974</c:v>
                </c:pt>
                <c:pt idx="8">
                  <c:v>7585</c:v>
                </c:pt>
                <c:pt idx="11">
                  <c:v>7167</c:v>
                </c:pt>
                <c:pt idx="14">
                  <c:v>6812</c:v>
                </c:pt>
              </c:numCache>
            </c:numRef>
          </c:val>
          <c:extLst>
            <c:ext xmlns:c16="http://schemas.microsoft.com/office/drawing/2014/chart" uri="{C3380CC4-5D6E-409C-BE32-E72D297353CC}">
              <c16:uniqueId val="{00000000-8883-4601-B2DD-BC44A68FA5D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44</c:v>
                </c:pt>
                <c:pt idx="5">
                  <c:v>35</c:v>
                </c:pt>
                <c:pt idx="8">
                  <c:v>27</c:v>
                </c:pt>
                <c:pt idx="11">
                  <c:v>20</c:v>
                </c:pt>
                <c:pt idx="14">
                  <c:v>12</c:v>
                </c:pt>
              </c:numCache>
            </c:numRef>
          </c:val>
          <c:extLst>
            <c:ext xmlns:c16="http://schemas.microsoft.com/office/drawing/2014/chart" uri="{C3380CC4-5D6E-409C-BE32-E72D297353CC}">
              <c16:uniqueId val="{00000001-8883-4601-B2DD-BC44A68FA5D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6522</c:v>
                </c:pt>
                <c:pt idx="5">
                  <c:v>5898</c:v>
                </c:pt>
                <c:pt idx="8">
                  <c:v>5891</c:v>
                </c:pt>
                <c:pt idx="11">
                  <c:v>5727</c:v>
                </c:pt>
                <c:pt idx="14">
                  <c:v>5754</c:v>
                </c:pt>
              </c:numCache>
            </c:numRef>
          </c:val>
          <c:extLst>
            <c:ext xmlns:c16="http://schemas.microsoft.com/office/drawing/2014/chart" uri="{C3380CC4-5D6E-409C-BE32-E72D297353CC}">
              <c16:uniqueId val="{00000002-8883-4601-B2DD-BC44A68FA5D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883-4601-B2DD-BC44A68FA5D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883-4601-B2DD-BC44A68FA5D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9</c:v>
                </c:pt>
                <c:pt idx="3">
                  <c:v>9</c:v>
                </c:pt>
                <c:pt idx="6">
                  <c:v>9</c:v>
                </c:pt>
                <c:pt idx="9">
                  <c:v>8</c:v>
                </c:pt>
                <c:pt idx="12">
                  <c:v>0</c:v>
                </c:pt>
              </c:numCache>
            </c:numRef>
          </c:val>
          <c:extLst>
            <c:ext xmlns:c16="http://schemas.microsoft.com/office/drawing/2014/chart" uri="{C3380CC4-5D6E-409C-BE32-E72D297353CC}">
              <c16:uniqueId val="{00000005-8883-4601-B2DD-BC44A68FA5D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733</c:v>
                </c:pt>
                <c:pt idx="3">
                  <c:v>627</c:v>
                </c:pt>
                <c:pt idx="6">
                  <c:v>714</c:v>
                </c:pt>
                <c:pt idx="9">
                  <c:v>1008</c:v>
                </c:pt>
                <c:pt idx="12">
                  <c:v>1016</c:v>
                </c:pt>
              </c:numCache>
            </c:numRef>
          </c:val>
          <c:extLst>
            <c:ext xmlns:c16="http://schemas.microsoft.com/office/drawing/2014/chart" uri="{C3380CC4-5D6E-409C-BE32-E72D297353CC}">
              <c16:uniqueId val="{00000006-8883-4601-B2DD-BC44A68FA5D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79</c:v>
                </c:pt>
                <c:pt idx="3">
                  <c:v>68</c:v>
                </c:pt>
                <c:pt idx="6">
                  <c:v>28</c:v>
                </c:pt>
                <c:pt idx="9">
                  <c:v>19</c:v>
                </c:pt>
                <c:pt idx="12">
                  <c:v>13</c:v>
                </c:pt>
              </c:numCache>
            </c:numRef>
          </c:val>
          <c:extLst>
            <c:ext xmlns:c16="http://schemas.microsoft.com/office/drawing/2014/chart" uri="{C3380CC4-5D6E-409C-BE32-E72D297353CC}">
              <c16:uniqueId val="{00000007-8883-4601-B2DD-BC44A68FA5D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1193</c:v>
                </c:pt>
                <c:pt idx="3">
                  <c:v>1167</c:v>
                </c:pt>
                <c:pt idx="6">
                  <c:v>1204</c:v>
                </c:pt>
                <c:pt idx="9">
                  <c:v>1039</c:v>
                </c:pt>
                <c:pt idx="12">
                  <c:v>926</c:v>
                </c:pt>
              </c:numCache>
            </c:numRef>
          </c:val>
          <c:extLst>
            <c:ext xmlns:c16="http://schemas.microsoft.com/office/drawing/2014/chart" uri="{C3380CC4-5D6E-409C-BE32-E72D297353CC}">
              <c16:uniqueId val="{00000008-8883-4601-B2DD-BC44A68FA5D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109</c:v>
                </c:pt>
                <c:pt idx="3">
                  <c:v>75</c:v>
                </c:pt>
                <c:pt idx="6">
                  <c:v>60</c:v>
                </c:pt>
                <c:pt idx="9">
                  <c:v>47</c:v>
                </c:pt>
                <c:pt idx="12">
                  <c:v>35</c:v>
                </c:pt>
              </c:numCache>
            </c:numRef>
          </c:val>
          <c:extLst>
            <c:ext xmlns:c16="http://schemas.microsoft.com/office/drawing/2014/chart" uri="{C3380CC4-5D6E-409C-BE32-E72D297353CC}">
              <c16:uniqueId val="{00000009-8883-4601-B2DD-BC44A68FA5D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9318</c:v>
                </c:pt>
                <c:pt idx="3">
                  <c:v>9071</c:v>
                </c:pt>
                <c:pt idx="6">
                  <c:v>8637</c:v>
                </c:pt>
                <c:pt idx="9">
                  <c:v>8341</c:v>
                </c:pt>
                <c:pt idx="12">
                  <c:v>8006</c:v>
                </c:pt>
              </c:numCache>
            </c:numRef>
          </c:val>
          <c:extLst>
            <c:ext xmlns:c16="http://schemas.microsoft.com/office/drawing/2014/chart" uri="{C3380CC4-5D6E-409C-BE32-E72D297353CC}">
              <c16:uniqueId val="{0000000A-8883-4601-B2DD-BC44A68FA5D2}"/>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883-4601-B2DD-BC44A68FA5D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3021</c:v>
                </c:pt>
                <c:pt idx="1">
                  <c:v>3021</c:v>
                </c:pt>
                <c:pt idx="2">
                  <c:v>3022</c:v>
                </c:pt>
              </c:numCache>
            </c:numRef>
          </c:val>
          <c:extLst>
            <c:ext xmlns:c16="http://schemas.microsoft.com/office/drawing/2014/chart" uri="{C3380CC4-5D6E-409C-BE32-E72D297353CC}">
              <c16:uniqueId val="{00000000-CBBE-435A-9C9D-0E6742A5A23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320</c:v>
                </c:pt>
                <c:pt idx="1">
                  <c:v>321</c:v>
                </c:pt>
                <c:pt idx="2">
                  <c:v>321</c:v>
                </c:pt>
              </c:numCache>
            </c:numRef>
          </c:val>
          <c:extLst>
            <c:ext xmlns:c16="http://schemas.microsoft.com/office/drawing/2014/chart" uri="{C3380CC4-5D6E-409C-BE32-E72D297353CC}">
              <c16:uniqueId val="{00000001-CBBE-435A-9C9D-0E6742A5A23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3727</c:v>
                </c:pt>
                <c:pt idx="1">
                  <c:v>3865</c:v>
                </c:pt>
                <c:pt idx="2">
                  <c:v>3604</c:v>
                </c:pt>
              </c:numCache>
            </c:numRef>
          </c:val>
          <c:extLst>
            <c:ext xmlns:c16="http://schemas.microsoft.com/office/drawing/2014/chart" uri="{C3380CC4-5D6E-409C-BE32-E72D297353CC}">
              <c16:uniqueId val="{00000002-CBBE-435A-9C9D-0E6742A5A23C}"/>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1443-4929-9B78-222463722FCF}"/>
              </c:ext>
            </c:extLst>
          </c:dPt>
          <c:dPt>
            <c:idx val="1"/>
            <c:bubble3D val="0"/>
            <c:extLst>
              <c:ext xmlns:c16="http://schemas.microsoft.com/office/drawing/2014/chart" uri="{C3380CC4-5D6E-409C-BE32-E72D297353CC}">
                <c16:uniqueId val="{00000001-1443-4929-9B78-222463722FCF}"/>
              </c:ext>
            </c:extLst>
          </c:dPt>
          <c:dPt>
            <c:idx val="2"/>
            <c:bubble3D val="0"/>
            <c:extLst>
              <c:ext xmlns:c16="http://schemas.microsoft.com/office/drawing/2014/chart" uri="{C3380CC4-5D6E-409C-BE32-E72D297353CC}">
                <c16:uniqueId val="{00000002-1443-4929-9B78-222463722FCF}"/>
              </c:ext>
            </c:extLst>
          </c:dPt>
          <c:dPt>
            <c:idx val="3"/>
            <c:bubble3D val="0"/>
            <c:extLst>
              <c:ext xmlns:c16="http://schemas.microsoft.com/office/drawing/2014/chart" uri="{C3380CC4-5D6E-409C-BE32-E72D297353CC}">
                <c16:uniqueId val="{00000003-1443-4929-9B78-222463722FCF}"/>
              </c:ext>
            </c:extLst>
          </c:dPt>
          <c:dPt>
            <c:idx val="4"/>
            <c:bubble3D val="0"/>
            <c:extLst>
              <c:ext xmlns:c16="http://schemas.microsoft.com/office/drawing/2014/chart" uri="{C3380CC4-5D6E-409C-BE32-E72D297353CC}">
                <c16:uniqueId val="{00000004-1443-4929-9B78-222463722FCF}"/>
              </c:ext>
            </c:extLst>
          </c:dPt>
          <c:dPt>
            <c:idx val="8"/>
            <c:bubble3D val="0"/>
            <c:extLst>
              <c:ext xmlns:c16="http://schemas.microsoft.com/office/drawing/2014/chart" uri="{C3380CC4-5D6E-409C-BE32-E72D297353CC}">
                <c16:uniqueId val="{00000005-1443-4929-9B78-222463722FCF}"/>
              </c:ext>
            </c:extLst>
          </c:dPt>
          <c:dPt>
            <c:idx val="16"/>
            <c:bubble3D val="0"/>
            <c:extLst>
              <c:ext xmlns:c16="http://schemas.microsoft.com/office/drawing/2014/chart" uri="{C3380CC4-5D6E-409C-BE32-E72D297353CC}">
                <c16:uniqueId val="{00000006-1443-4929-9B78-222463722FCF}"/>
              </c:ext>
            </c:extLst>
          </c:dPt>
          <c:dPt>
            <c:idx val="24"/>
            <c:bubble3D val="0"/>
            <c:extLst>
              <c:ext xmlns:c16="http://schemas.microsoft.com/office/drawing/2014/chart" uri="{C3380CC4-5D6E-409C-BE32-E72D297353CC}">
                <c16:uniqueId val="{00000007-1443-4929-9B78-222463722FCF}"/>
              </c:ext>
            </c:extLst>
          </c:dPt>
          <c:dPt>
            <c:idx val="32"/>
            <c:bubble3D val="0"/>
            <c:extLst>
              <c:ext xmlns:c16="http://schemas.microsoft.com/office/drawing/2014/chart" uri="{C3380CC4-5D6E-409C-BE32-E72D297353CC}">
                <c16:uniqueId val="{00000008-1443-4929-9B78-222463722FCF}"/>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1443-4929-9B78-222463722FCF}"/>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1443-4929-9B78-222463722FCF}"/>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1443-4929-9B78-222463722FCF}"/>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1443-4929-9B78-222463722FCF}"/>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1443-4929-9B78-222463722FCF}"/>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1443-4929-9B78-222463722FCF}"/>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1443-4929-9B78-222463722FCF}"/>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1443-4929-9B78-222463722FCF}"/>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1443-4929-9B78-222463722FCF}"/>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24.5</c:v>
                </c:pt>
                <c:pt idx="8">
                  <c:v>26.7</c:v>
                </c:pt>
                <c:pt idx="16">
                  <c:v>28.6</c:v>
                </c:pt>
                <c:pt idx="24">
                  <c:v>30.5</c:v>
                </c:pt>
                <c:pt idx="32">
                  <c:v>32.1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443-4929-9B78-222463722FC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1443-4929-9B78-222463722FCF}"/>
              </c:ext>
            </c:extLst>
          </c:dPt>
          <c:dPt>
            <c:idx val="1"/>
            <c:bubble3D val="0"/>
            <c:extLst>
              <c:ext xmlns:c16="http://schemas.microsoft.com/office/drawing/2014/chart" uri="{C3380CC4-5D6E-409C-BE32-E72D297353CC}">
                <c16:uniqueId val="{0000000B-1443-4929-9B78-222463722FCF}"/>
              </c:ext>
            </c:extLst>
          </c:dPt>
          <c:dPt>
            <c:idx val="2"/>
            <c:bubble3D val="0"/>
            <c:extLst>
              <c:ext xmlns:c16="http://schemas.microsoft.com/office/drawing/2014/chart" uri="{C3380CC4-5D6E-409C-BE32-E72D297353CC}">
                <c16:uniqueId val="{0000000C-1443-4929-9B78-222463722FCF}"/>
              </c:ext>
            </c:extLst>
          </c:dPt>
          <c:dPt>
            <c:idx val="3"/>
            <c:bubble3D val="0"/>
            <c:extLst>
              <c:ext xmlns:c16="http://schemas.microsoft.com/office/drawing/2014/chart" uri="{C3380CC4-5D6E-409C-BE32-E72D297353CC}">
                <c16:uniqueId val="{0000000D-1443-4929-9B78-222463722FCF}"/>
              </c:ext>
            </c:extLst>
          </c:dPt>
          <c:dPt>
            <c:idx val="4"/>
            <c:bubble3D val="0"/>
            <c:extLst>
              <c:ext xmlns:c16="http://schemas.microsoft.com/office/drawing/2014/chart" uri="{C3380CC4-5D6E-409C-BE32-E72D297353CC}">
                <c16:uniqueId val="{0000000E-1443-4929-9B78-222463722FCF}"/>
              </c:ext>
            </c:extLst>
          </c:dPt>
          <c:dPt>
            <c:idx val="8"/>
            <c:bubble3D val="0"/>
            <c:extLst>
              <c:ext xmlns:c16="http://schemas.microsoft.com/office/drawing/2014/chart" uri="{C3380CC4-5D6E-409C-BE32-E72D297353CC}">
                <c16:uniqueId val="{0000000F-1443-4929-9B78-222463722FCF}"/>
              </c:ext>
            </c:extLst>
          </c:dPt>
          <c:dPt>
            <c:idx val="16"/>
            <c:bubble3D val="0"/>
            <c:extLst>
              <c:ext xmlns:c16="http://schemas.microsoft.com/office/drawing/2014/chart" uri="{C3380CC4-5D6E-409C-BE32-E72D297353CC}">
                <c16:uniqueId val="{00000010-1443-4929-9B78-222463722FCF}"/>
              </c:ext>
            </c:extLst>
          </c:dPt>
          <c:dPt>
            <c:idx val="24"/>
            <c:bubble3D val="0"/>
            <c:extLst>
              <c:ext xmlns:c16="http://schemas.microsoft.com/office/drawing/2014/chart" uri="{C3380CC4-5D6E-409C-BE32-E72D297353CC}">
                <c16:uniqueId val="{00000011-1443-4929-9B78-222463722FCF}"/>
              </c:ext>
            </c:extLst>
          </c:dPt>
          <c:dPt>
            <c:idx val="32"/>
            <c:bubble3D val="0"/>
            <c:extLst>
              <c:ext xmlns:c16="http://schemas.microsoft.com/office/drawing/2014/chart" uri="{C3380CC4-5D6E-409C-BE32-E72D297353CC}">
                <c16:uniqueId val="{00000012-1443-4929-9B78-222463722FCF}"/>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1443-4929-9B78-222463722FCF}"/>
                </c:ext>
              </c:extLst>
            </c:dLbl>
            <c:dLbl>
              <c:idx val="1"/>
              <c:delete val="1"/>
              <c:extLst>
                <c:ext xmlns:c15="http://schemas.microsoft.com/office/drawing/2012/chart" uri="{CE6537A1-D6FC-4f65-9D91-7224C49458BB}"/>
                <c:ext xmlns:c16="http://schemas.microsoft.com/office/drawing/2014/chart" uri="{C3380CC4-5D6E-409C-BE32-E72D297353CC}">
                  <c16:uniqueId val="{0000000B-1443-4929-9B78-222463722FCF}"/>
                </c:ext>
              </c:extLst>
            </c:dLbl>
            <c:dLbl>
              <c:idx val="2"/>
              <c:delete val="1"/>
              <c:extLst>
                <c:ext xmlns:c15="http://schemas.microsoft.com/office/drawing/2012/chart" uri="{CE6537A1-D6FC-4f65-9D91-7224C49458BB}"/>
                <c:ext xmlns:c16="http://schemas.microsoft.com/office/drawing/2014/chart" uri="{C3380CC4-5D6E-409C-BE32-E72D297353CC}">
                  <c16:uniqueId val="{0000000C-1443-4929-9B78-222463722FCF}"/>
                </c:ext>
              </c:extLst>
            </c:dLbl>
            <c:dLbl>
              <c:idx val="3"/>
              <c:delete val="1"/>
              <c:extLst>
                <c:ext xmlns:c15="http://schemas.microsoft.com/office/drawing/2012/chart" uri="{CE6537A1-D6FC-4f65-9D91-7224C49458BB}"/>
                <c:ext xmlns:c16="http://schemas.microsoft.com/office/drawing/2014/chart" uri="{C3380CC4-5D6E-409C-BE32-E72D297353CC}">
                  <c16:uniqueId val="{0000000D-1443-4929-9B78-222463722FCF}"/>
                </c:ext>
              </c:extLst>
            </c:dLbl>
            <c:dLbl>
              <c:idx val="4"/>
              <c:delete val="1"/>
              <c:extLst>
                <c:ext xmlns:c15="http://schemas.microsoft.com/office/drawing/2012/chart" uri="{CE6537A1-D6FC-4f65-9D91-7224C49458BB}"/>
                <c:ext xmlns:c16="http://schemas.microsoft.com/office/drawing/2014/chart" uri="{C3380CC4-5D6E-409C-BE32-E72D297353CC}">
                  <c16:uniqueId val="{0000000E-1443-4929-9B78-222463722FCF}"/>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1443-4929-9B78-222463722FCF}"/>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1443-4929-9B78-222463722FCF}"/>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1443-4929-9B78-222463722FCF}"/>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1443-4929-9B78-222463722FCF}"/>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443-4929-9B78-222463722FCF}"/>
            </c:ext>
          </c:extLst>
        </c:ser>
        <c:dLbls>
          <c:showLegendKey val="0"/>
          <c:showVal val="1"/>
          <c:showCatName val="0"/>
          <c:showSerName val="0"/>
          <c:showPercent val="0"/>
          <c:showBubbleSize val="0"/>
        </c:dLbls>
        <c:axId val="3"/>
        <c:axId val="2"/>
      </c:scatterChart>
      <c:valAx>
        <c:axId val="3"/>
        <c:scaling>
          <c:orientation val="maxMin"/>
          <c:max val="62"/>
          <c:min val="55"/>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1497750989"/>
              <c:y val="0.9079296355268611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0"/>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0889542023E-2"/>
              <c:y val="0.25088119179008439"/>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BD73-4233-9D4C-A6A6604BBD9C}"/>
              </c:ext>
            </c:extLst>
          </c:dPt>
          <c:dPt>
            <c:idx val="1"/>
            <c:bubble3D val="0"/>
            <c:extLst>
              <c:ext xmlns:c16="http://schemas.microsoft.com/office/drawing/2014/chart" uri="{C3380CC4-5D6E-409C-BE32-E72D297353CC}">
                <c16:uniqueId val="{00000001-BD73-4233-9D4C-A6A6604BBD9C}"/>
              </c:ext>
            </c:extLst>
          </c:dPt>
          <c:dPt>
            <c:idx val="2"/>
            <c:bubble3D val="0"/>
            <c:extLst>
              <c:ext xmlns:c16="http://schemas.microsoft.com/office/drawing/2014/chart" uri="{C3380CC4-5D6E-409C-BE32-E72D297353CC}">
                <c16:uniqueId val="{00000002-BD73-4233-9D4C-A6A6604BBD9C}"/>
              </c:ext>
            </c:extLst>
          </c:dPt>
          <c:dPt>
            <c:idx val="3"/>
            <c:bubble3D val="0"/>
            <c:extLst>
              <c:ext xmlns:c16="http://schemas.microsoft.com/office/drawing/2014/chart" uri="{C3380CC4-5D6E-409C-BE32-E72D297353CC}">
                <c16:uniqueId val="{00000003-BD73-4233-9D4C-A6A6604BBD9C}"/>
              </c:ext>
            </c:extLst>
          </c:dPt>
          <c:dPt>
            <c:idx val="4"/>
            <c:bubble3D val="0"/>
            <c:extLst>
              <c:ext xmlns:c16="http://schemas.microsoft.com/office/drawing/2014/chart" uri="{C3380CC4-5D6E-409C-BE32-E72D297353CC}">
                <c16:uniqueId val="{00000004-BD73-4233-9D4C-A6A6604BBD9C}"/>
              </c:ext>
            </c:extLst>
          </c:dPt>
          <c:dPt>
            <c:idx val="8"/>
            <c:bubble3D val="0"/>
            <c:extLst>
              <c:ext xmlns:c16="http://schemas.microsoft.com/office/drawing/2014/chart" uri="{C3380CC4-5D6E-409C-BE32-E72D297353CC}">
                <c16:uniqueId val="{00000005-BD73-4233-9D4C-A6A6604BBD9C}"/>
              </c:ext>
            </c:extLst>
          </c:dPt>
          <c:dPt>
            <c:idx val="16"/>
            <c:bubble3D val="0"/>
            <c:extLst>
              <c:ext xmlns:c16="http://schemas.microsoft.com/office/drawing/2014/chart" uri="{C3380CC4-5D6E-409C-BE32-E72D297353CC}">
                <c16:uniqueId val="{00000006-BD73-4233-9D4C-A6A6604BBD9C}"/>
              </c:ext>
            </c:extLst>
          </c:dPt>
          <c:dPt>
            <c:idx val="24"/>
            <c:bubble3D val="0"/>
            <c:extLst>
              <c:ext xmlns:c16="http://schemas.microsoft.com/office/drawing/2014/chart" uri="{C3380CC4-5D6E-409C-BE32-E72D297353CC}">
                <c16:uniqueId val="{00000007-BD73-4233-9D4C-A6A6604BBD9C}"/>
              </c:ext>
            </c:extLst>
          </c:dPt>
          <c:dPt>
            <c:idx val="32"/>
            <c:bubble3D val="0"/>
            <c:extLst>
              <c:ext xmlns:c16="http://schemas.microsoft.com/office/drawing/2014/chart" uri="{C3380CC4-5D6E-409C-BE32-E72D297353CC}">
                <c16:uniqueId val="{00000008-BD73-4233-9D4C-A6A6604BBD9C}"/>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BD73-4233-9D4C-A6A6604BBD9C}"/>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D73-4233-9D4C-A6A6604BBD9C}"/>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D73-4233-9D4C-A6A6604BBD9C}"/>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D73-4233-9D4C-A6A6604BBD9C}"/>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D73-4233-9D4C-A6A6604BBD9C}"/>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BD73-4233-9D4C-A6A6604BBD9C}"/>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BD73-4233-9D4C-A6A6604BBD9C}"/>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BD73-4233-9D4C-A6A6604BBD9C}"/>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BD73-4233-9D4C-A6A6604BBD9C}"/>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7.5</c:v>
                </c:pt>
                <c:pt idx="16">
                  <c:v>7.6</c:v>
                </c:pt>
                <c:pt idx="24">
                  <c:v>7.6</c:v>
                </c:pt>
                <c:pt idx="32">
                  <c:v>7.2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D73-4233-9D4C-A6A6604BBD9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BD73-4233-9D4C-A6A6604BBD9C}"/>
              </c:ext>
            </c:extLst>
          </c:dPt>
          <c:dPt>
            <c:idx val="1"/>
            <c:bubble3D val="0"/>
            <c:extLst>
              <c:ext xmlns:c16="http://schemas.microsoft.com/office/drawing/2014/chart" uri="{C3380CC4-5D6E-409C-BE32-E72D297353CC}">
                <c16:uniqueId val="{0000000B-BD73-4233-9D4C-A6A6604BBD9C}"/>
              </c:ext>
            </c:extLst>
          </c:dPt>
          <c:dPt>
            <c:idx val="2"/>
            <c:bubble3D val="0"/>
            <c:extLst>
              <c:ext xmlns:c16="http://schemas.microsoft.com/office/drawing/2014/chart" uri="{C3380CC4-5D6E-409C-BE32-E72D297353CC}">
                <c16:uniqueId val="{0000000C-BD73-4233-9D4C-A6A6604BBD9C}"/>
              </c:ext>
            </c:extLst>
          </c:dPt>
          <c:dPt>
            <c:idx val="3"/>
            <c:bubble3D val="0"/>
            <c:extLst>
              <c:ext xmlns:c16="http://schemas.microsoft.com/office/drawing/2014/chart" uri="{C3380CC4-5D6E-409C-BE32-E72D297353CC}">
                <c16:uniqueId val="{0000000D-BD73-4233-9D4C-A6A6604BBD9C}"/>
              </c:ext>
            </c:extLst>
          </c:dPt>
          <c:dPt>
            <c:idx val="4"/>
            <c:bubble3D val="0"/>
            <c:extLst>
              <c:ext xmlns:c16="http://schemas.microsoft.com/office/drawing/2014/chart" uri="{C3380CC4-5D6E-409C-BE32-E72D297353CC}">
                <c16:uniqueId val="{0000000E-BD73-4233-9D4C-A6A6604BBD9C}"/>
              </c:ext>
            </c:extLst>
          </c:dPt>
          <c:dPt>
            <c:idx val="8"/>
            <c:bubble3D val="0"/>
            <c:extLst>
              <c:ext xmlns:c16="http://schemas.microsoft.com/office/drawing/2014/chart" uri="{C3380CC4-5D6E-409C-BE32-E72D297353CC}">
                <c16:uniqueId val="{0000000F-BD73-4233-9D4C-A6A6604BBD9C}"/>
              </c:ext>
            </c:extLst>
          </c:dPt>
          <c:dPt>
            <c:idx val="16"/>
            <c:bubble3D val="0"/>
            <c:extLst>
              <c:ext xmlns:c16="http://schemas.microsoft.com/office/drawing/2014/chart" uri="{C3380CC4-5D6E-409C-BE32-E72D297353CC}">
                <c16:uniqueId val="{00000010-BD73-4233-9D4C-A6A6604BBD9C}"/>
              </c:ext>
            </c:extLst>
          </c:dPt>
          <c:dPt>
            <c:idx val="24"/>
            <c:bubble3D val="0"/>
            <c:extLst>
              <c:ext xmlns:c16="http://schemas.microsoft.com/office/drawing/2014/chart" uri="{C3380CC4-5D6E-409C-BE32-E72D297353CC}">
                <c16:uniqueId val="{00000011-BD73-4233-9D4C-A6A6604BBD9C}"/>
              </c:ext>
            </c:extLst>
          </c:dPt>
          <c:dPt>
            <c:idx val="32"/>
            <c:bubble3D val="0"/>
            <c:extLst>
              <c:ext xmlns:c16="http://schemas.microsoft.com/office/drawing/2014/chart" uri="{C3380CC4-5D6E-409C-BE32-E72D297353CC}">
                <c16:uniqueId val="{00000012-BD73-4233-9D4C-A6A6604BBD9C}"/>
              </c:ext>
            </c:extLst>
          </c:dPt>
          <c:dLbls>
            <c:dLbl>
              <c:idx val="0"/>
              <c:layout>
                <c:manualLayout>
                  <c:x val="-4.5160355153971238E-2"/>
                  <c:y val="-3.4035558429406802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BD73-4233-9D4C-A6A6604BBD9C}"/>
                </c:ext>
              </c:extLst>
            </c:dLbl>
            <c:dLbl>
              <c:idx val="1"/>
              <c:delete val="1"/>
              <c:extLst>
                <c:ext xmlns:c15="http://schemas.microsoft.com/office/drawing/2012/chart" uri="{CE6537A1-D6FC-4f65-9D91-7224C49458BB}"/>
                <c:ext xmlns:c16="http://schemas.microsoft.com/office/drawing/2014/chart" uri="{C3380CC4-5D6E-409C-BE32-E72D297353CC}">
                  <c16:uniqueId val="{0000000B-BD73-4233-9D4C-A6A6604BBD9C}"/>
                </c:ext>
              </c:extLst>
            </c:dLbl>
            <c:dLbl>
              <c:idx val="2"/>
              <c:delete val="1"/>
              <c:extLst>
                <c:ext xmlns:c15="http://schemas.microsoft.com/office/drawing/2012/chart" uri="{CE6537A1-D6FC-4f65-9D91-7224C49458BB}"/>
                <c:ext xmlns:c16="http://schemas.microsoft.com/office/drawing/2014/chart" uri="{C3380CC4-5D6E-409C-BE32-E72D297353CC}">
                  <c16:uniqueId val="{0000000C-BD73-4233-9D4C-A6A6604BBD9C}"/>
                </c:ext>
              </c:extLst>
            </c:dLbl>
            <c:dLbl>
              <c:idx val="3"/>
              <c:delete val="1"/>
              <c:extLst>
                <c:ext xmlns:c15="http://schemas.microsoft.com/office/drawing/2012/chart" uri="{CE6537A1-D6FC-4f65-9D91-7224C49458BB}"/>
                <c:ext xmlns:c16="http://schemas.microsoft.com/office/drawing/2014/chart" uri="{C3380CC4-5D6E-409C-BE32-E72D297353CC}">
                  <c16:uniqueId val="{0000000D-BD73-4233-9D4C-A6A6604BBD9C}"/>
                </c:ext>
              </c:extLst>
            </c:dLbl>
            <c:dLbl>
              <c:idx val="4"/>
              <c:delete val="1"/>
              <c:extLst>
                <c:ext xmlns:c15="http://schemas.microsoft.com/office/drawing/2012/chart" uri="{CE6537A1-D6FC-4f65-9D91-7224C49458BB}"/>
                <c:ext xmlns:c16="http://schemas.microsoft.com/office/drawing/2014/chart" uri="{C3380CC4-5D6E-409C-BE32-E72D297353CC}">
                  <c16:uniqueId val="{0000000E-BD73-4233-9D4C-A6A6604BBD9C}"/>
                </c:ext>
              </c:extLst>
            </c:dLbl>
            <c:dLbl>
              <c:idx val="8"/>
              <c:layout>
                <c:manualLayout>
                  <c:x val="-1.8235628084250059E-2"/>
                  <c:y val="-8.1337372860052048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BD73-4233-9D4C-A6A6604BBD9C}"/>
                </c:ext>
              </c:extLst>
            </c:dLbl>
            <c:dLbl>
              <c:idx val="16"/>
              <c:layout>
                <c:manualLayout>
                  <c:x val="-4.5096530706953783E-2"/>
                  <c:y val="-6.2416647087793951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BD73-4233-9D4C-A6A6604BBD9C}"/>
                </c:ext>
              </c:extLst>
            </c:dLbl>
            <c:dLbl>
              <c:idx val="24"/>
              <c:layout>
                <c:manualLayout>
                  <c:x val="-1.8171803637232468E-2"/>
                  <c:y val="-7.1877009973923003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BD73-4233-9D4C-A6A6604BBD9C}"/>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BD73-4233-9D4C-A6A6604BBD9C}"/>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D73-4233-9D4C-A6A6604BBD9C}"/>
            </c:ext>
          </c:extLst>
        </c:ser>
        <c:dLbls>
          <c:showLegendKey val="0"/>
          <c:showVal val="1"/>
          <c:showCatName val="0"/>
          <c:showSerName val="0"/>
          <c:showPercent val="0"/>
          <c:showBubbleSize val="0"/>
        </c:dLbls>
        <c:axId val="3"/>
        <c:axId val="2"/>
      </c:scatterChart>
      <c:valAx>
        <c:axId val="3"/>
        <c:scaling>
          <c:orientation val="maxMin"/>
          <c:max val="9"/>
          <c:min val="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5380642557"/>
              <c:y val="0.89956945555602341"/>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0"/>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82726011607E-2"/>
              <c:y val="0.25115548724858588"/>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153025" y="4591050"/>
          <a:ext cx="29400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160895" y="5886450"/>
          <a:ext cx="1231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863092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372110</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9796145" y="190500"/>
          <a:ext cx="22294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191135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2415520" y="190500"/>
          <a:ext cx="33502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宮崎県美郷町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456565" y="7591425"/>
          <a:ext cx="670433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10121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10121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10121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10121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10121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10121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10121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10121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10121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26314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199390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1805920" y="7600315"/>
          <a:ext cx="3968115"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1805920" y="7591425"/>
          <a:ext cx="79375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30746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57785</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1929745" y="7934325"/>
          <a:ext cx="370268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公債費負担適正化計画の下、新発債を抑制してきたことにより、平成23年度までは着実に減少してきた。平成24年度以降は災害復旧事業債や合併特例債の発行増などにより、横ばいである。</a:t>
          </a:r>
          <a:endParaRPr kumimoji="1" lang="en-US" altLang="ja-JP" sz="1400">
            <a:latin typeface="ＭＳ ゴシック"/>
            <a:ea typeface="ＭＳ ゴシック"/>
          </a:endParaRPr>
        </a:p>
        <a:p>
          <a:r>
            <a:rPr kumimoji="1" lang="ja-JP" altLang="en-US" sz="1400">
              <a:latin typeface="ＭＳ ゴシック"/>
              <a:ea typeface="ＭＳ ゴシック"/>
            </a:rPr>
            <a:t>　算入公債費等については、交付税率の高い過疎債、辺地債、合併特例債を借入れることにしている。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456565" y="12106275"/>
          <a:ext cx="670433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227965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1805920" y="12115800"/>
          <a:ext cx="3996690"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1830685" y="12106275"/>
          <a:ext cx="72263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1911330" y="12325985"/>
          <a:ext cx="378841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275590</xdr:colOff>
      <xdr:row>38</xdr:row>
      <xdr:rowOff>333375</xdr:rowOff>
    </xdr:from>
    <xdr:to>
      <xdr:col>18</xdr:col>
      <xdr:colOff>133985</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1697335" y="7572375"/>
          <a:ext cx="419862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335280</xdr:colOff>
      <xdr:row>39</xdr:row>
      <xdr:rowOff>12700</xdr:rowOff>
    </xdr:from>
    <xdr:to>
      <xdr:col>15</xdr:col>
      <xdr:colOff>840740</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1757025" y="7604125"/>
          <a:ext cx="224155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35458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35458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35458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35458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35458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35458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35458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35458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35458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35458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35458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191770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384425" y="12334875"/>
          <a:ext cx="47498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53555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398145</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832294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591185</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9773920" y="238125"/>
          <a:ext cx="227647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133985</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2461240" y="238125"/>
          <a:ext cx="34347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宮崎県美郷町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456565" y="7591425"/>
          <a:ext cx="5367655" cy="352425"/>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865505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570865" y="705485"/>
          <a:ext cx="161925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391160</xdr:colOff>
      <xdr:row>40</xdr:row>
      <xdr:rowOff>19050</xdr:rowOff>
    </xdr:from>
    <xdr:to>
      <xdr:col>18</xdr:col>
      <xdr:colOff>19685</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1812905" y="7962900"/>
          <a:ext cx="39687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地方債残高は平成</a:t>
          </a:r>
          <a:r>
            <a:rPr kumimoji="1" lang="en-US" altLang="ja-JP" sz="1400">
              <a:latin typeface="ＭＳ ゴシック"/>
              <a:ea typeface="ＭＳ ゴシック"/>
            </a:rPr>
            <a:t>23</a:t>
          </a:r>
          <a:r>
            <a:rPr kumimoji="1" lang="ja-JP" altLang="en-US" sz="1400">
              <a:latin typeface="ＭＳ ゴシック"/>
              <a:ea typeface="ＭＳ ゴシック"/>
            </a:rPr>
            <a:t>年度から</a:t>
          </a:r>
          <a:r>
            <a:rPr kumimoji="1" lang="en-US" altLang="ja-JP" sz="1400">
              <a:latin typeface="ＭＳ ゴシック"/>
              <a:ea typeface="ＭＳ ゴシック"/>
            </a:rPr>
            <a:t>27</a:t>
          </a:r>
          <a:r>
            <a:rPr kumimoji="1" lang="ja-JP" altLang="en-US" sz="1400">
              <a:latin typeface="ＭＳ ゴシック"/>
              <a:ea typeface="ＭＳ ゴシック"/>
            </a:rPr>
            <a:t>年度にかけて基金積立を目的とした合併特例債の起債の影響もあり、平成</a:t>
          </a:r>
          <a:r>
            <a:rPr kumimoji="1" lang="en-US" altLang="ja-JP" sz="1400">
              <a:latin typeface="ＭＳ ゴシック"/>
              <a:ea typeface="ＭＳ ゴシック"/>
            </a:rPr>
            <a:t>24</a:t>
          </a:r>
          <a:r>
            <a:rPr kumimoji="1" lang="ja-JP" altLang="en-US" sz="1400">
              <a:latin typeface="ＭＳ ゴシック"/>
              <a:ea typeface="ＭＳ ゴシック"/>
            </a:rPr>
            <a:t>年度から</a:t>
          </a:r>
          <a:r>
            <a:rPr kumimoji="1" lang="en-US" altLang="ja-JP" sz="1400">
              <a:latin typeface="ＭＳ ゴシック"/>
              <a:ea typeface="ＭＳ ゴシック"/>
            </a:rPr>
            <a:t>28</a:t>
          </a:r>
          <a:r>
            <a:rPr kumimoji="1" lang="ja-JP" altLang="en-US" sz="1400">
              <a:latin typeface="ＭＳ ゴシック"/>
              <a:ea typeface="ＭＳ ゴシック"/>
            </a:rPr>
            <a:t>年度にかけて一時的に増加したものの、ここ数年は減少傾向となっている。</a:t>
          </a:r>
          <a:endParaRPr kumimoji="1" lang="en-US" altLang="ja-JP" sz="1400">
            <a:latin typeface="ＭＳ ゴシック"/>
            <a:ea typeface="ＭＳ ゴシック"/>
          </a:endParaRPr>
        </a:p>
        <a:p>
          <a:r>
            <a:rPr kumimoji="1" lang="ja-JP" altLang="en-US" sz="1400">
              <a:latin typeface="ＭＳ ゴシック"/>
              <a:ea typeface="ＭＳ ゴシック"/>
            </a:rPr>
            <a:t>　全体的には、合併以降公債費負担適正化計画に基づく新発債抑制による地方債現在高減少により、将来負担額は減少傾向にある。</a:t>
          </a:r>
          <a:endParaRPr kumimoji="1" lang="en-US" altLang="ja-JP" sz="1400">
            <a:latin typeface="ＭＳ ゴシック"/>
            <a:ea typeface="ＭＳ ゴシック"/>
          </a:endParaRPr>
        </a:p>
        <a:p>
          <a:r>
            <a:rPr kumimoji="1" lang="ja-JP" altLang="en-US" sz="1400">
              <a:latin typeface="ＭＳ ゴシック"/>
              <a:ea typeface="ＭＳ ゴシック"/>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13970</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76327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76327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2071350"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563245" y="11934825"/>
          <a:ext cx="6512560" cy="371475"/>
        </a:xfrm>
        <a:prstGeom prst="line">
          <a:avLst/>
        </a:prstGeom>
        <a:noFill/>
        <a:ln w="19050">
          <a:solidFill>
            <a:srgbClr val="000000"/>
          </a:solidFill>
          <a:round/>
          <a:headEnd/>
          <a:tailEnd/>
        </a:ln>
      </xdr:spPr>
    </xdr:sp>
    <xdr:clientData/>
  </xdr:twoCellAnchor>
  <xdr:twoCellAnchor>
    <xdr:from>
      <xdr:col>8</xdr:col>
      <xdr:colOff>339725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2397105" y="165100"/>
          <a:ext cx="35941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6184880" y="165100"/>
          <a:ext cx="66528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宮崎県美郷町</a:t>
          </a:r>
        </a:p>
      </xdr:txBody>
    </xdr:sp>
    <xdr:clientData/>
  </xdr:twoCellAnchor>
  <xdr:twoCellAnchor>
    <xdr:from>
      <xdr:col>0</xdr:col>
      <xdr:colOff>533400</xdr:colOff>
      <xdr:row>4</xdr:row>
      <xdr:rowOff>119380</xdr:rowOff>
    </xdr:from>
    <xdr:to>
      <xdr:col>2</xdr:col>
      <xdr:colOff>1010285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15963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76327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339725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2397105" y="806450"/>
          <a:ext cx="10440670" cy="4331335"/>
        </a:xfrm>
        <a:prstGeom prst="rect">
          <a:avLst/>
        </a:prstGeom>
        <a:noFill/>
        <a:ln w="19050">
          <a:solidFill>
            <a:srgbClr val="000000"/>
          </a:solidFill>
          <a:miter lim="800000"/>
          <a:headEnd/>
          <a:tailEnd/>
        </a:ln>
      </xdr:spPr>
    </xdr:sp>
    <xdr:clientData/>
  </xdr:twoCellAnchor>
  <xdr:twoCellAnchor>
    <xdr:from>
      <xdr:col>8</xdr:col>
      <xdr:colOff>339725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2397105" y="1297305"/>
          <a:ext cx="1043940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の原資であるふるさと応援寄附金や森林環境譲与税の増収により、「ふるさと応援基金」や「森林環境譲与税基金」を積み立て、また令和2年度に「入湯税管理基金」を新設し積み立てを行った一方、義務教育学校整備事業や林業大学校宿舎整備事業、CATV北郷FTTH化整備事業等の施設整備事業に「ふるさと応援基金」や「森林環境譲与税基金」「公共施設等整備基金」を541,825千円取り崩したことにより、基金全体としては261,000千円の減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従来の基金については、利息分以外は実質的な積み立てはできていない状況である。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大幅な歳入増となる見込みはないため、歳出面を全般的に見直さなければ慢性的な財源不足に陥る可能性がある。特に経常的経費については早急に見直しを図る必要がある。第5次行財政改革大綱に基づき、事業の見直しを徹底するとともに公共施設等総合管理計画等各種計画の下で、政策的経費についても必要性を十分に検討して堅実な予算執行を行い、特定目的基金（特に公共施設等整備基金）を中心に可能な限り積み立てを行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また、「ふるさと応援基金」や「森林環境譲与税基金」については、今後も基金原資の増収により積み立てができる見込みであるため、計画的な基金運用に努める。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xdr:row>
      <xdr:rowOff>73025</xdr:rowOff>
    </xdr:from>
    <xdr:to>
      <xdr:col>8</xdr:col>
      <xdr:colOff>1680210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2480925"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339725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2397105" y="12463145"/>
          <a:ext cx="10440670" cy="5424805"/>
        </a:xfrm>
        <a:prstGeom prst="rect">
          <a:avLst/>
        </a:prstGeom>
        <a:noFill/>
        <a:ln w="19050">
          <a:solidFill>
            <a:srgbClr val="000000"/>
          </a:solidFill>
          <a:miter lim="800000"/>
          <a:headEnd/>
          <a:tailEnd/>
        </a:ln>
      </xdr:spPr>
    </xdr:sp>
    <xdr:clientData/>
  </xdr:twoCellAnchor>
  <xdr:twoCellAnchor>
    <xdr:from>
      <xdr:col>8</xdr:col>
      <xdr:colOff>339725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2397105" y="12928600"/>
          <a:ext cx="1043940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合併振興基金：まちづくり推進、イベント</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産業等振興基金：商工業振興、農林水産業振興</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地域福祉基金：高齢化対策、障がい者施策</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ふるさと応援基金：ふるさと応援寄附金を積み立て、該当事業（ふるさとづくり事業、まちづくり事業など）に活用</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公共施設等整備基金：庁舎以外の公共施設等の整備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・地域福祉基金：養護老人ホームエレベーター設置工事事業の財源として14,000千円を取り崩した。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・ふるさと応援基金：ふるさと応援寄附金の大幅増により、234,515千円基金を積み立てた一方で、義務教育学校整備事業や林業大学校</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宿舎整備事業等の財源として71,270千円取り崩した。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・公共施設等整備基金：義務教育学校整備事業や林業大学校宿舎整備事業、CATV北郷FTTH化整備事業に対して416,795千円取り崩したこ</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とにより減少。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そのほかは、利子分以外の積み立ては行っていない。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の老朽化が進行しているため、施設の統廃合を進めつつ将来の大規模改修に備えて公共施設等整備基金を計画的に積み立てる予定。また、令和4年度からは、地区別定住戦略実践事業の財源として合併市町村振興基金を取り崩す予定であ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54</xdr:row>
      <xdr:rowOff>256540</xdr:rowOff>
    </xdr:from>
    <xdr:to>
      <xdr:col>9</xdr:col>
      <xdr:colOff>951865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2480925" y="12562840"/>
          <a:ext cx="231140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339725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2397105" y="5278755"/>
          <a:ext cx="10440670" cy="3450590"/>
        </a:xfrm>
        <a:prstGeom prst="rect">
          <a:avLst/>
        </a:prstGeom>
        <a:noFill/>
        <a:ln w="19050">
          <a:solidFill>
            <a:srgbClr val="000000"/>
          </a:solidFill>
          <a:miter lim="800000"/>
          <a:headEnd/>
          <a:tailEnd/>
        </a:ln>
      </xdr:spPr>
    </xdr:sp>
    <xdr:clientData/>
  </xdr:twoCellAnchor>
  <xdr:twoCellAnchor>
    <xdr:from>
      <xdr:col>8</xdr:col>
      <xdr:colOff>339725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2397105" y="5753100"/>
          <a:ext cx="1043940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決算剰余金等の積み立てであり大きな増減はない。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は特定目的基金を中心に積み立て行っていく方針であるため、財政調整基金について優先的に積み立てを行っていくことは考えていない。しかし、一定額を確保しておくことは予算編成上、また不足の事態への供えとして不可欠なため、極力取り崩し・繰り入れを執行しないで済むよう財政運営の健全化に努める。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25</xdr:row>
      <xdr:rowOff>133985</xdr:rowOff>
    </xdr:from>
    <xdr:to>
      <xdr:col>9</xdr:col>
      <xdr:colOff>489585</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2480925" y="5372735"/>
          <a:ext cx="184912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339725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2397105" y="8876665"/>
          <a:ext cx="10440670" cy="3448050"/>
        </a:xfrm>
        <a:prstGeom prst="rect">
          <a:avLst/>
        </a:prstGeom>
        <a:noFill/>
        <a:ln w="19050">
          <a:solidFill>
            <a:srgbClr val="000000"/>
          </a:solidFill>
          <a:miter lim="800000"/>
          <a:headEnd/>
          <a:tailEnd/>
        </a:ln>
      </xdr:spPr>
    </xdr:sp>
    <xdr:clientData/>
  </xdr:twoCellAnchor>
  <xdr:twoCellAnchor>
    <xdr:from>
      <xdr:col>8</xdr:col>
      <xdr:colOff>339725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2397105" y="9349740"/>
          <a:ext cx="1043940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利子分の積み立て以外増減はない。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平成27年度に</a:t>
          </a:r>
          <a:r>
            <a:rPr kumimoji="1" lang="en-US" altLang="ja-JP" sz="1300">
              <a:solidFill>
                <a:schemeClr val="dk1"/>
              </a:solidFill>
              <a:effectLst/>
              <a:latin typeface="ＭＳ ゴシック"/>
              <a:ea typeface="ＭＳ ゴシック"/>
              <a:cs typeface="+mn-cs"/>
            </a:rPr>
            <a:t>10,000</a:t>
          </a:r>
          <a:r>
            <a:rPr kumimoji="1" lang="ja-JP" altLang="en-US" sz="1300">
              <a:solidFill>
                <a:schemeClr val="dk1"/>
              </a:solidFill>
              <a:effectLst/>
              <a:latin typeface="ＭＳ ゴシック"/>
              <a:ea typeface="ＭＳ ゴシック"/>
              <a:cs typeface="+mn-cs"/>
            </a:rPr>
            <a:t>千円の積み立てを行って以降、利子分以外の積み立ては行っていない。地方債残高が順調に減少してるため、積極的に積み立てを行っていない状況ではある。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42</xdr:row>
      <xdr:rowOff>168275</xdr:rowOff>
    </xdr:from>
    <xdr:to>
      <xdr:col>8</xdr:col>
      <xdr:colOff>1678305</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2480925" y="8969375"/>
          <a:ext cx="125476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46990</xdr:rowOff>
    </xdr:from>
    <xdr:to>
      <xdr:col>37</xdr:col>
      <xdr:colOff>57150</xdr:colOff>
      <xdr:row>60</xdr:row>
      <xdr:rowOff>116840</xdr:rowOff>
    </xdr:to>
    <xdr:graphicFrame macro="">
      <xdr:nvGraphicFramePr>
        <xdr:cNvPr id="2" name="グラフ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8890</xdr:rowOff>
    </xdr:from>
    <xdr:to>
      <xdr:col>37</xdr:col>
      <xdr:colOff>125730</xdr:colOff>
      <xdr:row>82</xdr:row>
      <xdr:rowOff>135255</xdr:rowOff>
    </xdr:to>
    <xdr:graphicFrame macro="">
      <xdr:nvGraphicFramePr>
        <xdr:cNvPr id="3" name="グラフ2">
          <a:extLst>
            <a:ext uri="{FF2B5EF4-FFF2-40B4-BE49-F238E27FC236}">
              <a16:creationId xmlns:a16="http://schemas.microsoft.com/office/drawing/2014/main" id="{00000000-0008-0000-0E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1752580" y="9187815"/>
          <a:ext cx="137160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3124180" y="9187815"/>
          <a:ext cx="137160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495780" y="9187815"/>
          <a:ext cx="137160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5867380" y="9187815"/>
          <a:ext cx="137160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7238980" y="9187815"/>
          <a:ext cx="137160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11752580" y="12917805"/>
          <a:ext cx="137160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13124180" y="12917805"/>
          <a:ext cx="137160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4495780" y="12917805"/>
          <a:ext cx="137160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15867380" y="12917805"/>
          <a:ext cx="137160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17238980" y="12917805"/>
          <a:ext cx="137160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171450</xdr:colOff>
      <xdr:row>1</xdr:row>
      <xdr:rowOff>156210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355600" y="64135"/>
          <a:ext cx="113969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15343505" y="189230"/>
          <a:ext cx="3549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171450</xdr:colOff>
      <xdr:row>0</xdr:row>
      <xdr:rowOff>215265</xdr:rowOff>
    </xdr:from>
    <xdr:to>
      <xdr:col>107</xdr:col>
      <xdr:colOff>263525</xdr:colOff>
      <xdr:row>1</xdr:row>
      <xdr:rowOff>181610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15353030" y="215265"/>
          <a:ext cx="352107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15375255" y="240665"/>
          <a:ext cx="346710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宮崎県美郷町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8" name="正方形/長方形 17">
          <a:extLst>
            <a:ext uri="{FF2B5EF4-FFF2-40B4-BE49-F238E27FC236}">
              <a16:creationId xmlns:a16="http://schemas.microsoft.com/office/drawing/2014/main" id="{00000000-0008-0000-0E00-000012000000}"/>
            </a:ext>
          </a:extLst>
        </xdr:cNvPr>
        <xdr:cNvSpPr/>
      </xdr:nvSpPr>
      <xdr:spPr>
        <a:xfrm>
          <a:off x="12816205" y="189230"/>
          <a:ext cx="23939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2841605" y="215265"/>
          <a:ext cx="23495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2867005" y="240665"/>
          <a:ext cx="231140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436880</xdr:colOff>
      <xdr:row>2</xdr:row>
      <xdr:rowOff>22860</xdr:rowOff>
    </xdr:from>
    <xdr:to>
      <xdr:col>53</xdr:col>
      <xdr:colOff>171450</xdr:colOff>
      <xdr:row>11</xdr:row>
      <xdr:rowOff>102870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436880" y="889635"/>
          <a:ext cx="9086850" cy="174498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171450</xdr:colOff>
      <xdr:row>11</xdr:row>
      <xdr:rowOff>71755</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560705" y="921385"/>
          <a:ext cx="1247775"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71755</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1760855" y="921385"/>
          <a:ext cx="1200150"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5,123
5,111
448.84
9,657,283
9,363,926
158,301
4,799,584
8,005,841</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71755</xdr:rowOff>
    </xdr:to>
    <xdr:sp macro="" textlink="">
      <xdr:nvSpPr>
        <xdr:cNvPr id="24" name="正方形/長方形 23">
          <a:extLst>
            <a:ext uri="{FF2B5EF4-FFF2-40B4-BE49-F238E27FC236}">
              <a16:creationId xmlns:a16="http://schemas.microsoft.com/office/drawing/2014/main" id="{00000000-0008-0000-0E00-000018000000}"/>
            </a:ext>
          </a:extLst>
        </xdr:cNvPr>
        <xdr:cNvSpPr/>
      </xdr:nvSpPr>
      <xdr:spPr>
        <a:xfrm>
          <a:off x="2961005" y="921385"/>
          <a:ext cx="1371600"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E00-000019000000}"/>
            </a:ext>
          </a:extLst>
        </xdr:cNvPr>
        <xdr:cNvSpPr/>
      </xdr:nvSpPr>
      <xdr:spPr>
        <a:xfrm>
          <a:off x="4332605" y="940435"/>
          <a:ext cx="182245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171450</xdr:colOff>
      <xdr:row>7</xdr:row>
      <xdr:rowOff>3175</xdr:rowOff>
    </xdr:to>
    <xdr:sp macro="" textlink="">
      <xdr:nvSpPr>
        <xdr:cNvPr id="26" name="正方形/長方形 25">
          <a:extLst>
            <a:ext uri="{FF2B5EF4-FFF2-40B4-BE49-F238E27FC236}">
              <a16:creationId xmlns:a16="http://schemas.microsoft.com/office/drawing/2014/main" id="{00000000-0008-0000-0E00-00001A000000}"/>
            </a:ext>
          </a:extLst>
        </xdr:cNvPr>
        <xdr:cNvSpPr/>
      </xdr:nvSpPr>
      <xdr:spPr>
        <a:xfrm>
          <a:off x="6155055" y="940435"/>
          <a:ext cx="1139825"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E00-00001B000000}"/>
            </a:ext>
          </a:extLst>
        </xdr:cNvPr>
        <xdr:cNvSpPr/>
      </xdr:nvSpPr>
      <xdr:spPr>
        <a:xfrm>
          <a:off x="7355205" y="953135"/>
          <a:ext cx="57785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8890</xdr:rowOff>
    </xdr:from>
    <xdr:to>
      <xdr:col>34</xdr:col>
      <xdr:colOff>60325</xdr:colOff>
      <xdr:row>9</xdr:row>
      <xdr:rowOff>127635</xdr:rowOff>
    </xdr:to>
    <xdr:sp macro="" textlink="">
      <xdr:nvSpPr>
        <xdr:cNvPr id="28" name="正方形/長方形 27">
          <a:extLst>
            <a:ext uri="{FF2B5EF4-FFF2-40B4-BE49-F238E27FC236}">
              <a16:creationId xmlns:a16="http://schemas.microsoft.com/office/drawing/2014/main" id="{00000000-0008-0000-0E00-00001C000000}"/>
            </a:ext>
          </a:extLst>
        </xdr:cNvPr>
        <xdr:cNvSpPr/>
      </xdr:nvSpPr>
      <xdr:spPr>
        <a:xfrm>
          <a:off x="4332605" y="1702435"/>
          <a:ext cx="18224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8890</xdr:rowOff>
    </xdr:from>
    <xdr:to>
      <xdr:col>53</xdr:col>
      <xdr:colOff>171450</xdr:colOff>
      <xdr:row>9</xdr:row>
      <xdr:rowOff>127635</xdr:rowOff>
    </xdr:to>
    <xdr:sp macro="" textlink="">
      <xdr:nvSpPr>
        <xdr:cNvPr id="29" name="正方形/長方形 28">
          <a:extLst>
            <a:ext uri="{FF2B5EF4-FFF2-40B4-BE49-F238E27FC236}">
              <a16:creationId xmlns:a16="http://schemas.microsoft.com/office/drawing/2014/main" id="{00000000-0008-0000-0E00-00001D000000}"/>
            </a:ext>
          </a:extLst>
        </xdr:cNvPr>
        <xdr:cNvSpPr/>
      </xdr:nvSpPr>
      <xdr:spPr>
        <a:xfrm>
          <a:off x="6218555" y="1702435"/>
          <a:ext cx="3305175"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dr:col>56</xdr:col>
      <xdr:colOff>111125</xdr:colOff>
      <xdr:row>2</xdr:row>
      <xdr:rowOff>22860</xdr:rowOff>
    </xdr:from>
    <xdr:to>
      <xdr:col>64</xdr:col>
      <xdr:colOff>111125</xdr:colOff>
      <xdr:row>8</xdr:row>
      <xdr:rowOff>108585</xdr:rowOff>
    </xdr:to>
    <xdr:sp macro="" textlink="">
      <xdr:nvSpPr>
        <xdr:cNvPr id="30" name="角丸四角形 29">
          <a:extLst>
            <a:ext uri="{FF2B5EF4-FFF2-40B4-BE49-F238E27FC236}">
              <a16:creationId xmlns:a16="http://schemas.microsoft.com/office/drawing/2014/main" id="{00000000-0008-0000-0E00-00001E000000}"/>
            </a:ext>
          </a:extLst>
        </xdr:cNvPr>
        <xdr:cNvSpPr/>
      </xdr:nvSpPr>
      <xdr:spPr>
        <a:xfrm>
          <a:off x="9977755" y="889635"/>
          <a:ext cx="1371600" cy="124777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171450</xdr:colOff>
      <xdr:row>2</xdr:row>
      <xdr:rowOff>86360</xdr:rowOff>
    </xdr:from>
    <xdr:to>
      <xdr:col>64</xdr:col>
      <xdr:colOff>171450</xdr:colOff>
      <xdr:row>3</xdr:row>
      <xdr:rowOff>15875</xdr:rowOff>
    </xdr:to>
    <xdr:sp macro="" textlink="">
      <xdr:nvSpPr>
        <xdr:cNvPr id="31" name="正方形/長方形 30">
          <a:extLst>
            <a:ext uri="{FF2B5EF4-FFF2-40B4-BE49-F238E27FC236}">
              <a16:creationId xmlns:a16="http://schemas.microsoft.com/office/drawing/2014/main" id="{00000000-0008-0000-0E00-00001F000000}"/>
            </a:ext>
          </a:extLst>
        </xdr:cNvPr>
        <xdr:cNvSpPr/>
      </xdr:nvSpPr>
      <xdr:spPr>
        <a:xfrm>
          <a:off x="10209530" y="953135"/>
          <a:ext cx="120015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171450</xdr:colOff>
      <xdr:row>3</xdr:row>
      <xdr:rowOff>28575</xdr:rowOff>
    </xdr:from>
    <xdr:to>
      <xdr:col>64</xdr:col>
      <xdr:colOff>171450</xdr:colOff>
      <xdr:row>6</xdr:row>
      <xdr:rowOff>34290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10209530" y="1219200"/>
          <a:ext cx="1200150" cy="508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171450</xdr:colOff>
      <xdr:row>5</xdr:row>
      <xdr:rowOff>28575</xdr:rowOff>
    </xdr:from>
    <xdr:to>
      <xdr:col>65</xdr:col>
      <xdr:colOff>117475</xdr:colOff>
      <xdr:row>8</xdr:row>
      <xdr:rowOff>158750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10209530" y="1554480"/>
          <a:ext cx="1317625" cy="633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34" name="直線コネクタ 33">
          <a:extLst>
            <a:ext uri="{FF2B5EF4-FFF2-40B4-BE49-F238E27FC236}">
              <a16:creationId xmlns:a16="http://schemas.microsoft.com/office/drawing/2014/main" id="{00000000-0008-0000-0E00-000022000000}"/>
            </a:ext>
          </a:extLst>
        </xdr:cNvPr>
        <xdr:cNvCxnSpPr/>
      </xdr:nvCxnSpPr>
      <xdr:spPr>
        <a:xfrm flipH="1">
          <a:off x="10041255" y="104203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35" name="楕円 34">
          <a:extLst>
            <a:ext uri="{FF2B5EF4-FFF2-40B4-BE49-F238E27FC236}">
              <a16:creationId xmlns:a16="http://schemas.microsoft.com/office/drawing/2014/main" id="{00000000-0008-0000-0E00-000023000000}"/>
            </a:ext>
          </a:extLst>
        </xdr:cNvPr>
        <xdr:cNvSpPr/>
      </xdr:nvSpPr>
      <xdr:spPr>
        <a:xfrm>
          <a:off x="10095230"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114935</xdr:rowOff>
    </xdr:from>
    <xdr:to>
      <xdr:col>57</xdr:col>
      <xdr:colOff>158750</xdr:colOff>
      <xdr:row>4</xdr:row>
      <xdr:rowOff>46990</xdr:rowOff>
    </xdr:to>
    <xdr:sp macro="" textlink="">
      <xdr:nvSpPr>
        <xdr:cNvPr id="36" name="フローチャート: 判断 35">
          <a:extLst>
            <a:ext uri="{FF2B5EF4-FFF2-40B4-BE49-F238E27FC236}">
              <a16:creationId xmlns:a16="http://schemas.microsoft.com/office/drawing/2014/main" id="{00000000-0008-0000-0E00-000024000000}"/>
            </a:ext>
          </a:extLst>
        </xdr:cNvPr>
        <xdr:cNvSpPr/>
      </xdr:nvSpPr>
      <xdr:spPr>
        <a:xfrm>
          <a:off x="10095230" y="13055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164465</xdr:rowOff>
    </xdr:to>
    <xdr:cxnSp macro="">
      <xdr:nvCxnSpPr>
        <xdr:cNvPr id="37" name="直線コネクタ 36">
          <a:extLst>
            <a:ext uri="{FF2B5EF4-FFF2-40B4-BE49-F238E27FC236}">
              <a16:creationId xmlns:a16="http://schemas.microsoft.com/office/drawing/2014/main" id="{00000000-0008-0000-0E00-000025000000}"/>
            </a:ext>
          </a:extLst>
        </xdr:cNvPr>
        <xdr:cNvCxnSpPr/>
      </xdr:nvCxnSpPr>
      <xdr:spPr>
        <a:xfrm>
          <a:off x="10139680" y="155448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E00-000026000000}"/>
            </a:ext>
          </a:extLst>
        </xdr:cNvPr>
        <xdr:cNvCxnSpPr/>
      </xdr:nvCxnSpPr>
      <xdr:spPr>
        <a:xfrm>
          <a:off x="10060305" y="155448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93345</xdr:rowOff>
    </xdr:from>
    <xdr:to>
      <xdr:col>57</xdr:col>
      <xdr:colOff>101600</xdr:colOff>
      <xdr:row>7</xdr:row>
      <xdr:rowOff>61595</xdr:rowOff>
    </xdr:to>
    <xdr:cxnSp macro="">
      <xdr:nvCxnSpPr>
        <xdr:cNvPr id="39" name="直線コネクタ 38">
          <a:extLst>
            <a:ext uri="{FF2B5EF4-FFF2-40B4-BE49-F238E27FC236}">
              <a16:creationId xmlns:a16="http://schemas.microsoft.com/office/drawing/2014/main" id="{00000000-0008-0000-0E00-000027000000}"/>
            </a:ext>
          </a:extLst>
        </xdr:cNvPr>
        <xdr:cNvCxnSpPr/>
      </xdr:nvCxnSpPr>
      <xdr:spPr>
        <a:xfrm flipV="1">
          <a:off x="10139680" y="178689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64770</xdr:rowOff>
    </xdr:from>
    <xdr:to>
      <xdr:col>58</xdr:col>
      <xdr:colOff>3175</xdr:colOff>
      <xdr:row>7</xdr:row>
      <xdr:rowOff>64770</xdr:rowOff>
    </xdr:to>
    <xdr:cxnSp macro="">
      <xdr:nvCxnSpPr>
        <xdr:cNvPr id="40" name="直線コネクタ 39">
          <a:extLst>
            <a:ext uri="{FF2B5EF4-FFF2-40B4-BE49-F238E27FC236}">
              <a16:creationId xmlns:a16="http://schemas.microsoft.com/office/drawing/2014/main" id="{00000000-0008-0000-0E00-000028000000}"/>
            </a:ext>
          </a:extLst>
        </xdr:cNvPr>
        <xdr:cNvCxnSpPr/>
      </xdr:nvCxnSpPr>
      <xdr:spPr>
        <a:xfrm>
          <a:off x="10060305" y="19259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34290</xdr:rowOff>
    </xdr:from>
    <xdr:ext cx="8893175" cy="250190"/>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419100" y="2733675"/>
          <a:ext cx="88931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102870</xdr:rowOff>
    </xdr:from>
    <xdr:ext cx="6043295" cy="250190"/>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19100" y="2969895"/>
          <a:ext cx="60432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28330" cy="25336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419100" y="3205480"/>
          <a:ext cx="82283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71755</xdr:rowOff>
    </xdr:from>
    <xdr:ext cx="10900410" cy="250190"/>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419100" y="3441700"/>
          <a:ext cx="10900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140335</xdr:rowOff>
    </xdr:from>
    <xdr:ext cx="4430395" cy="250190"/>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419100" y="3677920"/>
          <a:ext cx="44303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140335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E00-00002E000000}"/>
            </a:ext>
          </a:extLst>
        </xdr:cNvPr>
        <xdr:cNvSpPr/>
      </xdr:nvSpPr>
      <xdr:spPr>
        <a:xfrm>
          <a:off x="1144905" y="4180840"/>
          <a:ext cx="382270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79375</xdr:rowOff>
    </xdr:from>
    <xdr:to>
      <xdr:col>18</xdr:col>
      <xdr:colOff>4445</xdr:colOff>
      <xdr:row>24</xdr:row>
      <xdr:rowOff>13970</xdr:rowOff>
    </xdr:to>
    <xdr:sp macro="" textlink="">
      <xdr:nvSpPr>
        <xdr:cNvPr id="47" name="正方形/長方形 46">
          <a:extLst>
            <a:ext uri="{FF2B5EF4-FFF2-40B4-BE49-F238E27FC236}">
              <a16:creationId xmlns:a16="http://schemas.microsoft.com/office/drawing/2014/main" id="{00000000-0008-0000-0E00-00002F000000}"/>
            </a:ext>
          </a:extLst>
        </xdr:cNvPr>
        <xdr:cNvSpPr/>
      </xdr:nvSpPr>
      <xdr:spPr>
        <a:xfrm>
          <a:off x="1804035" y="4531360"/>
          <a:ext cx="1551940" cy="269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62865</xdr:rowOff>
    </xdr:from>
    <xdr:to>
      <xdr:col>23</xdr:col>
      <xdr:colOff>5080</xdr:colOff>
      <xdr:row>24</xdr:row>
      <xdr:rowOff>29845</xdr:rowOff>
    </xdr:to>
    <xdr:sp macro="" textlink="">
      <xdr:nvSpPr>
        <xdr:cNvPr id="48" name="正方形/長方形 47">
          <a:extLst>
            <a:ext uri="{FF2B5EF4-FFF2-40B4-BE49-F238E27FC236}">
              <a16:creationId xmlns:a16="http://schemas.microsoft.com/office/drawing/2014/main" id="{00000000-0008-0000-0E00-000030000000}"/>
            </a:ext>
          </a:extLst>
        </xdr:cNvPr>
        <xdr:cNvSpPr/>
      </xdr:nvSpPr>
      <xdr:spPr>
        <a:xfrm>
          <a:off x="3454400" y="4514850"/>
          <a:ext cx="759460" cy="302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[ 32.1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53975</xdr:rowOff>
    </xdr:from>
    <xdr:to>
      <xdr:col>35</xdr:col>
      <xdr:colOff>22225</xdr:colOff>
      <xdr:row>22</xdr:row>
      <xdr:rowOff>90170</xdr:rowOff>
    </xdr:to>
    <xdr:sp macro="" textlink="">
      <xdr:nvSpPr>
        <xdr:cNvPr id="49" name="正方形/長方形 48">
          <a:extLst>
            <a:ext uri="{FF2B5EF4-FFF2-40B4-BE49-F238E27FC236}">
              <a16:creationId xmlns:a16="http://schemas.microsoft.com/office/drawing/2014/main" id="{00000000-0008-0000-0E00-000031000000}"/>
            </a:ext>
          </a:extLst>
        </xdr:cNvPr>
        <xdr:cNvSpPr/>
      </xdr:nvSpPr>
      <xdr:spPr>
        <a:xfrm>
          <a:off x="49168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28575</xdr:rowOff>
    </xdr:from>
    <xdr:to>
      <xdr:col>35</xdr:col>
      <xdr:colOff>22225</xdr:colOff>
      <xdr:row>23</xdr:row>
      <xdr:rowOff>108585</xdr:rowOff>
    </xdr:to>
    <xdr:sp macro="" textlink="">
      <xdr:nvSpPr>
        <xdr:cNvPr id="50" name="正方形/長方形 49">
          <a:extLst>
            <a:ext uri="{FF2B5EF4-FFF2-40B4-BE49-F238E27FC236}">
              <a16:creationId xmlns:a16="http://schemas.microsoft.com/office/drawing/2014/main" id="{00000000-0008-0000-0E00-000032000000}"/>
            </a:ext>
          </a:extLst>
        </xdr:cNvPr>
        <xdr:cNvSpPr/>
      </xdr:nvSpPr>
      <xdr:spPr>
        <a:xfrm>
          <a:off x="49168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53975</xdr:rowOff>
    </xdr:from>
    <xdr:to>
      <xdr:col>43</xdr:col>
      <xdr:colOff>22225</xdr:colOff>
      <xdr:row>22</xdr:row>
      <xdr:rowOff>90170</xdr:rowOff>
    </xdr:to>
    <xdr:sp macro="" textlink="">
      <xdr:nvSpPr>
        <xdr:cNvPr id="51" name="正方形/長方形 50">
          <a:extLst>
            <a:ext uri="{FF2B5EF4-FFF2-40B4-BE49-F238E27FC236}">
              <a16:creationId xmlns:a16="http://schemas.microsoft.com/office/drawing/2014/main" id="{00000000-0008-0000-0E00-000033000000}"/>
            </a:ext>
          </a:extLst>
        </xdr:cNvPr>
        <xdr:cNvSpPr/>
      </xdr:nvSpPr>
      <xdr:spPr>
        <a:xfrm>
          <a:off x="62884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28575</xdr:rowOff>
    </xdr:from>
    <xdr:to>
      <xdr:col>43</xdr:col>
      <xdr:colOff>22225</xdr:colOff>
      <xdr:row>23</xdr:row>
      <xdr:rowOff>108585</xdr:rowOff>
    </xdr:to>
    <xdr:sp macro="" textlink="">
      <xdr:nvSpPr>
        <xdr:cNvPr id="52" name="正方形/長方形 51">
          <a:extLst>
            <a:ext uri="{FF2B5EF4-FFF2-40B4-BE49-F238E27FC236}">
              <a16:creationId xmlns:a16="http://schemas.microsoft.com/office/drawing/2014/main" id="{00000000-0008-0000-0E00-000034000000}"/>
            </a:ext>
          </a:extLst>
        </xdr:cNvPr>
        <xdr:cNvSpPr/>
      </xdr:nvSpPr>
      <xdr:spPr>
        <a:xfrm>
          <a:off x="62884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53975</xdr:rowOff>
    </xdr:from>
    <xdr:to>
      <xdr:col>51</xdr:col>
      <xdr:colOff>149225</xdr:colOff>
      <xdr:row>22</xdr:row>
      <xdr:rowOff>90170</xdr:rowOff>
    </xdr:to>
    <xdr:sp macro="" textlink="">
      <xdr:nvSpPr>
        <xdr:cNvPr id="53" name="正方形/長方形 52">
          <a:extLst>
            <a:ext uri="{FF2B5EF4-FFF2-40B4-BE49-F238E27FC236}">
              <a16:creationId xmlns:a16="http://schemas.microsoft.com/office/drawing/2014/main" id="{00000000-0008-0000-0E00-000035000000}"/>
            </a:ext>
          </a:extLst>
        </xdr:cNvPr>
        <xdr:cNvSpPr/>
      </xdr:nvSpPr>
      <xdr:spPr>
        <a:xfrm>
          <a:off x="77870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149225</xdr:colOff>
      <xdr:row>22</xdr:row>
      <xdr:rowOff>28575</xdr:rowOff>
    </xdr:from>
    <xdr:to>
      <xdr:col>51</xdr:col>
      <xdr:colOff>149225</xdr:colOff>
      <xdr:row>23</xdr:row>
      <xdr:rowOff>108585</xdr:rowOff>
    </xdr:to>
    <xdr:sp macro="" textlink="">
      <xdr:nvSpPr>
        <xdr:cNvPr id="54" name="正方形/長方形 53">
          <a:extLst>
            <a:ext uri="{FF2B5EF4-FFF2-40B4-BE49-F238E27FC236}">
              <a16:creationId xmlns:a16="http://schemas.microsoft.com/office/drawing/2014/main" id="{00000000-0008-0000-0E00-000036000000}"/>
            </a:ext>
          </a:extLst>
        </xdr:cNvPr>
        <xdr:cNvSpPr/>
      </xdr:nvSpPr>
      <xdr:spPr>
        <a:xfrm>
          <a:off x="77870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64770</xdr:rowOff>
    </xdr:from>
    <xdr:to>
      <xdr:col>27</xdr:col>
      <xdr:colOff>73025</xdr:colOff>
      <xdr:row>36</xdr:row>
      <xdr:rowOff>164465</xdr:rowOff>
    </xdr:to>
    <xdr:sp macro="" textlink="">
      <xdr:nvSpPr>
        <xdr:cNvPr id="55" name="正方形/長方形 54">
          <a:extLst>
            <a:ext uri="{FF2B5EF4-FFF2-40B4-BE49-F238E27FC236}">
              <a16:creationId xmlns:a16="http://schemas.microsoft.com/office/drawing/2014/main" id="{00000000-0008-0000-0E00-000037000000}"/>
            </a:ext>
          </a:extLst>
        </xdr:cNvPr>
        <xdr:cNvSpPr/>
      </xdr:nvSpPr>
      <xdr:spPr>
        <a:xfrm>
          <a:off x="1144905" y="4852035"/>
          <a:ext cx="3822700" cy="21113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64770</xdr:rowOff>
    </xdr:from>
    <xdr:to>
      <xdr:col>53</xdr:col>
      <xdr:colOff>149225</xdr:colOff>
      <xdr:row>36</xdr:row>
      <xdr:rowOff>164465</xdr:rowOff>
    </xdr:to>
    <xdr:sp macro="" textlink="">
      <xdr:nvSpPr>
        <xdr:cNvPr id="56" name="正方形/長方形 55">
          <a:extLst>
            <a:ext uri="{FF2B5EF4-FFF2-40B4-BE49-F238E27FC236}">
              <a16:creationId xmlns:a16="http://schemas.microsoft.com/office/drawing/2014/main" id="{00000000-0008-0000-0E00-000038000000}"/>
            </a:ext>
          </a:extLst>
        </xdr:cNvPr>
        <xdr:cNvSpPr/>
      </xdr:nvSpPr>
      <xdr:spPr>
        <a:xfrm>
          <a:off x="5215255" y="4852035"/>
          <a:ext cx="4286250" cy="2111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127635</xdr:rowOff>
    </xdr:from>
    <xdr:to>
      <xdr:col>52</xdr:col>
      <xdr:colOff>149225</xdr:colOff>
      <xdr:row>26</xdr:row>
      <xdr:rowOff>40005</xdr:rowOff>
    </xdr:to>
    <xdr:sp macro="" textlink="">
      <xdr:nvSpPr>
        <xdr:cNvPr id="57" name="正方形/長方形 56">
          <a:extLst>
            <a:ext uri="{FF2B5EF4-FFF2-40B4-BE49-F238E27FC236}">
              <a16:creationId xmlns:a16="http://schemas.microsoft.com/office/drawing/2014/main" id="{00000000-0008-0000-0E00-000039000000}"/>
            </a:ext>
          </a:extLst>
        </xdr:cNvPr>
        <xdr:cNvSpPr/>
      </xdr:nvSpPr>
      <xdr:spPr>
        <a:xfrm>
          <a:off x="5215255" y="4914900"/>
          <a:ext cx="41148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77470</xdr:rowOff>
    </xdr:to>
    <xdr:sp macro="" textlink="" fLocksText="0">
      <xdr:nvSpPr>
        <xdr:cNvPr id="58" name="テキスト ボックス 57">
          <a:extLst>
            <a:ext uri="{FF2B5EF4-FFF2-40B4-BE49-F238E27FC236}">
              <a16:creationId xmlns:a16="http://schemas.microsoft.com/office/drawing/2014/main" id="{00000000-0008-0000-0E00-00003A000000}"/>
            </a:ext>
          </a:extLst>
        </xdr:cNvPr>
        <xdr:cNvSpPr txBox="1"/>
      </xdr:nvSpPr>
      <xdr:spPr>
        <a:xfrm>
          <a:off x="5272405" y="5138420"/>
          <a:ext cx="4102100" cy="17379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合併前の旧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村とも、主要産業である農林業の振興に資するために、農道及び林道の新設改良等をはじめとする整備に取り組んできた。合併後も引き続き主要な施策として取り組んできていることが、類似団体と比較して数値が小さい要因と考えられる。</a:t>
          </a:r>
        </a:p>
      </xdr:txBody>
    </xdr:sp>
    <xdr:clientData/>
  </xdr:twoCellAnchor>
  <xdr:oneCellAnchor>
    <xdr:from>
      <xdr:col>4</xdr:col>
      <xdr:colOff>171450</xdr:colOff>
      <xdr:row>23</xdr:row>
      <xdr:rowOff>46990</xdr:rowOff>
    </xdr:from>
    <xdr:ext cx="349885" cy="217170"/>
    <xdr:sp macro="" textlink="">
      <xdr:nvSpPr>
        <xdr:cNvPr id="59" name="テキスト ボックス 58">
          <a:extLst>
            <a:ext uri="{FF2B5EF4-FFF2-40B4-BE49-F238E27FC236}">
              <a16:creationId xmlns:a16="http://schemas.microsoft.com/office/drawing/2014/main" id="{00000000-0008-0000-0E00-00003B000000}"/>
            </a:ext>
          </a:extLst>
        </xdr:cNvPr>
        <xdr:cNvSpPr txBox="1"/>
      </xdr:nvSpPr>
      <xdr:spPr>
        <a:xfrm>
          <a:off x="1122680" y="466661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164465</xdr:rowOff>
    </xdr:from>
    <xdr:to>
      <xdr:col>27</xdr:col>
      <xdr:colOff>73025</xdr:colOff>
      <xdr:row>36</xdr:row>
      <xdr:rowOff>164465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1144905" y="696341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73025</xdr:rowOff>
    </xdr:from>
    <xdr:ext cx="407670" cy="217805"/>
    <xdr:sp macro="" textlink="">
      <xdr:nvSpPr>
        <xdr:cNvPr id="61" name="テキスト ボックス 60">
          <a:extLst>
            <a:ext uri="{FF2B5EF4-FFF2-40B4-BE49-F238E27FC236}">
              <a16:creationId xmlns:a16="http://schemas.microsoft.com/office/drawing/2014/main" id="{00000000-0008-0000-0E00-00003D000000}"/>
            </a:ext>
          </a:extLst>
        </xdr:cNvPr>
        <xdr:cNvSpPr txBox="1"/>
      </xdr:nvSpPr>
      <xdr:spPr>
        <a:xfrm>
          <a:off x="727710" y="6871970"/>
          <a:ext cx="40767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77470</xdr:rowOff>
    </xdr:from>
    <xdr:to>
      <xdr:col>27</xdr:col>
      <xdr:colOff>73025</xdr:colOff>
      <xdr:row>34</xdr:row>
      <xdr:rowOff>77470</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1144905" y="654113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153035</xdr:rowOff>
    </xdr:from>
    <xdr:ext cx="356235" cy="220345"/>
    <xdr:sp macro="" textlink="">
      <xdr:nvSpPr>
        <xdr:cNvPr id="63" name="テキスト ボックス 62">
          <a:extLst>
            <a:ext uri="{FF2B5EF4-FFF2-40B4-BE49-F238E27FC236}">
              <a16:creationId xmlns:a16="http://schemas.microsoft.com/office/drawing/2014/main" id="{00000000-0008-0000-0E00-00003F000000}"/>
            </a:ext>
          </a:extLst>
        </xdr:cNvPr>
        <xdr:cNvSpPr txBox="1"/>
      </xdr:nvSpPr>
      <xdr:spPr>
        <a:xfrm>
          <a:off x="779145" y="6449060"/>
          <a:ext cx="35623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158750</xdr:rowOff>
    </xdr:from>
    <xdr:to>
      <xdr:col>27</xdr:col>
      <xdr:colOff>73025</xdr:colOff>
      <xdr:row>31</xdr:row>
      <xdr:rowOff>158750</xdr:rowOff>
    </xdr:to>
    <xdr:cxnSp macro="">
      <xdr:nvCxnSpPr>
        <xdr:cNvPr id="64" name="直線コネクタ 63">
          <a:extLst>
            <a:ext uri="{FF2B5EF4-FFF2-40B4-BE49-F238E27FC236}">
              <a16:creationId xmlns:a16="http://schemas.microsoft.com/office/drawing/2014/main" id="{00000000-0008-0000-0E00-000040000000}"/>
            </a:ext>
          </a:extLst>
        </xdr:cNvPr>
        <xdr:cNvCxnSpPr/>
      </xdr:nvCxnSpPr>
      <xdr:spPr>
        <a:xfrm>
          <a:off x="1144905" y="611949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66675</xdr:rowOff>
    </xdr:from>
    <xdr:ext cx="356235" cy="21653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779145" y="6027420"/>
          <a:ext cx="35623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71755</xdr:rowOff>
    </xdr:from>
    <xdr:to>
      <xdr:col>27</xdr:col>
      <xdr:colOff>73025</xdr:colOff>
      <xdr:row>29</xdr:row>
      <xdr:rowOff>71755</xdr:rowOff>
    </xdr:to>
    <xdr:cxnSp macro="">
      <xdr:nvCxnSpPr>
        <xdr:cNvPr id="66" name="直線コネクタ 65">
          <a:extLst>
            <a:ext uri="{FF2B5EF4-FFF2-40B4-BE49-F238E27FC236}">
              <a16:creationId xmlns:a16="http://schemas.microsoft.com/office/drawing/2014/main" id="{00000000-0008-0000-0E00-000042000000}"/>
            </a:ext>
          </a:extLst>
        </xdr:cNvPr>
        <xdr:cNvCxnSpPr/>
      </xdr:nvCxnSpPr>
      <xdr:spPr>
        <a:xfrm>
          <a:off x="1144905" y="569722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147320</xdr:rowOff>
    </xdr:from>
    <xdr:ext cx="356235" cy="21780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779145" y="5605145"/>
          <a:ext cx="35623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151765</xdr:rowOff>
    </xdr:from>
    <xdr:to>
      <xdr:col>27</xdr:col>
      <xdr:colOff>73025</xdr:colOff>
      <xdr:row>26</xdr:row>
      <xdr:rowOff>151765</xdr:rowOff>
    </xdr:to>
    <xdr:cxnSp macro="">
      <xdr:nvCxnSpPr>
        <xdr:cNvPr id="68" name="直線コネクタ 67">
          <a:extLst>
            <a:ext uri="{FF2B5EF4-FFF2-40B4-BE49-F238E27FC236}">
              <a16:creationId xmlns:a16="http://schemas.microsoft.com/office/drawing/2014/main" id="{00000000-0008-0000-0E00-000044000000}"/>
            </a:ext>
          </a:extLst>
        </xdr:cNvPr>
        <xdr:cNvCxnSpPr/>
      </xdr:nvCxnSpPr>
      <xdr:spPr>
        <a:xfrm>
          <a:off x="1144905" y="527431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60325</xdr:rowOff>
    </xdr:from>
    <xdr:ext cx="356235" cy="2203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779145" y="5182870"/>
          <a:ext cx="35623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64770</xdr:rowOff>
    </xdr:from>
    <xdr:to>
      <xdr:col>27</xdr:col>
      <xdr:colOff>73025</xdr:colOff>
      <xdr:row>24</xdr:row>
      <xdr:rowOff>64770</xdr:rowOff>
    </xdr:to>
    <xdr:cxnSp macro="">
      <xdr:nvCxnSpPr>
        <xdr:cNvPr id="70" name="直線コネクタ 69">
          <a:extLst>
            <a:ext uri="{FF2B5EF4-FFF2-40B4-BE49-F238E27FC236}">
              <a16:creationId xmlns:a16="http://schemas.microsoft.com/office/drawing/2014/main" id="{00000000-0008-0000-0E00-000046000000}"/>
            </a:ext>
          </a:extLst>
        </xdr:cNvPr>
        <xdr:cNvCxnSpPr/>
      </xdr:nvCxnSpPr>
      <xdr:spPr>
        <a:xfrm>
          <a:off x="1144905" y="485203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31750</xdr:colOff>
      <xdr:row>23</xdr:row>
      <xdr:rowOff>140970</xdr:rowOff>
    </xdr:from>
    <xdr:ext cx="304800" cy="217170"/>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811530" y="4760595"/>
          <a:ext cx="3048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64770</xdr:rowOff>
    </xdr:from>
    <xdr:to>
      <xdr:col>27</xdr:col>
      <xdr:colOff>73025</xdr:colOff>
      <xdr:row>36</xdr:row>
      <xdr:rowOff>164465</xdr:rowOff>
    </xdr:to>
    <xdr:sp macro="" textlink="">
      <xdr:nvSpPr>
        <xdr:cNvPr id="72" name="有形固定資産減価償却率グラフ枠">
          <a:extLst>
            <a:ext uri="{FF2B5EF4-FFF2-40B4-BE49-F238E27FC236}">
              <a16:creationId xmlns:a16="http://schemas.microsoft.com/office/drawing/2014/main" id="{00000000-0008-0000-0E00-000048000000}"/>
            </a:ext>
          </a:extLst>
        </xdr:cNvPr>
        <xdr:cNvSpPr/>
      </xdr:nvSpPr>
      <xdr:spPr>
        <a:xfrm>
          <a:off x="1144905" y="4852035"/>
          <a:ext cx="3822700" cy="21113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58420</xdr:rowOff>
    </xdr:from>
    <xdr:to>
      <xdr:col>23</xdr:col>
      <xdr:colOff>85090</xdr:colOff>
      <xdr:row>34</xdr:row>
      <xdr:rowOff>7620</xdr:rowOff>
    </xdr:to>
    <xdr:cxnSp macro="">
      <xdr:nvCxnSpPr>
        <xdr:cNvPr id="73" name="直線コネクタ 72">
          <a:extLst>
            <a:ext uri="{FF2B5EF4-FFF2-40B4-BE49-F238E27FC236}">
              <a16:creationId xmlns:a16="http://schemas.microsoft.com/office/drawing/2014/main" id="{00000000-0008-0000-0E00-000049000000}"/>
            </a:ext>
          </a:extLst>
        </xdr:cNvPr>
        <xdr:cNvCxnSpPr/>
      </xdr:nvCxnSpPr>
      <xdr:spPr>
        <a:xfrm flipV="1">
          <a:off x="4292600" y="5348605"/>
          <a:ext cx="1270" cy="1122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12065</xdr:rowOff>
    </xdr:from>
    <xdr:ext cx="405130" cy="250190"/>
    <xdr:sp macro="" textlink="">
      <xdr:nvSpPr>
        <xdr:cNvPr id="74" name="有形固定資産減価償却率最小値テキスト">
          <a:extLst>
            <a:ext uri="{FF2B5EF4-FFF2-40B4-BE49-F238E27FC236}">
              <a16:creationId xmlns:a16="http://schemas.microsoft.com/office/drawing/2014/main" id="{00000000-0008-0000-0E00-00004A000000}"/>
            </a:ext>
          </a:extLst>
        </xdr:cNvPr>
        <xdr:cNvSpPr txBox="1"/>
      </xdr:nvSpPr>
      <xdr:spPr>
        <a:xfrm>
          <a:off x="4345305" y="6475730"/>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76.7</a:t>
          </a:r>
          <a:endParaRPr kumimoji="1" lang="ja-JP" altLang="en-US" sz="1000" b="1">
            <a:latin typeface="ＭＳ Ｐゴシック"/>
            <a:ea typeface="ＭＳ Ｐゴシック"/>
          </a:endParaRPr>
        </a:p>
      </xdr:txBody>
    </xdr:sp>
    <xdr:clientData/>
  </xdr:oneCellAnchor>
  <xdr:twoCellAnchor>
    <xdr:from>
      <xdr:col>22</xdr:col>
      <xdr:colOff>171450</xdr:colOff>
      <xdr:row>34</xdr:row>
      <xdr:rowOff>7620</xdr:rowOff>
    </xdr:from>
    <xdr:to>
      <xdr:col>23</xdr:col>
      <xdr:colOff>171450</xdr:colOff>
      <xdr:row>34</xdr:row>
      <xdr:rowOff>7620</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a:off x="4208780" y="6471285"/>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5715</xdr:rowOff>
    </xdr:from>
    <xdr:ext cx="405130" cy="253365"/>
    <xdr:sp macro="" textlink="">
      <xdr:nvSpPr>
        <xdr:cNvPr id="76" name="有形固定資産減価償却率最大値テキスト">
          <a:extLst>
            <a:ext uri="{FF2B5EF4-FFF2-40B4-BE49-F238E27FC236}">
              <a16:creationId xmlns:a16="http://schemas.microsoft.com/office/drawing/2014/main" id="{00000000-0008-0000-0E00-00004C000000}"/>
            </a:ext>
          </a:extLst>
        </xdr:cNvPr>
        <xdr:cNvSpPr txBox="1"/>
      </xdr:nvSpPr>
      <xdr:spPr>
        <a:xfrm>
          <a:off x="4345305" y="512826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dr:col>22</xdr:col>
      <xdr:colOff>171450</xdr:colOff>
      <xdr:row>27</xdr:row>
      <xdr:rowOff>58420</xdr:rowOff>
    </xdr:from>
    <xdr:to>
      <xdr:col>23</xdr:col>
      <xdr:colOff>171450</xdr:colOff>
      <xdr:row>27</xdr:row>
      <xdr:rowOff>58420</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4208780" y="5348605"/>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106680</xdr:rowOff>
    </xdr:from>
    <xdr:ext cx="405130" cy="250190"/>
    <xdr:sp macro="" textlink="">
      <xdr:nvSpPr>
        <xdr:cNvPr id="78" name="有形固定資産減価償却率平均値テキスト">
          <a:extLst>
            <a:ext uri="{FF2B5EF4-FFF2-40B4-BE49-F238E27FC236}">
              <a16:creationId xmlns:a16="http://schemas.microsoft.com/office/drawing/2014/main" id="{00000000-0008-0000-0E00-00004E000000}"/>
            </a:ext>
          </a:extLst>
        </xdr:cNvPr>
        <xdr:cNvSpPr txBox="1"/>
      </xdr:nvSpPr>
      <xdr:spPr>
        <a:xfrm>
          <a:off x="4345305" y="6067425"/>
          <a:ext cx="40513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31</xdr:row>
      <xdr:rowOff>128270</xdr:rowOff>
    </xdr:from>
    <xdr:to>
      <xdr:col>23</xdr:col>
      <xdr:colOff>136525</xdr:colOff>
      <xdr:row>32</xdr:row>
      <xdr:rowOff>59690</xdr:rowOff>
    </xdr:to>
    <xdr:sp macro="" textlink="">
      <xdr:nvSpPr>
        <xdr:cNvPr id="79" name="フローチャート: 判断 78">
          <a:extLst>
            <a:ext uri="{FF2B5EF4-FFF2-40B4-BE49-F238E27FC236}">
              <a16:creationId xmlns:a16="http://schemas.microsoft.com/office/drawing/2014/main" id="{00000000-0008-0000-0E00-00004F000000}"/>
            </a:ext>
          </a:extLst>
        </xdr:cNvPr>
        <xdr:cNvSpPr/>
      </xdr:nvSpPr>
      <xdr:spPr>
        <a:xfrm>
          <a:off x="4243705" y="60890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142240</xdr:rowOff>
    </xdr:from>
    <xdr:to>
      <xdr:col>19</xdr:col>
      <xdr:colOff>171450</xdr:colOff>
      <xdr:row>32</xdr:row>
      <xdr:rowOff>73660</xdr:rowOff>
    </xdr:to>
    <xdr:sp macro="" textlink="">
      <xdr:nvSpPr>
        <xdr:cNvPr id="80" name="フローチャート: 判断 79">
          <a:extLst>
            <a:ext uri="{FF2B5EF4-FFF2-40B4-BE49-F238E27FC236}">
              <a16:creationId xmlns:a16="http://schemas.microsoft.com/office/drawing/2014/main" id="{00000000-0008-0000-0E00-000050000000}"/>
            </a:ext>
          </a:extLst>
        </xdr:cNvPr>
        <xdr:cNvSpPr/>
      </xdr:nvSpPr>
      <xdr:spPr>
        <a:xfrm>
          <a:off x="3608705" y="6102985"/>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110490</xdr:rowOff>
    </xdr:from>
    <xdr:to>
      <xdr:col>15</xdr:col>
      <xdr:colOff>171450</xdr:colOff>
      <xdr:row>32</xdr:row>
      <xdr:rowOff>41910</xdr:rowOff>
    </xdr:to>
    <xdr:sp macro="" textlink="">
      <xdr:nvSpPr>
        <xdr:cNvPr id="81" name="フローチャート: 判断 80">
          <a:extLst>
            <a:ext uri="{FF2B5EF4-FFF2-40B4-BE49-F238E27FC236}">
              <a16:creationId xmlns:a16="http://schemas.microsoft.com/office/drawing/2014/main" id="{00000000-0008-0000-0E00-000051000000}"/>
            </a:ext>
          </a:extLst>
        </xdr:cNvPr>
        <xdr:cNvSpPr/>
      </xdr:nvSpPr>
      <xdr:spPr>
        <a:xfrm>
          <a:off x="2922905" y="6071235"/>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71120</xdr:rowOff>
    </xdr:from>
    <xdr:to>
      <xdr:col>11</xdr:col>
      <xdr:colOff>171450</xdr:colOff>
      <xdr:row>32</xdr:row>
      <xdr:rowOff>2540</xdr:rowOff>
    </xdr:to>
    <xdr:sp macro="" textlink="">
      <xdr:nvSpPr>
        <xdr:cNvPr id="82" name="フローチャート: 判断 81">
          <a:extLst>
            <a:ext uri="{FF2B5EF4-FFF2-40B4-BE49-F238E27FC236}">
              <a16:creationId xmlns:a16="http://schemas.microsoft.com/office/drawing/2014/main" id="{00000000-0008-0000-0E00-000052000000}"/>
            </a:ext>
          </a:extLst>
        </xdr:cNvPr>
        <xdr:cNvSpPr/>
      </xdr:nvSpPr>
      <xdr:spPr>
        <a:xfrm>
          <a:off x="2237105" y="6031865"/>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28575</xdr:rowOff>
    </xdr:from>
    <xdr:to>
      <xdr:col>7</xdr:col>
      <xdr:colOff>171450</xdr:colOff>
      <xdr:row>31</xdr:row>
      <xdr:rowOff>128270</xdr:rowOff>
    </xdr:to>
    <xdr:sp macro="" textlink="">
      <xdr:nvSpPr>
        <xdr:cNvPr id="83" name="フローチャート: 判断 82">
          <a:extLst>
            <a:ext uri="{FF2B5EF4-FFF2-40B4-BE49-F238E27FC236}">
              <a16:creationId xmlns:a16="http://schemas.microsoft.com/office/drawing/2014/main" id="{00000000-0008-0000-0E00-000053000000}"/>
            </a:ext>
          </a:extLst>
        </xdr:cNvPr>
        <xdr:cNvSpPr/>
      </xdr:nvSpPr>
      <xdr:spPr>
        <a:xfrm>
          <a:off x="1551305" y="5989320"/>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41275</xdr:rowOff>
    </xdr:from>
    <xdr:ext cx="758825" cy="220345"/>
    <xdr:sp macro="" textlink="">
      <xdr:nvSpPr>
        <xdr:cNvPr id="84" name="テキスト ボックス 83">
          <a:extLst>
            <a:ext uri="{FF2B5EF4-FFF2-40B4-BE49-F238E27FC236}">
              <a16:creationId xmlns:a16="http://schemas.microsoft.com/office/drawing/2014/main" id="{00000000-0008-0000-0E00-000054000000}"/>
            </a:ext>
          </a:extLst>
        </xdr:cNvPr>
        <xdr:cNvSpPr txBox="1"/>
      </xdr:nvSpPr>
      <xdr:spPr>
        <a:xfrm>
          <a:off x="4135755" y="7007860"/>
          <a:ext cx="75882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41275</xdr:rowOff>
    </xdr:from>
    <xdr:ext cx="758825" cy="220345"/>
    <xdr:sp macro="" textlink="">
      <xdr:nvSpPr>
        <xdr:cNvPr id="85" name="テキスト ボックス 84">
          <a:extLst>
            <a:ext uri="{FF2B5EF4-FFF2-40B4-BE49-F238E27FC236}">
              <a16:creationId xmlns:a16="http://schemas.microsoft.com/office/drawing/2014/main" id="{00000000-0008-0000-0E00-000055000000}"/>
            </a:ext>
          </a:extLst>
        </xdr:cNvPr>
        <xdr:cNvSpPr txBox="1"/>
      </xdr:nvSpPr>
      <xdr:spPr>
        <a:xfrm>
          <a:off x="3500755" y="7007860"/>
          <a:ext cx="75882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41275</xdr:rowOff>
    </xdr:from>
    <xdr:ext cx="758825" cy="220345"/>
    <xdr:sp macro="" textlink="">
      <xdr:nvSpPr>
        <xdr:cNvPr id="86" name="テキスト ボックス 85">
          <a:extLst>
            <a:ext uri="{FF2B5EF4-FFF2-40B4-BE49-F238E27FC236}">
              <a16:creationId xmlns:a16="http://schemas.microsoft.com/office/drawing/2014/main" id="{00000000-0008-0000-0E00-000056000000}"/>
            </a:ext>
          </a:extLst>
        </xdr:cNvPr>
        <xdr:cNvSpPr txBox="1"/>
      </xdr:nvSpPr>
      <xdr:spPr>
        <a:xfrm>
          <a:off x="2814955" y="7007860"/>
          <a:ext cx="75882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41275</xdr:rowOff>
    </xdr:from>
    <xdr:ext cx="758825" cy="220345"/>
    <xdr:sp macro="" textlink="">
      <xdr:nvSpPr>
        <xdr:cNvPr id="87" name="テキスト ボックス 86">
          <a:extLst>
            <a:ext uri="{FF2B5EF4-FFF2-40B4-BE49-F238E27FC236}">
              <a16:creationId xmlns:a16="http://schemas.microsoft.com/office/drawing/2014/main" id="{00000000-0008-0000-0E00-000057000000}"/>
            </a:ext>
          </a:extLst>
        </xdr:cNvPr>
        <xdr:cNvSpPr txBox="1"/>
      </xdr:nvSpPr>
      <xdr:spPr>
        <a:xfrm>
          <a:off x="2129155" y="7007860"/>
          <a:ext cx="75882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41275</xdr:rowOff>
    </xdr:from>
    <xdr:ext cx="758825" cy="220345"/>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1443355" y="7007860"/>
          <a:ext cx="75882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23</xdr:col>
      <xdr:colOff>34925</xdr:colOff>
      <xdr:row>28</xdr:row>
      <xdr:rowOff>22225</xdr:rowOff>
    </xdr:from>
    <xdr:to>
      <xdr:col>23</xdr:col>
      <xdr:colOff>136525</xdr:colOff>
      <xdr:row>28</xdr:row>
      <xdr:rowOff>121920</xdr:rowOff>
    </xdr:to>
    <xdr:sp macro="" textlink="">
      <xdr:nvSpPr>
        <xdr:cNvPr id="89" name="楕円 88">
          <a:extLst>
            <a:ext uri="{FF2B5EF4-FFF2-40B4-BE49-F238E27FC236}">
              <a16:creationId xmlns:a16="http://schemas.microsoft.com/office/drawing/2014/main" id="{00000000-0008-0000-0E00-000059000000}"/>
            </a:ext>
          </a:extLst>
        </xdr:cNvPr>
        <xdr:cNvSpPr/>
      </xdr:nvSpPr>
      <xdr:spPr>
        <a:xfrm>
          <a:off x="4243705" y="54800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44450</xdr:rowOff>
    </xdr:from>
    <xdr:ext cx="405130" cy="253365"/>
    <xdr:sp macro="" textlink="">
      <xdr:nvSpPr>
        <xdr:cNvPr id="90" name="有形固定資産減価償却率該当値テキスト">
          <a:extLst>
            <a:ext uri="{FF2B5EF4-FFF2-40B4-BE49-F238E27FC236}">
              <a16:creationId xmlns:a16="http://schemas.microsoft.com/office/drawing/2014/main" id="{00000000-0008-0000-0E00-00005A000000}"/>
            </a:ext>
          </a:extLst>
        </xdr:cNvPr>
        <xdr:cNvSpPr txBox="1"/>
      </xdr:nvSpPr>
      <xdr:spPr>
        <a:xfrm>
          <a:off x="4345305" y="533463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27</xdr:row>
      <xdr:rowOff>156210</xdr:rowOff>
    </xdr:from>
    <xdr:to>
      <xdr:col>19</xdr:col>
      <xdr:colOff>171450</xdr:colOff>
      <xdr:row>28</xdr:row>
      <xdr:rowOff>88265</xdr:rowOff>
    </xdr:to>
    <xdr:sp macro="" textlink="">
      <xdr:nvSpPr>
        <xdr:cNvPr id="91" name="楕円 90">
          <a:extLst>
            <a:ext uri="{FF2B5EF4-FFF2-40B4-BE49-F238E27FC236}">
              <a16:creationId xmlns:a16="http://schemas.microsoft.com/office/drawing/2014/main" id="{00000000-0008-0000-0E00-00005B000000}"/>
            </a:ext>
          </a:extLst>
        </xdr:cNvPr>
        <xdr:cNvSpPr/>
      </xdr:nvSpPr>
      <xdr:spPr>
        <a:xfrm>
          <a:off x="3608705" y="5446395"/>
          <a:ext cx="857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38735</xdr:rowOff>
    </xdr:from>
    <xdr:to>
      <xdr:col>23</xdr:col>
      <xdr:colOff>85725</xdr:colOff>
      <xdr:row>28</xdr:row>
      <xdr:rowOff>72390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3659505" y="5496560"/>
          <a:ext cx="635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116205</xdr:rowOff>
    </xdr:from>
    <xdr:to>
      <xdr:col>15</xdr:col>
      <xdr:colOff>171450</xdr:colOff>
      <xdr:row>28</xdr:row>
      <xdr:rowOff>48260</xdr:rowOff>
    </xdr:to>
    <xdr:sp macro="" textlink="">
      <xdr:nvSpPr>
        <xdr:cNvPr id="93" name="楕円 92">
          <a:extLst>
            <a:ext uri="{FF2B5EF4-FFF2-40B4-BE49-F238E27FC236}">
              <a16:creationId xmlns:a16="http://schemas.microsoft.com/office/drawing/2014/main" id="{00000000-0008-0000-0E00-00005D000000}"/>
            </a:ext>
          </a:extLst>
        </xdr:cNvPr>
        <xdr:cNvSpPr/>
      </xdr:nvSpPr>
      <xdr:spPr>
        <a:xfrm>
          <a:off x="2922905" y="5406390"/>
          <a:ext cx="857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165735</xdr:rowOff>
    </xdr:from>
    <xdr:to>
      <xdr:col>19</xdr:col>
      <xdr:colOff>136525</xdr:colOff>
      <xdr:row>28</xdr:row>
      <xdr:rowOff>38735</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2973705" y="5455920"/>
          <a:ext cx="6858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76200</xdr:rowOff>
    </xdr:from>
    <xdr:to>
      <xdr:col>11</xdr:col>
      <xdr:colOff>171450</xdr:colOff>
      <xdr:row>28</xdr:row>
      <xdr:rowOff>7620</xdr:rowOff>
    </xdr:to>
    <xdr:sp macro="" textlink="">
      <xdr:nvSpPr>
        <xdr:cNvPr id="95" name="楕円 94">
          <a:extLst>
            <a:ext uri="{FF2B5EF4-FFF2-40B4-BE49-F238E27FC236}">
              <a16:creationId xmlns:a16="http://schemas.microsoft.com/office/drawing/2014/main" id="{00000000-0008-0000-0E00-00005F000000}"/>
            </a:ext>
          </a:extLst>
        </xdr:cNvPr>
        <xdr:cNvSpPr/>
      </xdr:nvSpPr>
      <xdr:spPr>
        <a:xfrm>
          <a:off x="2237105" y="5366385"/>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126365</xdr:rowOff>
    </xdr:from>
    <xdr:to>
      <xdr:col>15</xdr:col>
      <xdr:colOff>136525</xdr:colOff>
      <xdr:row>27</xdr:row>
      <xdr:rowOff>165735</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2287905" y="5416550"/>
          <a:ext cx="6858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29845</xdr:rowOff>
    </xdr:from>
    <xdr:to>
      <xdr:col>7</xdr:col>
      <xdr:colOff>171450</xdr:colOff>
      <xdr:row>27</xdr:row>
      <xdr:rowOff>128905</xdr:rowOff>
    </xdr:to>
    <xdr:sp macro="" textlink="">
      <xdr:nvSpPr>
        <xdr:cNvPr id="97" name="楕円 96">
          <a:extLst>
            <a:ext uri="{FF2B5EF4-FFF2-40B4-BE49-F238E27FC236}">
              <a16:creationId xmlns:a16="http://schemas.microsoft.com/office/drawing/2014/main" id="{00000000-0008-0000-0E00-000061000000}"/>
            </a:ext>
          </a:extLst>
        </xdr:cNvPr>
        <xdr:cNvSpPr/>
      </xdr:nvSpPr>
      <xdr:spPr>
        <a:xfrm>
          <a:off x="1551305" y="5320030"/>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79375</xdr:rowOff>
    </xdr:from>
    <xdr:to>
      <xdr:col>11</xdr:col>
      <xdr:colOff>136525</xdr:colOff>
      <xdr:row>27</xdr:row>
      <xdr:rowOff>126365</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1602105" y="5369560"/>
          <a:ext cx="6858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32</xdr:row>
      <xdr:rowOff>64770</xdr:rowOff>
    </xdr:from>
    <xdr:ext cx="405130" cy="253365"/>
    <xdr:sp macro="" textlink="">
      <xdr:nvSpPr>
        <xdr:cNvPr id="99" name="n_1aveValue有形固定資産減価償却率">
          <a:extLst>
            <a:ext uri="{FF2B5EF4-FFF2-40B4-BE49-F238E27FC236}">
              <a16:creationId xmlns:a16="http://schemas.microsoft.com/office/drawing/2014/main" id="{00000000-0008-0000-0E00-000063000000}"/>
            </a:ext>
          </a:extLst>
        </xdr:cNvPr>
        <xdr:cNvSpPr txBox="1"/>
      </xdr:nvSpPr>
      <xdr:spPr>
        <a:xfrm>
          <a:off x="3463290" y="619315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32</xdr:row>
      <xdr:rowOff>33655</xdr:rowOff>
    </xdr:from>
    <xdr:ext cx="405130" cy="250190"/>
    <xdr:sp macro="" textlink="">
      <xdr:nvSpPr>
        <xdr:cNvPr id="100" name="n_2aveValue有形固定資産減価償却率">
          <a:extLst>
            <a:ext uri="{FF2B5EF4-FFF2-40B4-BE49-F238E27FC236}">
              <a16:creationId xmlns:a16="http://schemas.microsoft.com/office/drawing/2014/main" id="{00000000-0008-0000-0E00-000064000000}"/>
            </a:ext>
          </a:extLst>
        </xdr:cNvPr>
        <xdr:cNvSpPr txBox="1"/>
      </xdr:nvSpPr>
      <xdr:spPr>
        <a:xfrm>
          <a:off x="2790190" y="6162040"/>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31</xdr:row>
      <xdr:rowOff>161925</xdr:rowOff>
    </xdr:from>
    <xdr:ext cx="405130" cy="250190"/>
    <xdr:sp macro="" textlink="">
      <xdr:nvSpPr>
        <xdr:cNvPr id="101" name="n_3aveValue有形固定資産減価償却率">
          <a:extLst>
            <a:ext uri="{FF2B5EF4-FFF2-40B4-BE49-F238E27FC236}">
              <a16:creationId xmlns:a16="http://schemas.microsoft.com/office/drawing/2014/main" id="{00000000-0008-0000-0E00-000065000000}"/>
            </a:ext>
          </a:extLst>
        </xdr:cNvPr>
        <xdr:cNvSpPr txBox="1"/>
      </xdr:nvSpPr>
      <xdr:spPr>
        <a:xfrm>
          <a:off x="2104390" y="6122670"/>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31</xdr:row>
      <xdr:rowOff>118745</xdr:rowOff>
    </xdr:from>
    <xdr:ext cx="405130" cy="253365"/>
    <xdr:sp macro="" textlink="">
      <xdr:nvSpPr>
        <xdr:cNvPr id="102" name="n_4aveValue有形固定資産減価償却率">
          <a:extLst>
            <a:ext uri="{FF2B5EF4-FFF2-40B4-BE49-F238E27FC236}">
              <a16:creationId xmlns:a16="http://schemas.microsoft.com/office/drawing/2014/main" id="{00000000-0008-0000-0E00-000066000000}"/>
            </a:ext>
          </a:extLst>
        </xdr:cNvPr>
        <xdr:cNvSpPr txBox="1"/>
      </xdr:nvSpPr>
      <xdr:spPr>
        <a:xfrm>
          <a:off x="1418590" y="607949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26</xdr:row>
      <xdr:rowOff>104775</xdr:rowOff>
    </xdr:from>
    <xdr:ext cx="405130" cy="250190"/>
    <xdr:sp macro="" textlink="">
      <xdr:nvSpPr>
        <xdr:cNvPr id="103" name="n_1mainValue有形固定資産減価償却率">
          <a:extLst>
            <a:ext uri="{FF2B5EF4-FFF2-40B4-BE49-F238E27FC236}">
              <a16:creationId xmlns:a16="http://schemas.microsoft.com/office/drawing/2014/main" id="{00000000-0008-0000-0E00-000067000000}"/>
            </a:ext>
          </a:extLst>
        </xdr:cNvPr>
        <xdr:cNvSpPr txBox="1"/>
      </xdr:nvSpPr>
      <xdr:spPr>
        <a:xfrm>
          <a:off x="3463290" y="5227320"/>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26</xdr:row>
      <xdr:rowOff>63500</xdr:rowOff>
    </xdr:from>
    <xdr:ext cx="405130" cy="253365"/>
    <xdr:sp macro="" textlink="">
      <xdr:nvSpPr>
        <xdr:cNvPr id="104" name="n_2mainValue有形固定資産減価償却率">
          <a:extLst>
            <a:ext uri="{FF2B5EF4-FFF2-40B4-BE49-F238E27FC236}">
              <a16:creationId xmlns:a16="http://schemas.microsoft.com/office/drawing/2014/main" id="{00000000-0008-0000-0E00-000068000000}"/>
            </a:ext>
          </a:extLst>
        </xdr:cNvPr>
        <xdr:cNvSpPr txBox="1"/>
      </xdr:nvSpPr>
      <xdr:spPr>
        <a:xfrm>
          <a:off x="2790190" y="518604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26</xdr:row>
      <xdr:rowOff>24130</xdr:rowOff>
    </xdr:from>
    <xdr:ext cx="405130" cy="253365"/>
    <xdr:sp macro="" textlink="">
      <xdr:nvSpPr>
        <xdr:cNvPr id="105" name="n_3mainValue有形固定資産減価償却率">
          <a:extLst>
            <a:ext uri="{FF2B5EF4-FFF2-40B4-BE49-F238E27FC236}">
              <a16:creationId xmlns:a16="http://schemas.microsoft.com/office/drawing/2014/main" id="{00000000-0008-0000-0E00-000069000000}"/>
            </a:ext>
          </a:extLst>
        </xdr:cNvPr>
        <xdr:cNvSpPr txBox="1"/>
      </xdr:nvSpPr>
      <xdr:spPr>
        <a:xfrm>
          <a:off x="2104390" y="514667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25</xdr:row>
      <xdr:rowOff>145415</xdr:rowOff>
    </xdr:from>
    <xdr:ext cx="405130" cy="250190"/>
    <xdr:sp macro="" textlink="">
      <xdr:nvSpPr>
        <xdr:cNvPr id="106" name="n_4mainValue有形固定資産減価償却率">
          <a:extLst>
            <a:ext uri="{FF2B5EF4-FFF2-40B4-BE49-F238E27FC236}">
              <a16:creationId xmlns:a16="http://schemas.microsoft.com/office/drawing/2014/main" id="{00000000-0008-0000-0E00-00006A000000}"/>
            </a:ext>
          </a:extLst>
        </xdr:cNvPr>
        <xdr:cNvSpPr txBox="1"/>
      </xdr:nvSpPr>
      <xdr:spPr>
        <a:xfrm>
          <a:off x="1418590" y="5100320"/>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140335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E00-00006B000000}"/>
            </a:ext>
          </a:extLst>
        </xdr:cNvPr>
        <xdr:cNvSpPr/>
      </xdr:nvSpPr>
      <xdr:spPr>
        <a:xfrm>
          <a:off x="10187305" y="4180840"/>
          <a:ext cx="380365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79375</xdr:rowOff>
    </xdr:from>
    <xdr:to>
      <xdr:col>68</xdr:col>
      <xdr:colOff>158750</xdr:colOff>
      <xdr:row>24</xdr:row>
      <xdr:rowOff>13970</xdr:rowOff>
    </xdr:to>
    <xdr:sp macro="" textlink="">
      <xdr:nvSpPr>
        <xdr:cNvPr id="108" name="正方形/長方形 107">
          <a:extLst>
            <a:ext uri="{FF2B5EF4-FFF2-40B4-BE49-F238E27FC236}">
              <a16:creationId xmlns:a16="http://schemas.microsoft.com/office/drawing/2014/main" id="{00000000-0008-0000-0E00-00006C000000}"/>
            </a:ext>
          </a:extLst>
        </xdr:cNvPr>
        <xdr:cNvSpPr/>
      </xdr:nvSpPr>
      <xdr:spPr>
        <a:xfrm>
          <a:off x="11142980" y="4531360"/>
          <a:ext cx="939800" cy="269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171450</xdr:colOff>
      <xdr:row>22</xdr:row>
      <xdr:rowOff>62865</xdr:rowOff>
    </xdr:from>
    <xdr:to>
      <xdr:col>75</xdr:col>
      <xdr:colOff>171450</xdr:colOff>
      <xdr:row>24</xdr:row>
      <xdr:rowOff>29845</xdr:rowOff>
    </xdr:to>
    <xdr:sp macro="" textlink="">
      <xdr:nvSpPr>
        <xdr:cNvPr id="109" name="正方形/長方形 108">
          <a:extLst>
            <a:ext uri="{FF2B5EF4-FFF2-40B4-BE49-F238E27FC236}">
              <a16:creationId xmlns:a16="http://schemas.microsoft.com/office/drawing/2014/main" id="{00000000-0008-0000-0E00-00006D000000}"/>
            </a:ext>
          </a:extLst>
        </xdr:cNvPr>
        <xdr:cNvSpPr/>
      </xdr:nvSpPr>
      <xdr:spPr>
        <a:xfrm>
          <a:off x="12438380" y="4514850"/>
          <a:ext cx="857250" cy="302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[ 248.7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53975</xdr:rowOff>
    </xdr:from>
    <xdr:to>
      <xdr:col>87</xdr:col>
      <xdr:colOff>149225</xdr:colOff>
      <xdr:row>22</xdr:row>
      <xdr:rowOff>90170</xdr:rowOff>
    </xdr:to>
    <xdr:sp macro="" textlink="">
      <xdr:nvSpPr>
        <xdr:cNvPr id="110" name="正方形/長方形 109">
          <a:extLst>
            <a:ext uri="{FF2B5EF4-FFF2-40B4-BE49-F238E27FC236}">
              <a16:creationId xmlns:a16="http://schemas.microsoft.com/office/drawing/2014/main" id="{00000000-0008-0000-0E00-00006E000000}"/>
            </a:ext>
          </a:extLst>
        </xdr:cNvPr>
        <xdr:cNvSpPr/>
      </xdr:nvSpPr>
      <xdr:spPr>
        <a:xfrm>
          <a:off x="139592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28575</xdr:rowOff>
    </xdr:from>
    <xdr:to>
      <xdr:col>87</xdr:col>
      <xdr:colOff>149225</xdr:colOff>
      <xdr:row>23</xdr:row>
      <xdr:rowOff>108585</xdr:rowOff>
    </xdr:to>
    <xdr:sp macro="" textlink="">
      <xdr:nvSpPr>
        <xdr:cNvPr id="111" name="正方形/長方形 110">
          <a:extLst>
            <a:ext uri="{FF2B5EF4-FFF2-40B4-BE49-F238E27FC236}">
              <a16:creationId xmlns:a16="http://schemas.microsoft.com/office/drawing/2014/main" id="{00000000-0008-0000-0E00-00006F000000}"/>
            </a:ext>
          </a:extLst>
        </xdr:cNvPr>
        <xdr:cNvSpPr/>
      </xdr:nvSpPr>
      <xdr:spPr>
        <a:xfrm>
          <a:off x="139592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73/167</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53975</xdr:rowOff>
    </xdr:from>
    <xdr:to>
      <xdr:col>95</xdr:col>
      <xdr:colOff>149225</xdr:colOff>
      <xdr:row>22</xdr:row>
      <xdr:rowOff>90170</xdr:rowOff>
    </xdr:to>
    <xdr:sp macro="" textlink="">
      <xdr:nvSpPr>
        <xdr:cNvPr id="112" name="正方形/長方形 111">
          <a:extLst>
            <a:ext uri="{FF2B5EF4-FFF2-40B4-BE49-F238E27FC236}">
              <a16:creationId xmlns:a16="http://schemas.microsoft.com/office/drawing/2014/main" id="{00000000-0008-0000-0E00-000070000000}"/>
            </a:ext>
          </a:extLst>
        </xdr:cNvPr>
        <xdr:cNvSpPr/>
      </xdr:nvSpPr>
      <xdr:spPr>
        <a:xfrm>
          <a:off x="153308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28575</xdr:rowOff>
    </xdr:from>
    <xdr:to>
      <xdr:col>95</xdr:col>
      <xdr:colOff>149225</xdr:colOff>
      <xdr:row>23</xdr:row>
      <xdr:rowOff>108585</xdr:rowOff>
    </xdr:to>
    <xdr:sp macro="" textlink="">
      <xdr:nvSpPr>
        <xdr:cNvPr id="113" name="正方形/長方形 112">
          <a:extLst>
            <a:ext uri="{FF2B5EF4-FFF2-40B4-BE49-F238E27FC236}">
              <a16:creationId xmlns:a16="http://schemas.microsoft.com/office/drawing/2014/main" id="{00000000-0008-0000-0E00-000071000000}"/>
            </a:ext>
          </a:extLst>
        </xdr:cNvPr>
        <xdr:cNvSpPr/>
      </xdr:nvSpPr>
      <xdr:spPr>
        <a:xfrm>
          <a:off x="153308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53975</xdr:rowOff>
    </xdr:from>
    <xdr:to>
      <xdr:col>104</xdr:col>
      <xdr:colOff>85725</xdr:colOff>
      <xdr:row>22</xdr:row>
      <xdr:rowOff>90170</xdr:rowOff>
    </xdr:to>
    <xdr:sp macro="" textlink="">
      <xdr:nvSpPr>
        <xdr:cNvPr id="114" name="正方形/長方形 113">
          <a:extLst>
            <a:ext uri="{FF2B5EF4-FFF2-40B4-BE49-F238E27FC236}">
              <a16:creationId xmlns:a16="http://schemas.microsoft.com/office/drawing/2014/main" id="{00000000-0008-0000-0E00-000072000000}"/>
            </a:ext>
          </a:extLst>
        </xdr:cNvPr>
        <xdr:cNvSpPr/>
      </xdr:nvSpPr>
      <xdr:spPr>
        <a:xfrm>
          <a:off x="1681035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96</xdr:col>
      <xdr:colOff>85725</xdr:colOff>
      <xdr:row>22</xdr:row>
      <xdr:rowOff>28575</xdr:rowOff>
    </xdr:from>
    <xdr:to>
      <xdr:col>104</xdr:col>
      <xdr:colOff>85725</xdr:colOff>
      <xdr:row>23</xdr:row>
      <xdr:rowOff>108585</xdr:rowOff>
    </xdr:to>
    <xdr:sp macro="" textlink="">
      <xdr:nvSpPr>
        <xdr:cNvPr id="115" name="正方形/長方形 114">
          <a:extLst>
            <a:ext uri="{FF2B5EF4-FFF2-40B4-BE49-F238E27FC236}">
              <a16:creationId xmlns:a16="http://schemas.microsoft.com/office/drawing/2014/main" id="{00000000-0008-0000-0E00-000073000000}"/>
            </a:ext>
          </a:extLst>
        </xdr:cNvPr>
        <xdr:cNvSpPr/>
      </xdr:nvSpPr>
      <xdr:spPr>
        <a:xfrm>
          <a:off x="1681035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555.4</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64770</xdr:rowOff>
    </xdr:from>
    <xdr:to>
      <xdr:col>80</xdr:col>
      <xdr:colOff>9525</xdr:colOff>
      <xdr:row>36</xdr:row>
      <xdr:rowOff>164465</xdr:rowOff>
    </xdr:to>
    <xdr:sp macro="" textlink="">
      <xdr:nvSpPr>
        <xdr:cNvPr id="116" name="正方形/長方形 115">
          <a:extLst>
            <a:ext uri="{FF2B5EF4-FFF2-40B4-BE49-F238E27FC236}">
              <a16:creationId xmlns:a16="http://schemas.microsoft.com/office/drawing/2014/main" id="{00000000-0008-0000-0E00-000074000000}"/>
            </a:ext>
          </a:extLst>
        </xdr:cNvPr>
        <xdr:cNvSpPr/>
      </xdr:nvSpPr>
      <xdr:spPr>
        <a:xfrm>
          <a:off x="10187305" y="4852035"/>
          <a:ext cx="3803650" cy="21113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64770</xdr:rowOff>
    </xdr:from>
    <xdr:to>
      <xdr:col>106</xdr:col>
      <xdr:colOff>85725</xdr:colOff>
      <xdr:row>36</xdr:row>
      <xdr:rowOff>164465</xdr:rowOff>
    </xdr:to>
    <xdr:sp macro="" textlink="">
      <xdr:nvSpPr>
        <xdr:cNvPr id="117" name="正方形/長方形 116">
          <a:extLst>
            <a:ext uri="{FF2B5EF4-FFF2-40B4-BE49-F238E27FC236}">
              <a16:creationId xmlns:a16="http://schemas.microsoft.com/office/drawing/2014/main" id="{00000000-0008-0000-0E00-000075000000}"/>
            </a:ext>
          </a:extLst>
        </xdr:cNvPr>
        <xdr:cNvSpPr/>
      </xdr:nvSpPr>
      <xdr:spPr>
        <a:xfrm>
          <a:off x="14238605" y="4852035"/>
          <a:ext cx="4286250" cy="2111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127635</xdr:rowOff>
    </xdr:from>
    <xdr:to>
      <xdr:col>105</xdr:col>
      <xdr:colOff>85725</xdr:colOff>
      <xdr:row>26</xdr:row>
      <xdr:rowOff>40005</xdr:rowOff>
    </xdr:to>
    <xdr:sp macro="" textlink="">
      <xdr:nvSpPr>
        <xdr:cNvPr id="118" name="正方形/長方形 117">
          <a:extLst>
            <a:ext uri="{FF2B5EF4-FFF2-40B4-BE49-F238E27FC236}">
              <a16:creationId xmlns:a16="http://schemas.microsoft.com/office/drawing/2014/main" id="{00000000-0008-0000-0E00-000076000000}"/>
            </a:ext>
          </a:extLst>
        </xdr:cNvPr>
        <xdr:cNvSpPr/>
      </xdr:nvSpPr>
      <xdr:spPr>
        <a:xfrm>
          <a:off x="14238605" y="4914900"/>
          <a:ext cx="41148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77470</xdr:rowOff>
    </xdr:to>
    <xdr:sp macro="" textlink="" fLocksText="0">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14314805" y="5138420"/>
          <a:ext cx="4102100" cy="17379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令和2年度は、経常一般財源等（地方税や地方譲与税、地方交付税）の増により、令和元年度よりも低い値となった。</a:t>
          </a:r>
          <a:endParaRPr lang="ja-JP" altLang="ja-JP">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公債費負担適正化計画に基づき、年間の起債発行上限額を設定し地方債の発行抑制に努めていることや、定員適正化計画に基づき着実に人件費を削減する等支出を抑制していることが、類似団体と比較して数値が小さい要因と考えている。</a:t>
          </a:r>
        </a:p>
      </xdr:txBody>
    </xdr:sp>
    <xdr:clientData/>
  </xdr:twoCellAnchor>
  <xdr:oneCellAnchor>
    <xdr:from>
      <xdr:col>57</xdr:col>
      <xdr:colOff>111125</xdr:colOff>
      <xdr:row>23</xdr:row>
      <xdr:rowOff>46990</xdr:rowOff>
    </xdr:from>
    <xdr:ext cx="346710" cy="217170"/>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10149205" y="4666615"/>
          <a:ext cx="3467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164465</xdr:rowOff>
    </xdr:from>
    <xdr:to>
      <xdr:col>80</xdr:col>
      <xdr:colOff>9525</xdr:colOff>
      <xdr:row>36</xdr:row>
      <xdr:rowOff>164465</xdr:rowOff>
    </xdr:to>
    <xdr:cxnSp macro="">
      <xdr:nvCxnSpPr>
        <xdr:cNvPr id="121" name="直線コネクタ 120">
          <a:extLst>
            <a:ext uri="{FF2B5EF4-FFF2-40B4-BE49-F238E27FC236}">
              <a16:creationId xmlns:a16="http://schemas.microsoft.com/office/drawing/2014/main" id="{00000000-0008-0000-0E00-000079000000}"/>
            </a:ext>
          </a:extLst>
        </xdr:cNvPr>
        <xdr:cNvCxnSpPr/>
      </xdr:nvCxnSpPr>
      <xdr:spPr>
        <a:xfrm>
          <a:off x="10187305" y="696341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36</xdr:row>
      <xdr:rowOff>73025</xdr:rowOff>
    </xdr:from>
    <xdr:ext cx="482600" cy="21780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9695180" y="6871970"/>
          <a:ext cx="48260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30480</xdr:rowOff>
    </xdr:from>
    <xdr:to>
      <xdr:col>80</xdr:col>
      <xdr:colOff>9525</xdr:colOff>
      <xdr:row>35</xdr:row>
      <xdr:rowOff>30480</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10187305" y="666178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34</xdr:row>
      <xdr:rowOff>106680</xdr:rowOff>
    </xdr:from>
    <xdr:ext cx="482600" cy="219710"/>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695180" y="6570345"/>
          <a:ext cx="4826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64135</xdr:rowOff>
    </xdr:from>
    <xdr:to>
      <xdr:col>80</xdr:col>
      <xdr:colOff>9525</xdr:colOff>
      <xdr:row>33</xdr:row>
      <xdr:rowOff>64135</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10187305" y="636016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32</xdr:row>
      <xdr:rowOff>140335</xdr:rowOff>
    </xdr:from>
    <xdr:ext cx="482600" cy="217170"/>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695180" y="6268720"/>
          <a:ext cx="4826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97790</xdr:rowOff>
    </xdr:from>
    <xdr:to>
      <xdr:col>80</xdr:col>
      <xdr:colOff>9525</xdr:colOff>
      <xdr:row>31</xdr:row>
      <xdr:rowOff>97790</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a:off x="10187305" y="605853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5715</xdr:rowOff>
    </xdr:from>
    <xdr:ext cx="407670" cy="2203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9751060" y="5966460"/>
          <a:ext cx="40767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131445</xdr:rowOff>
    </xdr:from>
    <xdr:to>
      <xdr:col>80</xdr:col>
      <xdr:colOff>9525</xdr:colOff>
      <xdr:row>29</xdr:row>
      <xdr:rowOff>131445</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a:off x="10187305" y="575691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39370</xdr:rowOff>
    </xdr:from>
    <xdr:ext cx="407670" cy="2203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9751060" y="5664835"/>
          <a:ext cx="40767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165100</xdr:rowOff>
    </xdr:from>
    <xdr:to>
      <xdr:col>80</xdr:col>
      <xdr:colOff>9525</xdr:colOff>
      <xdr:row>27</xdr:row>
      <xdr:rowOff>165100</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10187305" y="545528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73660</xdr:rowOff>
    </xdr:from>
    <xdr:ext cx="407670" cy="217805"/>
    <xdr:sp macro="" textlink="">
      <xdr:nvSpPr>
        <xdr:cNvPr id="132" name="テキスト ボックス 131">
          <a:extLst>
            <a:ext uri="{FF2B5EF4-FFF2-40B4-BE49-F238E27FC236}">
              <a16:creationId xmlns:a16="http://schemas.microsoft.com/office/drawing/2014/main" id="{00000000-0008-0000-0E00-000084000000}"/>
            </a:ext>
          </a:extLst>
        </xdr:cNvPr>
        <xdr:cNvSpPr txBox="1"/>
      </xdr:nvSpPr>
      <xdr:spPr>
        <a:xfrm>
          <a:off x="9751060" y="5363845"/>
          <a:ext cx="40767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31750</xdr:rowOff>
    </xdr:from>
    <xdr:to>
      <xdr:col>80</xdr:col>
      <xdr:colOff>9525</xdr:colOff>
      <xdr:row>26</xdr:row>
      <xdr:rowOff>31750</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10187305" y="515429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107315</xdr:rowOff>
    </xdr:from>
    <xdr:ext cx="304800" cy="219075"/>
    <xdr:sp macro="" textlink="">
      <xdr:nvSpPr>
        <xdr:cNvPr id="134" name="テキスト ボックス 133">
          <a:extLst>
            <a:ext uri="{FF2B5EF4-FFF2-40B4-BE49-F238E27FC236}">
              <a16:creationId xmlns:a16="http://schemas.microsoft.com/office/drawing/2014/main" id="{00000000-0008-0000-0E00-000086000000}"/>
            </a:ext>
          </a:extLst>
        </xdr:cNvPr>
        <xdr:cNvSpPr txBox="1"/>
      </xdr:nvSpPr>
      <xdr:spPr>
        <a:xfrm>
          <a:off x="9853930" y="5062220"/>
          <a:ext cx="30480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64770</xdr:rowOff>
    </xdr:from>
    <xdr:to>
      <xdr:col>80</xdr:col>
      <xdr:colOff>9525</xdr:colOff>
      <xdr:row>24</xdr:row>
      <xdr:rowOff>64770</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10187305" y="485203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64770</xdr:rowOff>
    </xdr:from>
    <xdr:to>
      <xdr:col>80</xdr:col>
      <xdr:colOff>9525</xdr:colOff>
      <xdr:row>36</xdr:row>
      <xdr:rowOff>164465</xdr:rowOff>
    </xdr:to>
    <xdr:sp macro="" textlink="">
      <xdr:nvSpPr>
        <xdr:cNvPr id="136" name="債務償還比率グラフ枠">
          <a:extLst>
            <a:ext uri="{FF2B5EF4-FFF2-40B4-BE49-F238E27FC236}">
              <a16:creationId xmlns:a16="http://schemas.microsoft.com/office/drawing/2014/main" id="{00000000-0008-0000-0E00-000088000000}"/>
            </a:ext>
          </a:extLst>
        </xdr:cNvPr>
        <xdr:cNvSpPr/>
      </xdr:nvSpPr>
      <xdr:spPr>
        <a:xfrm>
          <a:off x="10187305" y="4852035"/>
          <a:ext cx="3803650" cy="21113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31750</xdr:rowOff>
    </xdr:from>
    <xdr:to>
      <xdr:col>76</xdr:col>
      <xdr:colOff>21590</xdr:colOff>
      <xdr:row>33</xdr:row>
      <xdr:rowOff>167005</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13315950" y="5154295"/>
          <a:ext cx="1270" cy="1308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3175</xdr:rowOff>
    </xdr:from>
    <xdr:ext cx="560705" cy="253365"/>
    <xdr:sp macro="" textlink="">
      <xdr:nvSpPr>
        <xdr:cNvPr id="138" name="債務償還比率最小値テキスト">
          <a:extLst>
            <a:ext uri="{FF2B5EF4-FFF2-40B4-BE49-F238E27FC236}">
              <a16:creationId xmlns:a16="http://schemas.microsoft.com/office/drawing/2014/main" id="{00000000-0008-0000-0E00-00008A000000}"/>
            </a:ext>
          </a:extLst>
        </xdr:cNvPr>
        <xdr:cNvSpPr txBox="1"/>
      </xdr:nvSpPr>
      <xdr:spPr>
        <a:xfrm>
          <a:off x="13368655" y="6466840"/>
          <a:ext cx="5607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1,301.9</a:t>
          </a:r>
          <a:endParaRPr kumimoji="1" lang="ja-JP" altLang="en-US" sz="1000" b="1">
            <a:latin typeface="ＭＳ Ｐゴシック"/>
            <a:ea typeface="ＭＳ Ｐゴシック"/>
          </a:endParaRPr>
        </a:p>
      </xdr:txBody>
    </xdr:sp>
    <xdr:clientData/>
  </xdr:oneCellAnchor>
  <xdr:twoCellAnchor>
    <xdr:from>
      <xdr:col>75</xdr:col>
      <xdr:colOff>123825</xdr:colOff>
      <xdr:row>33</xdr:row>
      <xdr:rowOff>167005</xdr:rowOff>
    </xdr:from>
    <xdr:to>
      <xdr:col>76</xdr:col>
      <xdr:colOff>111125</xdr:colOff>
      <xdr:row>33</xdr:row>
      <xdr:rowOff>167005</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13248005" y="64630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147320</xdr:rowOff>
    </xdr:from>
    <xdr:ext cx="340360" cy="250190"/>
    <xdr:sp macro="" textlink="">
      <xdr:nvSpPr>
        <xdr:cNvPr id="140" name="債務償還比率最大値テキスト">
          <a:extLst>
            <a:ext uri="{FF2B5EF4-FFF2-40B4-BE49-F238E27FC236}">
              <a16:creationId xmlns:a16="http://schemas.microsoft.com/office/drawing/2014/main" id="{00000000-0008-0000-0E00-00008C000000}"/>
            </a:ext>
          </a:extLst>
        </xdr:cNvPr>
        <xdr:cNvSpPr txBox="1"/>
      </xdr:nvSpPr>
      <xdr:spPr>
        <a:xfrm>
          <a:off x="13368655" y="4934585"/>
          <a:ext cx="340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31750</xdr:rowOff>
    </xdr:from>
    <xdr:to>
      <xdr:col>76</xdr:col>
      <xdr:colOff>111125</xdr:colOff>
      <xdr:row>26</xdr:row>
      <xdr:rowOff>31750</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13248005" y="51542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85090</xdr:rowOff>
    </xdr:from>
    <xdr:ext cx="469900" cy="250190"/>
    <xdr:sp macro="" textlink="">
      <xdr:nvSpPr>
        <xdr:cNvPr id="142" name="債務償還比率平均値テキスト">
          <a:extLst>
            <a:ext uri="{FF2B5EF4-FFF2-40B4-BE49-F238E27FC236}">
              <a16:creationId xmlns:a16="http://schemas.microsoft.com/office/drawing/2014/main" id="{00000000-0008-0000-0E00-00008E000000}"/>
            </a:ext>
          </a:extLst>
        </xdr:cNvPr>
        <xdr:cNvSpPr txBox="1"/>
      </xdr:nvSpPr>
      <xdr:spPr>
        <a:xfrm>
          <a:off x="13368655" y="5375275"/>
          <a:ext cx="4699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290.3</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27</xdr:row>
      <xdr:rowOff>106680</xdr:rowOff>
    </xdr:from>
    <xdr:to>
      <xdr:col>76</xdr:col>
      <xdr:colOff>73025</xdr:colOff>
      <xdr:row>28</xdr:row>
      <xdr:rowOff>38100</xdr:rowOff>
    </xdr:to>
    <xdr:sp macro="" textlink="">
      <xdr:nvSpPr>
        <xdr:cNvPr id="143" name="フローチャート: 判断 142">
          <a:extLst>
            <a:ext uri="{FF2B5EF4-FFF2-40B4-BE49-F238E27FC236}">
              <a16:creationId xmlns:a16="http://schemas.microsoft.com/office/drawing/2014/main" id="{00000000-0008-0000-0E00-00008F000000}"/>
            </a:ext>
          </a:extLst>
        </xdr:cNvPr>
        <xdr:cNvSpPr/>
      </xdr:nvSpPr>
      <xdr:spPr>
        <a:xfrm>
          <a:off x="13286105" y="53968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54610</xdr:rowOff>
    </xdr:from>
    <xdr:to>
      <xdr:col>72</xdr:col>
      <xdr:colOff>123825</xdr:colOff>
      <xdr:row>28</xdr:row>
      <xdr:rowOff>153670</xdr:rowOff>
    </xdr:to>
    <xdr:sp macro="" textlink="">
      <xdr:nvSpPr>
        <xdr:cNvPr id="144" name="フローチャート: 判断 143">
          <a:extLst>
            <a:ext uri="{FF2B5EF4-FFF2-40B4-BE49-F238E27FC236}">
              <a16:creationId xmlns:a16="http://schemas.microsoft.com/office/drawing/2014/main" id="{00000000-0008-0000-0E00-000090000000}"/>
            </a:ext>
          </a:extLst>
        </xdr:cNvPr>
        <xdr:cNvSpPr/>
      </xdr:nvSpPr>
      <xdr:spPr>
        <a:xfrm>
          <a:off x="12632055" y="55124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66040</xdr:rowOff>
    </xdr:from>
    <xdr:to>
      <xdr:col>68</xdr:col>
      <xdr:colOff>123825</xdr:colOff>
      <xdr:row>28</xdr:row>
      <xdr:rowOff>165100</xdr:rowOff>
    </xdr:to>
    <xdr:sp macro="" textlink="">
      <xdr:nvSpPr>
        <xdr:cNvPr id="145" name="フローチャート: 判断 144">
          <a:extLst>
            <a:ext uri="{FF2B5EF4-FFF2-40B4-BE49-F238E27FC236}">
              <a16:creationId xmlns:a16="http://schemas.microsoft.com/office/drawing/2014/main" id="{00000000-0008-0000-0E00-000091000000}"/>
            </a:ext>
          </a:extLst>
        </xdr:cNvPr>
        <xdr:cNvSpPr/>
      </xdr:nvSpPr>
      <xdr:spPr>
        <a:xfrm>
          <a:off x="11946255" y="55238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58420</xdr:rowOff>
    </xdr:from>
    <xdr:to>
      <xdr:col>64</xdr:col>
      <xdr:colOff>123825</xdr:colOff>
      <xdr:row>28</xdr:row>
      <xdr:rowOff>157480</xdr:rowOff>
    </xdr:to>
    <xdr:sp macro="" textlink="">
      <xdr:nvSpPr>
        <xdr:cNvPr id="146" name="フローチャート: 判断 145">
          <a:extLst>
            <a:ext uri="{FF2B5EF4-FFF2-40B4-BE49-F238E27FC236}">
              <a16:creationId xmlns:a16="http://schemas.microsoft.com/office/drawing/2014/main" id="{00000000-0008-0000-0E00-000092000000}"/>
            </a:ext>
          </a:extLst>
        </xdr:cNvPr>
        <xdr:cNvSpPr/>
      </xdr:nvSpPr>
      <xdr:spPr>
        <a:xfrm>
          <a:off x="11260455" y="55162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39370</xdr:rowOff>
    </xdr:from>
    <xdr:to>
      <xdr:col>60</xdr:col>
      <xdr:colOff>123825</xdr:colOff>
      <xdr:row>28</xdr:row>
      <xdr:rowOff>139065</xdr:rowOff>
    </xdr:to>
    <xdr:sp macro="" textlink="">
      <xdr:nvSpPr>
        <xdr:cNvPr id="147" name="フローチャート: 判断 146">
          <a:extLst>
            <a:ext uri="{FF2B5EF4-FFF2-40B4-BE49-F238E27FC236}">
              <a16:creationId xmlns:a16="http://schemas.microsoft.com/office/drawing/2014/main" id="{00000000-0008-0000-0E00-000093000000}"/>
            </a:ext>
          </a:extLst>
        </xdr:cNvPr>
        <xdr:cNvSpPr/>
      </xdr:nvSpPr>
      <xdr:spPr>
        <a:xfrm>
          <a:off x="10574655" y="54971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41275</xdr:rowOff>
    </xdr:from>
    <xdr:ext cx="758825" cy="2203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13159105" y="7007860"/>
          <a:ext cx="75882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41275</xdr:rowOff>
    </xdr:from>
    <xdr:ext cx="762000" cy="2203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125241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41275</xdr:rowOff>
    </xdr:from>
    <xdr:ext cx="762000" cy="2203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118383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41275</xdr:rowOff>
    </xdr:from>
    <xdr:ext cx="762000" cy="2203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111525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41275</xdr:rowOff>
    </xdr:from>
    <xdr:ext cx="762000" cy="2203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104667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27</xdr:row>
      <xdr:rowOff>63500</xdr:rowOff>
    </xdr:from>
    <xdr:to>
      <xdr:col>76</xdr:col>
      <xdr:colOff>73025</xdr:colOff>
      <xdr:row>27</xdr:row>
      <xdr:rowOff>163195</xdr:rowOff>
    </xdr:to>
    <xdr:sp macro="" textlink="">
      <xdr:nvSpPr>
        <xdr:cNvPr id="153" name="楕円 152">
          <a:extLst>
            <a:ext uri="{FF2B5EF4-FFF2-40B4-BE49-F238E27FC236}">
              <a16:creationId xmlns:a16="http://schemas.microsoft.com/office/drawing/2014/main" id="{00000000-0008-0000-0E00-000099000000}"/>
            </a:ext>
          </a:extLst>
        </xdr:cNvPr>
        <xdr:cNvSpPr/>
      </xdr:nvSpPr>
      <xdr:spPr>
        <a:xfrm>
          <a:off x="13286105" y="535368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86360</xdr:rowOff>
    </xdr:from>
    <xdr:ext cx="469900" cy="250190"/>
    <xdr:sp macro="" textlink="">
      <xdr:nvSpPr>
        <xdr:cNvPr id="154" name="債務償還比率該当値テキスト">
          <a:extLst>
            <a:ext uri="{FF2B5EF4-FFF2-40B4-BE49-F238E27FC236}">
              <a16:creationId xmlns:a16="http://schemas.microsoft.com/office/drawing/2014/main" id="{00000000-0008-0000-0E00-00009A000000}"/>
            </a:ext>
          </a:extLst>
        </xdr:cNvPr>
        <xdr:cNvSpPr txBox="1"/>
      </xdr:nvSpPr>
      <xdr:spPr>
        <a:xfrm>
          <a:off x="13368655" y="520890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248.7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27</xdr:row>
      <xdr:rowOff>130810</xdr:rowOff>
    </xdr:from>
    <xdr:to>
      <xdr:col>72</xdr:col>
      <xdr:colOff>123825</xdr:colOff>
      <xdr:row>28</xdr:row>
      <xdr:rowOff>62230</xdr:rowOff>
    </xdr:to>
    <xdr:sp macro="" textlink="">
      <xdr:nvSpPr>
        <xdr:cNvPr id="155" name="楕円 154">
          <a:extLst>
            <a:ext uri="{FF2B5EF4-FFF2-40B4-BE49-F238E27FC236}">
              <a16:creationId xmlns:a16="http://schemas.microsoft.com/office/drawing/2014/main" id="{00000000-0008-0000-0E00-00009B000000}"/>
            </a:ext>
          </a:extLst>
        </xdr:cNvPr>
        <xdr:cNvSpPr/>
      </xdr:nvSpPr>
      <xdr:spPr>
        <a:xfrm>
          <a:off x="12632055" y="54209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113665</xdr:rowOff>
    </xdr:from>
    <xdr:to>
      <xdr:col>76</xdr:col>
      <xdr:colOff>22225</xdr:colOff>
      <xdr:row>28</xdr:row>
      <xdr:rowOff>13335</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flipV="1">
          <a:off x="12682855" y="5403850"/>
          <a:ext cx="635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128270</xdr:rowOff>
    </xdr:from>
    <xdr:to>
      <xdr:col>68</xdr:col>
      <xdr:colOff>123825</xdr:colOff>
      <xdr:row>28</xdr:row>
      <xdr:rowOff>59690</xdr:rowOff>
    </xdr:to>
    <xdr:sp macro="" textlink="">
      <xdr:nvSpPr>
        <xdr:cNvPr id="157" name="楕円 156">
          <a:extLst>
            <a:ext uri="{FF2B5EF4-FFF2-40B4-BE49-F238E27FC236}">
              <a16:creationId xmlns:a16="http://schemas.microsoft.com/office/drawing/2014/main" id="{00000000-0008-0000-0E00-00009D000000}"/>
            </a:ext>
          </a:extLst>
        </xdr:cNvPr>
        <xdr:cNvSpPr/>
      </xdr:nvSpPr>
      <xdr:spPr>
        <a:xfrm>
          <a:off x="11946255" y="54184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10160</xdr:rowOff>
    </xdr:from>
    <xdr:to>
      <xdr:col>72</xdr:col>
      <xdr:colOff>73025</xdr:colOff>
      <xdr:row>28</xdr:row>
      <xdr:rowOff>13335</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11997055" y="5467985"/>
          <a:ext cx="685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109220</xdr:rowOff>
    </xdr:from>
    <xdr:to>
      <xdr:col>64</xdr:col>
      <xdr:colOff>123825</xdr:colOff>
      <xdr:row>28</xdr:row>
      <xdr:rowOff>40640</xdr:rowOff>
    </xdr:to>
    <xdr:sp macro="" textlink="">
      <xdr:nvSpPr>
        <xdr:cNvPr id="159" name="楕円 158">
          <a:extLst>
            <a:ext uri="{FF2B5EF4-FFF2-40B4-BE49-F238E27FC236}">
              <a16:creationId xmlns:a16="http://schemas.microsoft.com/office/drawing/2014/main" id="{00000000-0008-0000-0E00-00009F000000}"/>
            </a:ext>
          </a:extLst>
        </xdr:cNvPr>
        <xdr:cNvSpPr/>
      </xdr:nvSpPr>
      <xdr:spPr>
        <a:xfrm>
          <a:off x="11260455" y="53994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159385</xdr:rowOff>
    </xdr:from>
    <xdr:to>
      <xdr:col>68</xdr:col>
      <xdr:colOff>73025</xdr:colOff>
      <xdr:row>28</xdr:row>
      <xdr:rowOff>10160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11311255" y="5449570"/>
          <a:ext cx="6858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81915</xdr:rowOff>
    </xdr:from>
    <xdr:to>
      <xdr:col>60</xdr:col>
      <xdr:colOff>123825</xdr:colOff>
      <xdr:row>28</xdr:row>
      <xdr:rowOff>13970</xdr:rowOff>
    </xdr:to>
    <xdr:sp macro="" textlink="">
      <xdr:nvSpPr>
        <xdr:cNvPr id="161" name="楕円 160">
          <a:extLst>
            <a:ext uri="{FF2B5EF4-FFF2-40B4-BE49-F238E27FC236}">
              <a16:creationId xmlns:a16="http://schemas.microsoft.com/office/drawing/2014/main" id="{00000000-0008-0000-0E00-0000A1000000}"/>
            </a:ext>
          </a:extLst>
        </xdr:cNvPr>
        <xdr:cNvSpPr/>
      </xdr:nvSpPr>
      <xdr:spPr>
        <a:xfrm>
          <a:off x="10574655" y="53721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131445</xdr:rowOff>
    </xdr:from>
    <xdr:to>
      <xdr:col>64</xdr:col>
      <xdr:colOff>73025</xdr:colOff>
      <xdr:row>27</xdr:row>
      <xdr:rowOff>159385</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10625455" y="5421630"/>
          <a:ext cx="6858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28</xdr:row>
      <xdr:rowOff>145415</xdr:rowOff>
    </xdr:from>
    <xdr:ext cx="469900" cy="250190"/>
    <xdr:sp macro="" textlink="">
      <xdr:nvSpPr>
        <xdr:cNvPr id="163" name="n_1aveValue債務償還比率">
          <a:extLst>
            <a:ext uri="{FF2B5EF4-FFF2-40B4-BE49-F238E27FC236}">
              <a16:creationId xmlns:a16="http://schemas.microsoft.com/office/drawing/2014/main" id="{00000000-0008-0000-0E00-0000A3000000}"/>
            </a:ext>
          </a:extLst>
        </xdr:cNvPr>
        <xdr:cNvSpPr txBox="1"/>
      </xdr:nvSpPr>
      <xdr:spPr>
        <a:xfrm>
          <a:off x="12454255" y="560324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406.0</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28</xdr:row>
      <xdr:rowOff>156210</xdr:rowOff>
    </xdr:from>
    <xdr:ext cx="469900" cy="253365"/>
    <xdr:sp macro="" textlink="">
      <xdr:nvSpPr>
        <xdr:cNvPr id="164" name="n_2aveValue債務償還比率">
          <a:extLst>
            <a:ext uri="{FF2B5EF4-FFF2-40B4-BE49-F238E27FC236}">
              <a16:creationId xmlns:a16="http://schemas.microsoft.com/office/drawing/2014/main" id="{00000000-0008-0000-0E00-0000A4000000}"/>
            </a:ext>
          </a:extLst>
        </xdr:cNvPr>
        <xdr:cNvSpPr txBox="1"/>
      </xdr:nvSpPr>
      <xdr:spPr>
        <a:xfrm>
          <a:off x="11781155" y="56140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417.1</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28</xdr:row>
      <xdr:rowOff>149225</xdr:rowOff>
    </xdr:from>
    <xdr:ext cx="469900" cy="253365"/>
    <xdr:sp macro="" textlink="">
      <xdr:nvSpPr>
        <xdr:cNvPr id="165" name="n_3aveValue債務償還比率">
          <a:extLst>
            <a:ext uri="{FF2B5EF4-FFF2-40B4-BE49-F238E27FC236}">
              <a16:creationId xmlns:a16="http://schemas.microsoft.com/office/drawing/2014/main" id="{00000000-0008-0000-0E00-0000A5000000}"/>
            </a:ext>
          </a:extLst>
        </xdr:cNvPr>
        <xdr:cNvSpPr txBox="1"/>
      </xdr:nvSpPr>
      <xdr:spPr>
        <a:xfrm>
          <a:off x="11095355" y="56070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409.4</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28</xdr:row>
      <xdr:rowOff>130175</xdr:rowOff>
    </xdr:from>
    <xdr:ext cx="469900" cy="252095"/>
    <xdr:sp macro="" textlink="">
      <xdr:nvSpPr>
        <xdr:cNvPr id="166" name="n_4aveValue債務償還比率">
          <a:extLst>
            <a:ext uri="{FF2B5EF4-FFF2-40B4-BE49-F238E27FC236}">
              <a16:creationId xmlns:a16="http://schemas.microsoft.com/office/drawing/2014/main" id="{00000000-0008-0000-0E00-0000A6000000}"/>
            </a:ext>
          </a:extLst>
        </xdr:cNvPr>
        <xdr:cNvSpPr txBox="1"/>
      </xdr:nvSpPr>
      <xdr:spPr>
        <a:xfrm>
          <a:off x="10409555" y="558800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391.2</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26</xdr:row>
      <xdr:rowOff>78740</xdr:rowOff>
    </xdr:from>
    <xdr:ext cx="469900" cy="253365"/>
    <xdr:sp macro="" textlink="">
      <xdr:nvSpPr>
        <xdr:cNvPr id="167" name="n_1mainValue債務償還比率">
          <a:extLst>
            <a:ext uri="{FF2B5EF4-FFF2-40B4-BE49-F238E27FC236}">
              <a16:creationId xmlns:a16="http://schemas.microsoft.com/office/drawing/2014/main" id="{00000000-0008-0000-0E00-0000A7000000}"/>
            </a:ext>
          </a:extLst>
        </xdr:cNvPr>
        <xdr:cNvSpPr txBox="1"/>
      </xdr:nvSpPr>
      <xdr:spPr>
        <a:xfrm>
          <a:off x="12454255" y="52012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315.0</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26</xdr:row>
      <xdr:rowOff>75565</xdr:rowOff>
    </xdr:from>
    <xdr:ext cx="469900" cy="253365"/>
    <xdr:sp macro="" textlink="">
      <xdr:nvSpPr>
        <xdr:cNvPr id="168" name="n_2mainValue債務償還比率">
          <a:extLst>
            <a:ext uri="{FF2B5EF4-FFF2-40B4-BE49-F238E27FC236}">
              <a16:creationId xmlns:a16="http://schemas.microsoft.com/office/drawing/2014/main" id="{00000000-0008-0000-0E00-0000A8000000}"/>
            </a:ext>
          </a:extLst>
        </xdr:cNvPr>
        <xdr:cNvSpPr txBox="1"/>
      </xdr:nvSpPr>
      <xdr:spPr>
        <a:xfrm>
          <a:off x="11781155" y="51981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312.2</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26</xdr:row>
      <xdr:rowOff>57150</xdr:rowOff>
    </xdr:from>
    <xdr:ext cx="469900" cy="253365"/>
    <xdr:sp macro="" textlink="">
      <xdr:nvSpPr>
        <xdr:cNvPr id="169" name="n_3mainValue債務償還比率">
          <a:extLst>
            <a:ext uri="{FF2B5EF4-FFF2-40B4-BE49-F238E27FC236}">
              <a16:creationId xmlns:a16="http://schemas.microsoft.com/office/drawing/2014/main" id="{00000000-0008-0000-0E00-0000A9000000}"/>
            </a:ext>
          </a:extLst>
        </xdr:cNvPr>
        <xdr:cNvSpPr txBox="1"/>
      </xdr:nvSpPr>
      <xdr:spPr>
        <a:xfrm>
          <a:off x="11095355" y="51796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293.5</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26</xdr:row>
      <xdr:rowOff>29845</xdr:rowOff>
    </xdr:from>
    <xdr:ext cx="469900" cy="250190"/>
    <xdr:sp macro="" textlink="">
      <xdr:nvSpPr>
        <xdr:cNvPr id="170" name="n_4mainValue債務償還比率">
          <a:extLst>
            <a:ext uri="{FF2B5EF4-FFF2-40B4-BE49-F238E27FC236}">
              <a16:creationId xmlns:a16="http://schemas.microsoft.com/office/drawing/2014/main" id="{00000000-0008-0000-0E00-0000AA000000}"/>
            </a:ext>
          </a:extLst>
        </xdr:cNvPr>
        <xdr:cNvSpPr txBox="1"/>
      </xdr:nvSpPr>
      <xdr:spPr>
        <a:xfrm>
          <a:off x="10409555" y="515239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149225</xdr:rowOff>
    </xdr:from>
    <xdr:to>
      <xdr:col>36</xdr:col>
      <xdr:colOff>22225</xdr:colOff>
      <xdr:row>43</xdr:row>
      <xdr:rowOff>149225</xdr:rowOff>
    </xdr:to>
    <xdr:sp macro="" textlink="">
      <xdr:nvSpPr>
        <xdr:cNvPr id="171" name="正方形/長方形 170">
          <a:extLst>
            <a:ext uri="{FF2B5EF4-FFF2-40B4-BE49-F238E27FC236}">
              <a16:creationId xmlns:a16="http://schemas.microsoft.com/office/drawing/2014/main" id="{00000000-0008-0000-0E00-0000AB000000}"/>
            </a:ext>
          </a:extLst>
        </xdr:cNvPr>
        <xdr:cNvSpPr/>
      </xdr:nvSpPr>
      <xdr:spPr>
        <a:xfrm>
          <a:off x="1144905" y="7824470"/>
          <a:ext cx="5314950" cy="339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140335</xdr:rowOff>
    </xdr:from>
    <xdr:to>
      <xdr:col>36</xdr:col>
      <xdr:colOff>22225</xdr:colOff>
      <xdr:row>65</xdr:row>
      <xdr:rowOff>140335</xdr:rowOff>
    </xdr:to>
    <xdr:sp macro="" textlink="">
      <xdr:nvSpPr>
        <xdr:cNvPr id="172" name="正方形/長方形 171">
          <a:extLst>
            <a:ext uri="{FF2B5EF4-FFF2-40B4-BE49-F238E27FC236}">
              <a16:creationId xmlns:a16="http://schemas.microsoft.com/office/drawing/2014/main" id="{00000000-0008-0000-0E00-0000AC000000}"/>
            </a:ext>
          </a:extLst>
        </xdr:cNvPr>
        <xdr:cNvSpPr/>
      </xdr:nvSpPr>
      <xdr:spPr>
        <a:xfrm>
          <a:off x="1144905" y="11549380"/>
          <a:ext cx="531495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61595</xdr:rowOff>
    </xdr:from>
    <xdr:ext cx="367030" cy="23685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827405" y="8075930"/>
          <a:ext cx="36703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154940</xdr:rowOff>
    </xdr:from>
    <xdr:ext cx="370205" cy="23685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6288405" y="10687685"/>
          <a:ext cx="37020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28575</xdr:rowOff>
    </xdr:from>
    <xdr:ext cx="367030" cy="233680"/>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827405" y="11772900"/>
          <a:ext cx="367030"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38735</xdr:rowOff>
    </xdr:from>
    <xdr:ext cx="370205" cy="22669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6288405" y="14465300"/>
          <a:ext cx="370205" cy="2266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75565</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77850" y="127000"/>
          <a:ext cx="1142365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18415</xdr:rowOff>
    </xdr:from>
    <xdr:to>
      <xdr:col>120</xdr:col>
      <xdr:colOff>152400</xdr:colOff>
      <xdr:row>4</xdr:row>
      <xdr:rowOff>62865</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7145000" y="189865"/>
          <a:ext cx="35814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43815</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7164050" y="215265"/>
          <a:ext cx="3536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7189450" y="241300"/>
          <a:ext cx="34798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宮崎県美郷町</a:t>
          </a:r>
        </a:p>
      </xdr:txBody>
    </xdr:sp>
    <xdr:clientData/>
  </xdr:twoCellAnchor>
  <xdr:twoCellAnchor>
    <xdr:from>
      <xdr:col>85</xdr:col>
      <xdr:colOff>63500</xdr:colOff>
      <xdr:row>1</xdr:row>
      <xdr:rowOff>18415</xdr:rowOff>
    </xdr:from>
    <xdr:to>
      <xdr:col>99</xdr:col>
      <xdr:colOff>57150</xdr:colOff>
      <xdr:row>4</xdr:row>
      <xdr:rowOff>62865</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636750" y="189865"/>
          <a:ext cx="23939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43815</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662150" y="215265"/>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687550" y="241300"/>
          <a:ext cx="22923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85800" y="873760"/>
          <a:ext cx="908685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62865</xdr:rowOff>
    </xdr:from>
    <xdr:to>
      <xdr:col>12</xdr:col>
      <xdr:colOff>0</xdr:colOff>
      <xdr:row>15</xdr:row>
      <xdr:rowOff>62865</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12800" y="90487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62865</xdr:rowOff>
    </xdr:from>
    <xdr:to>
      <xdr:col>18</xdr:col>
      <xdr:colOff>127000</xdr:colOff>
      <xdr:row>15</xdr:row>
      <xdr:rowOff>62865</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012950" y="904875"/>
          <a:ext cx="120015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5,123
5,111
448.84
9,657,283
9,363,926
158,301
4,799,584
8,005,841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62865</xdr:rowOff>
    </xdr:from>
    <xdr:to>
      <xdr:col>26</xdr:col>
      <xdr:colOff>127000</xdr:colOff>
      <xdr:row>15</xdr:row>
      <xdr:rowOff>62865</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213100" y="90487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81915</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584700" y="923925"/>
          <a:ext cx="1822450" cy="921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81915</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407150" y="923925"/>
          <a:ext cx="1136650" cy="921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5715</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607300" y="937260"/>
          <a:ext cx="577850" cy="9163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120015</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584700" y="1680210"/>
          <a:ext cx="182245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120015</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470650" y="1680210"/>
          <a:ext cx="330200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12</xdr:row>
      <xdr:rowOff>100965</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969500" y="873760"/>
          <a:ext cx="1371600" cy="124269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5715</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0210800" y="937260"/>
          <a:ext cx="120015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66</xdr:col>
      <xdr:colOff>95250</xdr:colOff>
      <xdr:row>8</xdr:row>
      <xdr:rowOff>100965</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0210800" y="1195705"/>
          <a:ext cx="120015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0210800" y="1518285"/>
          <a:ext cx="1308100"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0052050" y="10223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132715</xdr:rowOff>
    </xdr:from>
    <xdr:to>
      <xdr:col>59</xdr:col>
      <xdr:colOff>73025</xdr:colOff>
      <xdr:row>6</xdr:row>
      <xdr:rowOff>62865</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0106025" y="97472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56515</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0106025" y="123380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120015</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0131425" y="1497330"/>
          <a:ext cx="0" cy="13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0071100" y="149733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0131425"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717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41350" y="2736850"/>
          <a:ext cx="88963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24765</xdr:rowOff>
    </xdr:from>
    <xdr:ext cx="6046470" cy="25336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41350" y="3046095"/>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336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41350" y="3356610"/>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142875</xdr:rowOff>
    </xdr:from>
    <xdr:ext cx="4433570" cy="250190"/>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41350" y="3667125"/>
          <a:ext cx="4433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74295</xdr:rowOff>
    </xdr:from>
    <xdr:to>
      <xdr:col>28</xdr:col>
      <xdr:colOff>152400</xdr:colOff>
      <xdr:row>28</xdr:row>
      <xdr:rowOff>24765</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858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50165</xdr:rowOff>
    </xdr:from>
    <xdr:to>
      <xdr:col>12</xdr:col>
      <xdr:colOff>127000</xdr:colOff>
      <xdr:row>29</xdr:row>
      <xdr:rowOff>130175</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128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80645</xdr:rowOff>
    </xdr:from>
    <xdr:to>
      <xdr:col>12</xdr:col>
      <xdr:colOff>127000</xdr:colOff>
      <xdr:row>30</xdr:row>
      <xdr:rowOff>161925</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128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50165</xdr:rowOff>
    </xdr:from>
    <xdr:to>
      <xdr:col>18</xdr:col>
      <xdr:colOff>0</xdr:colOff>
      <xdr:row>29</xdr:row>
      <xdr:rowOff>130175</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7145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80645</xdr:rowOff>
    </xdr:from>
    <xdr:to>
      <xdr:col>18</xdr:col>
      <xdr:colOff>0</xdr:colOff>
      <xdr:row>30</xdr:row>
      <xdr:rowOff>161925</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7145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50165</xdr:rowOff>
    </xdr:from>
    <xdr:to>
      <xdr:col>24</xdr:col>
      <xdr:colOff>0</xdr:colOff>
      <xdr:row>29</xdr:row>
      <xdr:rowOff>130175</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743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29</xdr:row>
      <xdr:rowOff>80645</xdr:rowOff>
    </xdr:from>
    <xdr:to>
      <xdr:col>24</xdr:col>
      <xdr:colOff>0</xdr:colOff>
      <xdr:row>30</xdr:row>
      <xdr:rowOff>161925</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743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18415</xdr:rowOff>
    </xdr:from>
    <xdr:to>
      <xdr:col>28</xdr:col>
      <xdr:colOff>152400</xdr:colOff>
      <xdr:row>44</xdr:row>
      <xdr:rowOff>74295</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858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275" cy="220345"/>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66750" y="5033010"/>
          <a:ext cx="2952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74295</xdr:rowOff>
    </xdr:from>
    <xdr:to>
      <xdr:col>28</xdr:col>
      <xdr:colOff>114300</xdr:colOff>
      <xdr:row>44</xdr:row>
      <xdr:rowOff>74295</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858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103505</xdr:rowOff>
    </xdr:from>
    <xdr:ext cx="464185" cy="25082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75590" y="7315835"/>
          <a:ext cx="4641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90805</xdr:rowOff>
    </xdr:from>
    <xdr:to>
      <xdr:col>28</xdr:col>
      <xdr:colOff>114300</xdr:colOff>
      <xdr:row>42</xdr:row>
      <xdr:rowOff>90805</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85800" y="7135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118745</xdr:rowOff>
    </xdr:from>
    <xdr:ext cx="464185" cy="252730"/>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75590" y="6995795"/>
          <a:ext cx="4641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106680</xdr:rowOff>
    </xdr:from>
    <xdr:to>
      <xdr:col>28</xdr:col>
      <xdr:colOff>114300</xdr:colOff>
      <xdr:row>40</xdr:row>
      <xdr:rowOff>106680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85800" y="6816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134620</xdr:rowOff>
    </xdr:from>
    <xdr:ext cx="400050" cy="25336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39725" y="6676390"/>
          <a:ext cx="400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122555</xdr:rowOff>
    </xdr:from>
    <xdr:to>
      <xdr:col>28</xdr:col>
      <xdr:colOff>114300</xdr:colOff>
      <xdr:row>38</xdr:row>
      <xdr:rowOff>122555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85800" y="6496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151130</xdr:rowOff>
    </xdr:from>
    <xdr:ext cx="400050" cy="252730"/>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39725" y="6357620"/>
          <a:ext cx="4000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138430</xdr:rowOff>
    </xdr:from>
    <xdr:to>
      <xdr:col>28</xdr:col>
      <xdr:colOff>114300</xdr:colOff>
      <xdr:row>36</xdr:row>
      <xdr:rowOff>138430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85800" y="61772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167005</xdr:rowOff>
    </xdr:from>
    <xdr:ext cx="400050" cy="252730"/>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39725" y="6038215"/>
          <a:ext cx="4000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154305</xdr:rowOff>
    </xdr:from>
    <xdr:to>
      <xdr:col>28</xdr:col>
      <xdr:colOff>114300</xdr:colOff>
      <xdr:row>34</xdr:row>
      <xdr:rowOff>154305</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85800" y="58578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0050" cy="25082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39725" y="5719445"/>
          <a:ext cx="4000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685800" y="55384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31115</xdr:rowOff>
    </xdr:from>
    <xdr:ext cx="335915" cy="250190"/>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84810" y="5399405"/>
          <a:ext cx="3359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18415</xdr:rowOff>
    </xdr:from>
    <xdr:to>
      <xdr:col>28</xdr:col>
      <xdr:colOff>114300</xdr:colOff>
      <xdr:row>31</xdr:row>
      <xdr:rowOff>18415</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6858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18415</xdr:rowOff>
    </xdr:from>
    <xdr:to>
      <xdr:col>28</xdr:col>
      <xdr:colOff>152400</xdr:colOff>
      <xdr:row>44</xdr:row>
      <xdr:rowOff>74295</xdr:rowOff>
    </xdr:to>
    <xdr:sp macro="" textlink="">
      <xdr:nvSpPr>
        <xdr:cNvPr id="57" name="【道路】&#10;有形固定資産減価償却率グラフ枠">
          <a:extLst>
            <a:ext uri="{FF2B5EF4-FFF2-40B4-BE49-F238E27FC236}">
              <a16:creationId xmlns:a16="http://schemas.microsoft.com/office/drawing/2014/main" id="{00000000-0008-0000-0F00-000039000000}"/>
            </a:ext>
          </a:extLst>
        </xdr:cNvPr>
        <xdr:cNvSpPr/>
      </xdr:nvSpPr>
      <xdr:spPr>
        <a:xfrm>
          <a:off x="6858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2540</xdr:rowOff>
    </xdr:from>
    <xdr:to>
      <xdr:col>24</xdr:col>
      <xdr:colOff>62865</xdr:colOff>
      <xdr:row>42</xdr:row>
      <xdr:rowOff>68580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177665" y="5538470"/>
          <a:ext cx="0" cy="1574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72390</xdr:rowOff>
    </xdr:from>
    <xdr:ext cx="401955" cy="250825"/>
    <xdr:sp macro="" textlink="">
      <xdr:nvSpPr>
        <xdr:cNvPr id="59" name="【道路】&#10;有形固定資産減価償却率最小値テキスト">
          <a:extLst>
            <a:ext uri="{FF2B5EF4-FFF2-40B4-BE49-F238E27FC236}">
              <a16:creationId xmlns:a16="http://schemas.microsoft.com/office/drawing/2014/main" id="{00000000-0008-0000-0F00-00003B000000}"/>
            </a:ext>
          </a:extLst>
        </xdr:cNvPr>
        <xdr:cNvSpPr txBox="1"/>
      </xdr:nvSpPr>
      <xdr:spPr>
        <a:xfrm>
          <a:off x="4216400" y="7117080"/>
          <a:ext cx="4019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68580</xdr:rowOff>
    </xdr:from>
    <xdr:to>
      <xdr:col>24</xdr:col>
      <xdr:colOff>152400</xdr:colOff>
      <xdr:row>42</xdr:row>
      <xdr:rowOff>68580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108450" y="71132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117475</xdr:rowOff>
    </xdr:from>
    <xdr:ext cx="337185" cy="252730"/>
    <xdr:sp macro="" textlink="">
      <xdr:nvSpPr>
        <xdr:cNvPr id="61" name="【道路】&#10;有形固定資産減価償却率最大値テキスト">
          <a:extLst>
            <a:ext uri="{FF2B5EF4-FFF2-40B4-BE49-F238E27FC236}">
              <a16:creationId xmlns:a16="http://schemas.microsoft.com/office/drawing/2014/main" id="{00000000-0008-0000-0F00-00003D000000}"/>
            </a:ext>
          </a:extLst>
        </xdr:cNvPr>
        <xdr:cNvSpPr txBox="1"/>
      </xdr:nvSpPr>
      <xdr:spPr>
        <a:xfrm>
          <a:off x="4216400" y="5318125"/>
          <a:ext cx="3371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2540</xdr:rowOff>
    </xdr:from>
    <xdr:to>
      <xdr:col>24</xdr:col>
      <xdr:colOff>152400</xdr:colOff>
      <xdr:row>33</xdr:row>
      <xdr:rowOff>2540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108450" y="55384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97790</xdr:rowOff>
    </xdr:from>
    <xdr:ext cx="401955" cy="252730"/>
    <xdr:sp macro="" textlink="">
      <xdr:nvSpPr>
        <xdr:cNvPr id="63" name="【道路】&#10;有形固定資産減価償却率平均値テキスト">
          <a:extLst>
            <a:ext uri="{FF2B5EF4-FFF2-40B4-BE49-F238E27FC236}">
              <a16:creationId xmlns:a16="http://schemas.microsoft.com/office/drawing/2014/main" id="{00000000-0008-0000-0F00-00003F000000}"/>
            </a:ext>
          </a:extLst>
        </xdr:cNvPr>
        <xdr:cNvSpPr txBox="1"/>
      </xdr:nvSpPr>
      <xdr:spPr>
        <a:xfrm>
          <a:off x="4216400" y="6471920"/>
          <a:ext cx="40195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118745</xdr:rowOff>
    </xdr:from>
    <xdr:to>
      <xdr:col>24</xdr:col>
      <xdr:colOff>114300</xdr:colOff>
      <xdr:row>39</xdr:row>
      <xdr:rowOff>50800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127500" y="64928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122555</xdr:rowOff>
    </xdr:from>
    <xdr:to>
      <xdr:col>20</xdr:col>
      <xdr:colOff>38100</xdr:colOff>
      <xdr:row>39</xdr:row>
      <xdr:rowOff>53975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384550" y="64966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99695</xdr:rowOff>
    </xdr:from>
    <xdr:to>
      <xdr:col>15</xdr:col>
      <xdr:colOff>101600</xdr:colOff>
      <xdr:row>39</xdr:row>
      <xdr:rowOff>31750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571750" y="64738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47625</xdr:rowOff>
    </xdr:from>
    <xdr:to>
      <xdr:col>10</xdr:col>
      <xdr:colOff>165100</xdr:colOff>
      <xdr:row>38</xdr:row>
      <xdr:rowOff>146685</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778000" y="64217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22860</xdr:rowOff>
    </xdr:from>
    <xdr:to>
      <xdr:col>6</xdr:col>
      <xdr:colOff>38100</xdr:colOff>
      <xdr:row>38</xdr:row>
      <xdr:rowOff>122555</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984250" y="639699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72390</xdr:rowOff>
    </xdr:from>
    <xdr:ext cx="762000" cy="25082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006850" y="74523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72390</xdr:rowOff>
    </xdr:from>
    <xdr:ext cx="762000" cy="25082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257550" y="74523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72390</xdr:rowOff>
    </xdr:from>
    <xdr:ext cx="758825" cy="25082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451100" y="7452360"/>
          <a:ext cx="7588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72390</xdr:rowOff>
    </xdr:from>
    <xdr:ext cx="762000" cy="25082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657350" y="74523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44</xdr:row>
      <xdr:rowOff>72390</xdr:rowOff>
    </xdr:from>
    <xdr:ext cx="762000" cy="25082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857250" y="74523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35</xdr:row>
      <xdr:rowOff>21590</xdr:rowOff>
    </xdr:from>
    <xdr:to>
      <xdr:col>24</xdr:col>
      <xdr:colOff>114300</xdr:colOff>
      <xdr:row>35</xdr:row>
      <xdr:rowOff>120650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127500" y="58928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43815</xdr:rowOff>
    </xdr:from>
    <xdr:ext cx="401955" cy="252730"/>
    <xdr:sp macro="" textlink="">
      <xdr:nvSpPr>
        <xdr:cNvPr id="75" name="【道路】&#10;有形固定資産減価償却率該当値テキスト">
          <a:extLst>
            <a:ext uri="{FF2B5EF4-FFF2-40B4-BE49-F238E27FC236}">
              <a16:creationId xmlns:a16="http://schemas.microsoft.com/office/drawing/2014/main" id="{00000000-0008-0000-0F00-00004B000000}"/>
            </a:ext>
          </a:extLst>
        </xdr:cNvPr>
        <xdr:cNvSpPr txBox="1"/>
      </xdr:nvSpPr>
      <xdr:spPr>
        <a:xfrm>
          <a:off x="4216400" y="5747385"/>
          <a:ext cx="401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159385</xdr:rowOff>
    </xdr:from>
    <xdr:to>
      <xdr:col>20</xdr:col>
      <xdr:colOff>38100</xdr:colOff>
      <xdr:row>35</xdr:row>
      <xdr:rowOff>90805</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384550" y="58629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35</xdr:row>
      <xdr:rowOff>40640</xdr:rowOff>
    </xdr:from>
    <xdr:to>
      <xdr:col>24</xdr:col>
      <xdr:colOff>63500</xdr:colOff>
      <xdr:row>35</xdr:row>
      <xdr:rowOff>71755</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429000" y="5911850"/>
          <a:ext cx="7493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128905</xdr:rowOff>
    </xdr:from>
    <xdr:to>
      <xdr:col>15</xdr:col>
      <xdr:colOff>101600</xdr:colOff>
      <xdr:row>35</xdr:row>
      <xdr:rowOff>60325</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571750" y="58324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10795</xdr:rowOff>
    </xdr:from>
    <xdr:to>
      <xdr:col>19</xdr:col>
      <xdr:colOff>171450</xdr:colOff>
      <xdr:row>35</xdr:row>
      <xdr:rowOff>40640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622550" y="5882005"/>
          <a:ext cx="80645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97790</xdr:rowOff>
    </xdr:from>
    <xdr:to>
      <xdr:col>10</xdr:col>
      <xdr:colOff>165100</xdr:colOff>
      <xdr:row>35</xdr:row>
      <xdr:rowOff>29845</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778000" y="58013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147955</xdr:rowOff>
    </xdr:from>
    <xdr:to>
      <xdr:col>15</xdr:col>
      <xdr:colOff>50800</xdr:colOff>
      <xdr:row>35</xdr:row>
      <xdr:rowOff>10795</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1828800" y="5851525"/>
          <a:ext cx="7937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67945</xdr:rowOff>
    </xdr:from>
    <xdr:to>
      <xdr:col>6</xdr:col>
      <xdr:colOff>38100</xdr:colOff>
      <xdr:row>34</xdr:row>
      <xdr:rowOff>167005</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984250" y="577151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34</xdr:row>
      <xdr:rowOff>117475</xdr:rowOff>
    </xdr:from>
    <xdr:to>
      <xdr:col>10</xdr:col>
      <xdr:colOff>114300</xdr:colOff>
      <xdr:row>34</xdr:row>
      <xdr:rowOff>147955</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028700" y="5821045"/>
          <a:ext cx="8001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39</xdr:row>
      <xdr:rowOff>45085</xdr:rowOff>
    </xdr:from>
    <xdr:ext cx="401955" cy="253365"/>
    <xdr:sp macro="" textlink="">
      <xdr:nvSpPr>
        <xdr:cNvPr id="84" name="n_1aveValue【道路】&#10;有形固定資産減価償却率">
          <a:extLst>
            <a:ext uri="{FF2B5EF4-FFF2-40B4-BE49-F238E27FC236}">
              <a16:creationId xmlns:a16="http://schemas.microsoft.com/office/drawing/2014/main" id="{00000000-0008-0000-0F00-000054000000}"/>
            </a:ext>
          </a:extLst>
        </xdr:cNvPr>
        <xdr:cNvSpPr txBox="1"/>
      </xdr:nvSpPr>
      <xdr:spPr>
        <a:xfrm>
          <a:off x="3239135" y="6586855"/>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39</xdr:row>
      <xdr:rowOff>22860</xdr:rowOff>
    </xdr:from>
    <xdr:ext cx="401955" cy="253365"/>
    <xdr:sp macro="" textlink="">
      <xdr:nvSpPr>
        <xdr:cNvPr id="85" name="n_2aveValue【道路】&#10;有形固定資産減価償却率">
          <a:extLst>
            <a:ext uri="{FF2B5EF4-FFF2-40B4-BE49-F238E27FC236}">
              <a16:creationId xmlns:a16="http://schemas.microsoft.com/office/drawing/2014/main" id="{00000000-0008-0000-0F00-000055000000}"/>
            </a:ext>
          </a:extLst>
        </xdr:cNvPr>
        <xdr:cNvSpPr txBox="1"/>
      </xdr:nvSpPr>
      <xdr:spPr>
        <a:xfrm>
          <a:off x="2439035" y="6564630"/>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137795</xdr:rowOff>
    </xdr:from>
    <xdr:ext cx="401955" cy="253365"/>
    <xdr:sp macro="" textlink="">
      <xdr:nvSpPr>
        <xdr:cNvPr id="86" name="n_3aveValue【道路】&#10;有形固定資産減価償却率">
          <a:extLst>
            <a:ext uri="{FF2B5EF4-FFF2-40B4-BE49-F238E27FC236}">
              <a16:creationId xmlns:a16="http://schemas.microsoft.com/office/drawing/2014/main" id="{00000000-0008-0000-0F00-000056000000}"/>
            </a:ext>
          </a:extLst>
        </xdr:cNvPr>
        <xdr:cNvSpPr txBox="1"/>
      </xdr:nvSpPr>
      <xdr:spPr>
        <a:xfrm>
          <a:off x="1645285" y="6511925"/>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38</xdr:row>
      <xdr:rowOff>113665</xdr:rowOff>
    </xdr:from>
    <xdr:ext cx="405130" cy="253365"/>
    <xdr:sp macro="" textlink="">
      <xdr:nvSpPr>
        <xdr:cNvPr id="87" name="n_4aveValue【道路】&#10;有形固定資産減価償却率">
          <a:extLst>
            <a:ext uri="{FF2B5EF4-FFF2-40B4-BE49-F238E27FC236}">
              <a16:creationId xmlns:a16="http://schemas.microsoft.com/office/drawing/2014/main" id="{00000000-0008-0000-0F00-000057000000}"/>
            </a:ext>
          </a:extLst>
        </xdr:cNvPr>
        <xdr:cNvSpPr txBox="1"/>
      </xdr:nvSpPr>
      <xdr:spPr>
        <a:xfrm>
          <a:off x="851535" y="648779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33</xdr:row>
      <xdr:rowOff>106680</xdr:rowOff>
    </xdr:from>
    <xdr:ext cx="401955" cy="250190"/>
    <xdr:sp macro="" textlink="">
      <xdr:nvSpPr>
        <xdr:cNvPr id="88" name="n_1mainValue【道路】&#10;有形固定資産減価償却率">
          <a:extLst>
            <a:ext uri="{FF2B5EF4-FFF2-40B4-BE49-F238E27FC236}">
              <a16:creationId xmlns:a16="http://schemas.microsoft.com/office/drawing/2014/main" id="{00000000-0008-0000-0F00-000058000000}"/>
            </a:ext>
          </a:extLst>
        </xdr:cNvPr>
        <xdr:cNvSpPr txBox="1"/>
      </xdr:nvSpPr>
      <xdr:spPr>
        <a:xfrm>
          <a:off x="3239135" y="5642610"/>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33</xdr:row>
      <xdr:rowOff>76200</xdr:rowOff>
    </xdr:from>
    <xdr:ext cx="401955" cy="252730"/>
    <xdr:sp macro="" textlink="">
      <xdr:nvSpPr>
        <xdr:cNvPr id="89" name="n_2mainValue【道路】&#10;有形固定資産減価償却率">
          <a:extLst>
            <a:ext uri="{FF2B5EF4-FFF2-40B4-BE49-F238E27FC236}">
              <a16:creationId xmlns:a16="http://schemas.microsoft.com/office/drawing/2014/main" id="{00000000-0008-0000-0F00-000059000000}"/>
            </a:ext>
          </a:extLst>
        </xdr:cNvPr>
        <xdr:cNvSpPr txBox="1"/>
      </xdr:nvSpPr>
      <xdr:spPr>
        <a:xfrm>
          <a:off x="2439035" y="5612130"/>
          <a:ext cx="401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33</xdr:row>
      <xdr:rowOff>45720</xdr:rowOff>
    </xdr:from>
    <xdr:ext cx="401955" cy="253365"/>
    <xdr:sp macro="" textlink="">
      <xdr:nvSpPr>
        <xdr:cNvPr id="90" name="n_3mainValue【道路】&#10;有形固定資産減価償却率">
          <a:extLst>
            <a:ext uri="{FF2B5EF4-FFF2-40B4-BE49-F238E27FC236}">
              <a16:creationId xmlns:a16="http://schemas.microsoft.com/office/drawing/2014/main" id="{00000000-0008-0000-0F00-00005A000000}"/>
            </a:ext>
          </a:extLst>
        </xdr:cNvPr>
        <xdr:cNvSpPr txBox="1"/>
      </xdr:nvSpPr>
      <xdr:spPr>
        <a:xfrm>
          <a:off x="1645285" y="5581650"/>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33</xdr:row>
      <xdr:rowOff>15875</xdr:rowOff>
    </xdr:from>
    <xdr:ext cx="405130" cy="250825"/>
    <xdr:sp macro="" textlink="">
      <xdr:nvSpPr>
        <xdr:cNvPr id="91" name="n_4mainValue【道路】&#10;有形固定資産減価償却率">
          <a:extLst>
            <a:ext uri="{FF2B5EF4-FFF2-40B4-BE49-F238E27FC236}">
              <a16:creationId xmlns:a16="http://schemas.microsoft.com/office/drawing/2014/main" id="{00000000-0008-0000-0F00-00005B000000}"/>
            </a:ext>
          </a:extLst>
        </xdr:cNvPr>
        <xdr:cNvSpPr txBox="1"/>
      </xdr:nvSpPr>
      <xdr:spPr>
        <a:xfrm>
          <a:off x="851535" y="555180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74295</xdr:rowOff>
    </xdr:from>
    <xdr:to>
      <xdr:col>59</xdr:col>
      <xdr:colOff>88900</xdr:colOff>
      <xdr:row>28</xdr:row>
      <xdr:rowOff>24765</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595630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50165</xdr:rowOff>
    </xdr:from>
    <xdr:to>
      <xdr:col>43</xdr:col>
      <xdr:colOff>63500</xdr:colOff>
      <xdr:row>29</xdr:row>
      <xdr:rowOff>130175</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0642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80645</xdr:rowOff>
    </xdr:from>
    <xdr:to>
      <xdr:col>43</xdr:col>
      <xdr:colOff>63500</xdr:colOff>
      <xdr:row>30</xdr:row>
      <xdr:rowOff>161925</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0642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13/158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50165</xdr:rowOff>
    </xdr:from>
    <xdr:to>
      <xdr:col>48</xdr:col>
      <xdr:colOff>127000</xdr:colOff>
      <xdr:row>29</xdr:row>
      <xdr:rowOff>130175</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9850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80645</xdr:rowOff>
    </xdr:from>
    <xdr:to>
      <xdr:col>48</xdr:col>
      <xdr:colOff>127000</xdr:colOff>
      <xdr:row>30</xdr:row>
      <xdr:rowOff>161925</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9850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50165</xdr:rowOff>
    </xdr:from>
    <xdr:to>
      <xdr:col>54</xdr:col>
      <xdr:colOff>127000</xdr:colOff>
      <xdr:row>29</xdr:row>
      <xdr:rowOff>130175</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013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29</xdr:row>
      <xdr:rowOff>80645</xdr:rowOff>
    </xdr:from>
    <xdr:to>
      <xdr:col>54</xdr:col>
      <xdr:colOff>127000</xdr:colOff>
      <xdr:row>30</xdr:row>
      <xdr:rowOff>161925</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013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18415</xdr:rowOff>
    </xdr:from>
    <xdr:to>
      <xdr:col>59</xdr:col>
      <xdr:colOff>88900</xdr:colOff>
      <xdr:row>44</xdr:row>
      <xdr:rowOff>74295</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595630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0360" cy="2203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5918200" y="5033010"/>
          <a:ext cx="34036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74295</xdr:rowOff>
    </xdr:from>
    <xdr:to>
      <xdr:col>59</xdr:col>
      <xdr:colOff>50800</xdr:colOff>
      <xdr:row>44</xdr:row>
      <xdr:rowOff>74295</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5956300" y="7454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37465</xdr:rowOff>
    </xdr:from>
    <xdr:to>
      <xdr:col>59</xdr:col>
      <xdr:colOff>50800</xdr:colOff>
      <xdr:row>42</xdr:row>
      <xdr:rowOff>37465</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5956300" y="7082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66040</xdr:rowOff>
    </xdr:from>
    <xdr:ext cx="464185" cy="25082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5527040" y="6943090"/>
          <a:ext cx="4641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5956300" y="67094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39</xdr:row>
      <xdr:rowOff>28575</xdr:rowOff>
    </xdr:from>
    <xdr:ext cx="595630" cy="250190"/>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5417820" y="6570345"/>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130175</xdr:rowOff>
    </xdr:from>
    <xdr:to>
      <xdr:col>59</xdr:col>
      <xdr:colOff>50800</xdr:colOff>
      <xdr:row>37</xdr:row>
      <xdr:rowOff>130175</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5956300" y="63366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159385</xdr:rowOff>
    </xdr:from>
    <xdr:ext cx="595630" cy="25082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5417820" y="619823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93345</xdr:rowOff>
    </xdr:from>
    <xdr:to>
      <xdr:col>59</xdr:col>
      <xdr:colOff>50800</xdr:colOff>
      <xdr:row>35</xdr:row>
      <xdr:rowOff>93345</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5956300" y="59645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121920</xdr:rowOff>
    </xdr:from>
    <xdr:ext cx="595630" cy="25082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5417820" y="582549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55880</xdr:rowOff>
    </xdr:from>
    <xdr:to>
      <xdr:col>59</xdr:col>
      <xdr:colOff>50800</xdr:colOff>
      <xdr:row>33</xdr:row>
      <xdr:rowOff>55880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5956300" y="55918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84455</xdr:rowOff>
    </xdr:from>
    <xdr:ext cx="595630" cy="250190"/>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5417820" y="5452745"/>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50800</xdr:colOff>
      <xdr:row>31</xdr:row>
      <xdr:rowOff>18415</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5956300" y="5219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30</xdr:row>
      <xdr:rowOff>47625</xdr:rowOff>
    </xdr:from>
    <xdr:ext cx="685800" cy="25082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5327650" y="5080635"/>
          <a:ext cx="6858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88900</xdr:colOff>
      <xdr:row>44</xdr:row>
      <xdr:rowOff>74295</xdr:rowOff>
    </xdr:to>
    <xdr:sp macro="" textlink="">
      <xdr:nvSpPr>
        <xdr:cNvPr id="114" name="【道路】&#10;一人当たり延長グラフ枠">
          <a:extLst>
            <a:ext uri="{FF2B5EF4-FFF2-40B4-BE49-F238E27FC236}">
              <a16:creationId xmlns:a16="http://schemas.microsoft.com/office/drawing/2014/main" id="{00000000-0008-0000-0F00-000072000000}"/>
            </a:ext>
          </a:extLst>
        </xdr:cNvPr>
        <xdr:cNvSpPr/>
      </xdr:nvSpPr>
      <xdr:spPr>
        <a:xfrm>
          <a:off x="595630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33</xdr:row>
      <xdr:rowOff>67310</xdr:rowOff>
    </xdr:from>
    <xdr:to>
      <xdr:col>54</xdr:col>
      <xdr:colOff>171450</xdr:colOff>
      <xdr:row>42</xdr:row>
      <xdr:rowOff>37465</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9429750" y="5603240"/>
          <a:ext cx="0" cy="1478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40640</xdr:rowOff>
    </xdr:from>
    <xdr:ext cx="466725" cy="252730"/>
    <xdr:sp macro="" textlink="">
      <xdr:nvSpPr>
        <xdr:cNvPr id="116" name="【道路】&#10;一人当たり延長最小値テキスト">
          <a:extLst>
            <a:ext uri="{FF2B5EF4-FFF2-40B4-BE49-F238E27FC236}">
              <a16:creationId xmlns:a16="http://schemas.microsoft.com/office/drawing/2014/main" id="{00000000-0008-0000-0F00-000074000000}"/>
            </a:ext>
          </a:extLst>
        </xdr:cNvPr>
        <xdr:cNvSpPr txBox="1"/>
      </xdr:nvSpPr>
      <xdr:spPr>
        <a:xfrm>
          <a:off x="9467850" y="708533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0.116</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9359900" y="70821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15240</xdr:rowOff>
    </xdr:from>
    <xdr:ext cx="595630" cy="250825"/>
    <xdr:sp macro="" textlink="">
      <xdr:nvSpPr>
        <xdr:cNvPr id="118" name="【道路】&#10;一人当たり延長最大値テキスト">
          <a:extLst>
            <a:ext uri="{FF2B5EF4-FFF2-40B4-BE49-F238E27FC236}">
              <a16:creationId xmlns:a16="http://schemas.microsoft.com/office/drawing/2014/main" id="{00000000-0008-0000-0F00-000076000000}"/>
            </a:ext>
          </a:extLst>
        </xdr:cNvPr>
        <xdr:cNvSpPr txBox="1"/>
      </xdr:nvSpPr>
      <xdr:spPr>
        <a:xfrm>
          <a:off x="9467850" y="538353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793.932</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67310</xdr:rowOff>
    </xdr:from>
    <xdr:to>
      <xdr:col>55</xdr:col>
      <xdr:colOff>88900</xdr:colOff>
      <xdr:row>33</xdr:row>
      <xdr:rowOff>67310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9359900" y="56032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140335</xdr:rowOff>
    </xdr:from>
    <xdr:ext cx="531495" cy="250190"/>
    <xdr:sp macro="" textlink="">
      <xdr:nvSpPr>
        <xdr:cNvPr id="120" name="【道路】&#10;一人当たり延長平均値テキスト">
          <a:extLst>
            <a:ext uri="{FF2B5EF4-FFF2-40B4-BE49-F238E27FC236}">
              <a16:creationId xmlns:a16="http://schemas.microsoft.com/office/drawing/2014/main" id="{00000000-0008-0000-0F00-000078000000}"/>
            </a:ext>
          </a:extLst>
        </xdr:cNvPr>
        <xdr:cNvSpPr txBox="1"/>
      </xdr:nvSpPr>
      <xdr:spPr>
        <a:xfrm>
          <a:off x="9467850" y="6849745"/>
          <a:ext cx="53149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86.596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161925</xdr:rowOff>
    </xdr:from>
    <xdr:to>
      <xdr:col>55</xdr:col>
      <xdr:colOff>50800</xdr:colOff>
      <xdr:row>41</xdr:row>
      <xdr:rowOff>93345</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9398000" y="68713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41910</xdr:rowOff>
    </xdr:from>
    <xdr:to>
      <xdr:col>50</xdr:col>
      <xdr:colOff>165100</xdr:colOff>
      <xdr:row>41</xdr:row>
      <xdr:rowOff>141605</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8636000" y="69189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21590</xdr:rowOff>
    </xdr:from>
    <xdr:to>
      <xdr:col>46</xdr:col>
      <xdr:colOff>38100</xdr:colOff>
      <xdr:row>41</xdr:row>
      <xdr:rowOff>120650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7842250" y="68986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48895</xdr:rowOff>
    </xdr:from>
    <xdr:to>
      <xdr:col>41</xdr:col>
      <xdr:colOff>101600</xdr:colOff>
      <xdr:row>41</xdr:row>
      <xdr:rowOff>147955</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029450" y="69259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45085</xdr:rowOff>
    </xdr:from>
    <xdr:to>
      <xdr:col>36</xdr:col>
      <xdr:colOff>165100</xdr:colOff>
      <xdr:row>41</xdr:row>
      <xdr:rowOff>144780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235700" y="69221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72390</xdr:rowOff>
    </xdr:from>
    <xdr:ext cx="762000" cy="25082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9258300" y="74523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72390</xdr:rowOff>
    </xdr:from>
    <xdr:ext cx="762000" cy="25082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8515350" y="74523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44</xdr:row>
      <xdr:rowOff>72390</xdr:rowOff>
    </xdr:from>
    <xdr:ext cx="762000" cy="25082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7715250" y="74523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72390</xdr:rowOff>
    </xdr:from>
    <xdr:ext cx="758825" cy="25082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908800" y="7452360"/>
          <a:ext cx="7588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72390</xdr:rowOff>
    </xdr:from>
    <xdr:ext cx="762000" cy="25082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115050" y="74523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97155</xdr:rowOff>
    </xdr:from>
    <xdr:to>
      <xdr:col>55</xdr:col>
      <xdr:colOff>50800</xdr:colOff>
      <xdr:row>40</xdr:row>
      <xdr:rowOff>29210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398000" y="663892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119380</xdr:rowOff>
    </xdr:from>
    <xdr:ext cx="595630" cy="252730"/>
    <xdr:sp macro="" textlink="">
      <xdr:nvSpPr>
        <xdr:cNvPr id="132" name="【道路】&#10;一人当たり延長該当値テキスト">
          <a:extLst>
            <a:ext uri="{FF2B5EF4-FFF2-40B4-BE49-F238E27FC236}">
              <a16:creationId xmlns:a16="http://schemas.microsoft.com/office/drawing/2014/main" id="{00000000-0008-0000-0F00-000084000000}"/>
            </a:ext>
          </a:extLst>
        </xdr:cNvPr>
        <xdr:cNvSpPr txBox="1"/>
      </xdr:nvSpPr>
      <xdr:spPr>
        <a:xfrm>
          <a:off x="9467850" y="649351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211.044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111760</xdr:rowOff>
    </xdr:from>
    <xdr:to>
      <xdr:col>50</xdr:col>
      <xdr:colOff>165100</xdr:colOff>
      <xdr:row>40</xdr:row>
      <xdr:rowOff>43180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36000" y="66535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147320</xdr:rowOff>
    </xdr:from>
    <xdr:to>
      <xdr:col>55</xdr:col>
      <xdr:colOff>0</xdr:colOff>
      <xdr:row>39</xdr:row>
      <xdr:rowOff>161925</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8686800" y="6689090"/>
          <a:ext cx="7429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121920</xdr:rowOff>
    </xdr:from>
    <xdr:to>
      <xdr:col>46</xdr:col>
      <xdr:colOff>38100</xdr:colOff>
      <xdr:row>40</xdr:row>
      <xdr:rowOff>53340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42250" y="66636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39</xdr:row>
      <xdr:rowOff>161925</xdr:rowOff>
    </xdr:from>
    <xdr:to>
      <xdr:col>50</xdr:col>
      <xdr:colOff>114300</xdr:colOff>
      <xdr:row>40</xdr:row>
      <xdr:rowOff>3810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7886700" y="6703695"/>
          <a:ext cx="8001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133985</xdr:rowOff>
    </xdr:from>
    <xdr:to>
      <xdr:col>41</xdr:col>
      <xdr:colOff>101600</xdr:colOff>
      <xdr:row>40</xdr:row>
      <xdr:rowOff>66040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029450" y="66757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3810</xdr:rowOff>
    </xdr:from>
    <xdr:to>
      <xdr:col>45</xdr:col>
      <xdr:colOff>171450</xdr:colOff>
      <xdr:row>40</xdr:row>
      <xdr:rowOff>16510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7080250" y="6713220"/>
          <a:ext cx="8064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142240</xdr:rowOff>
    </xdr:from>
    <xdr:to>
      <xdr:col>36</xdr:col>
      <xdr:colOff>165100</xdr:colOff>
      <xdr:row>40</xdr:row>
      <xdr:rowOff>73660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235700" y="66840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16510</xdr:rowOff>
    </xdr:from>
    <xdr:to>
      <xdr:col>41</xdr:col>
      <xdr:colOff>50800</xdr:colOff>
      <xdr:row>40</xdr:row>
      <xdr:rowOff>24130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6286500" y="6725920"/>
          <a:ext cx="7937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41</xdr:row>
      <xdr:rowOff>132715</xdr:rowOff>
    </xdr:from>
    <xdr:ext cx="534670" cy="253365"/>
    <xdr:sp macro="" textlink="">
      <xdr:nvSpPr>
        <xdr:cNvPr id="141" name="n_1aveValue【道路】&#10;一人当たり延長">
          <a:extLst>
            <a:ext uri="{FF2B5EF4-FFF2-40B4-BE49-F238E27FC236}">
              <a16:creationId xmlns:a16="http://schemas.microsoft.com/office/drawing/2014/main" id="{00000000-0008-0000-0F00-00008D000000}"/>
            </a:ext>
          </a:extLst>
        </xdr:cNvPr>
        <xdr:cNvSpPr txBox="1"/>
      </xdr:nvSpPr>
      <xdr:spPr>
        <a:xfrm>
          <a:off x="8425815" y="700976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60.605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41</xdr:row>
      <xdr:rowOff>112395</xdr:rowOff>
    </xdr:from>
    <xdr:ext cx="531495" cy="253365"/>
    <xdr:sp macro="" textlink="">
      <xdr:nvSpPr>
        <xdr:cNvPr id="142" name="n_2aveValue【道路】&#10;一人当たり延長">
          <a:extLst>
            <a:ext uri="{FF2B5EF4-FFF2-40B4-BE49-F238E27FC236}">
              <a16:creationId xmlns:a16="http://schemas.microsoft.com/office/drawing/2014/main" id="{00000000-0008-0000-0F00-00008E000000}"/>
            </a:ext>
          </a:extLst>
        </xdr:cNvPr>
        <xdr:cNvSpPr txBox="1"/>
      </xdr:nvSpPr>
      <xdr:spPr>
        <a:xfrm>
          <a:off x="7644765" y="69894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71.802</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41</xdr:row>
      <xdr:rowOff>139065</xdr:rowOff>
    </xdr:from>
    <xdr:ext cx="531495" cy="253365"/>
    <xdr:sp macro="" textlink="">
      <xdr:nvSpPr>
        <xdr:cNvPr id="143" name="n_3aveValue【道路】&#10;一人当たり延長">
          <a:extLst>
            <a:ext uri="{FF2B5EF4-FFF2-40B4-BE49-F238E27FC236}">
              <a16:creationId xmlns:a16="http://schemas.microsoft.com/office/drawing/2014/main" id="{00000000-0008-0000-0F00-00008F000000}"/>
            </a:ext>
          </a:extLst>
        </xdr:cNvPr>
        <xdr:cNvSpPr txBox="1"/>
      </xdr:nvSpPr>
      <xdr:spPr>
        <a:xfrm>
          <a:off x="6851015" y="701611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57.448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41</xdr:row>
      <xdr:rowOff>135890</xdr:rowOff>
    </xdr:from>
    <xdr:ext cx="534670" cy="253365"/>
    <xdr:sp macro="" textlink="">
      <xdr:nvSpPr>
        <xdr:cNvPr id="144" name="n_4aveValue【道路】&#10;一人当たり延長">
          <a:extLst>
            <a:ext uri="{FF2B5EF4-FFF2-40B4-BE49-F238E27FC236}">
              <a16:creationId xmlns:a16="http://schemas.microsoft.com/office/drawing/2014/main" id="{00000000-0008-0000-0F00-000090000000}"/>
            </a:ext>
          </a:extLst>
        </xdr:cNvPr>
        <xdr:cNvSpPr txBox="1"/>
      </xdr:nvSpPr>
      <xdr:spPr>
        <a:xfrm>
          <a:off x="6038215" y="701294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58.956</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171450</xdr:colOff>
      <xdr:row>38</xdr:row>
      <xdr:rowOff>59690</xdr:rowOff>
    </xdr:from>
    <xdr:ext cx="598805" cy="253365"/>
    <xdr:sp macro="" textlink="">
      <xdr:nvSpPr>
        <xdr:cNvPr id="145" name="n_1mainValue【道路】&#10;一人当たり延長">
          <a:extLst>
            <a:ext uri="{FF2B5EF4-FFF2-40B4-BE49-F238E27FC236}">
              <a16:creationId xmlns:a16="http://schemas.microsoft.com/office/drawing/2014/main" id="{00000000-0008-0000-0F00-000091000000}"/>
            </a:ext>
          </a:extLst>
        </xdr:cNvPr>
        <xdr:cNvSpPr txBox="1"/>
      </xdr:nvSpPr>
      <xdr:spPr>
        <a:xfrm>
          <a:off x="8401050" y="643382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203.344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38</xdr:row>
      <xdr:rowOff>69850</xdr:rowOff>
    </xdr:from>
    <xdr:ext cx="595630" cy="250825"/>
    <xdr:sp macro="" textlink="">
      <xdr:nvSpPr>
        <xdr:cNvPr id="146" name="n_2mainValue【道路】&#10;一人当たり延長">
          <a:extLst>
            <a:ext uri="{FF2B5EF4-FFF2-40B4-BE49-F238E27FC236}">
              <a16:creationId xmlns:a16="http://schemas.microsoft.com/office/drawing/2014/main" id="{00000000-0008-0000-0F00-000092000000}"/>
            </a:ext>
          </a:extLst>
        </xdr:cNvPr>
        <xdr:cNvSpPr txBox="1"/>
      </xdr:nvSpPr>
      <xdr:spPr>
        <a:xfrm>
          <a:off x="7612380" y="644398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197.926</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38</xdr:row>
      <xdr:rowOff>81915</xdr:rowOff>
    </xdr:from>
    <xdr:ext cx="595630" cy="253365"/>
    <xdr:sp macro="" textlink="">
      <xdr:nvSpPr>
        <xdr:cNvPr id="147" name="n_3mainValue【道路】&#10;一人当たり延長">
          <a:extLst>
            <a:ext uri="{FF2B5EF4-FFF2-40B4-BE49-F238E27FC236}">
              <a16:creationId xmlns:a16="http://schemas.microsoft.com/office/drawing/2014/main" id="{00000000-0008-0000-0F00-000093000000}"/>
            </a:ext>
          </a:extLst>
        </xdr:cNvPr>
        <xdr:cNvSpPr txBox="1"/>
      </xdr:nvSpPr>
      <xdr:spPr>
        <a:xfrm>
          <a:off x="6818630" y="645604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191.226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38</xdr:row>
      <xdr:rowOff>90170</xdr:rowOff>
    </xdr:from>
    <xdr:ext cx="595630" cy="250825"/>
    <xdr:sp macro="" textlink="">
      <xdr:nvSpPr>
        <xdr:cNvPr id="148" name="n_4mainValue【道路】&#10;一人当たり延長">
          <a:extLst>
            <a:ext uri="{FF2B5EF4-FFF2-40B4-BE49-F238E27FC236}">
              <a16:creationId xmlns:a16="http://schemas.microsoft.com/office/drawing/2014/main" id="{00000000-0008-0000-0F00-000094000000}"/>
            </a:ext>
          </a:extLst>
        </xdr:cNvPr>
        <xdr:cNvSpPr txBox="1"/>
      </xdr:nvSpPr>
      <xdr:spPr>
        <a:xfrm>
          <a:off x="6005830" y="646430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186.921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111760</xdr:rowOff>
    </xdr:from>
    <xdr:to>
      <xdr:col>28</xdr:col>
      <xdr:colOff>152400</xdr:colOff>
      <xdr:row>50</xdr:row>
      <xdr:rowOff>61595</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6858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86995</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128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117475</xdr:rowOff>
    </xdr:from>
    <xdr:to>
      <xdr:col>12</xdr:col>
      <xdr:colOff>127000</xdr:colOff>
      <xdr:row>53</xdr:row>
      <xdr:rowOff>31115</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128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86995</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7145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117475</xdr:rowOff>
    </xdr:from>
    <xdr:to>
      <xdr:col>18</xdr:col>
      <xdr:colOff>0</xdr:colOff>
      <xdr:row>53</xdr:row>
      <xdr:rowOff>31115</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7145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86995</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2743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51</xdr:row>
      <xdr:rowOff>117475</xdr:rowOff>
    </xdr:from>
    <xdr:to>
      <xdr:col>24</xdr:col>
      <xdr:colOff>0</xdr:colOff>
      <xdr:row>53</xdr:row>
      <xdr:rowOff>31115</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2743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55880</xdr:rowOff>
    </xdr:from>
    <xdr:to>
      <xdr:col>28</xdr:col>
      <xdr:colOff>152400</xdr:colOff>
      <xdr:row>66</xdr:row>
      <xdr:rowOff>111760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685800" y="8944610"/>
          <a:ext cx="426720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46</xdr:row>
      <xdr:rowOff>111760</xdr:rowOff>
    </xdr:from>
    <xdr:to>
      <xdr:col>59</xdr:col>
      <xdr:colOff>88900</xdr:colOff>
      <xdr:row>50</xdr:row>
      <xdr:rowOff>61595</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595630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86995</xdr:rowOff>
    </xdr:from>
    <xdr:to>
      <xdr:col>43</xdr:col>
      <xdr:colOff>63500</xdr:colOff>
      <xdr:row>52</xdr:row>
      <xdr:rowOff>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60642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117475</xdr:rowOff>
    </xdr:from>
    <xdr:to>
      <xdr:col>43</xdr:col>
      <xdr:colOff>63500</xdr:colOff>
      <xdr:row>53</xdr:row>
      <xdr:rowOff>31115</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60642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86995</xdr:rowOff>
    </xdr:from>
    <xdr:to>
      <xdr:col>48</xdr:col>
      <xdr:colOff>127000</xdr:colOff>
      <xdr:row>52</xdr:row>
      <xdr:rowOff>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69850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117475</xdr:rowOff>
    </xdr:from>
    <xdr:to>
      <xdr:col>48</xdr:col>
      <xdr:colOff>127000</xdr:colOff>
      <xdr:row>53</xdr:row>
      <xdr:rowOff>31115</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69850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86995</xdr:rowOff>
    </xdr:from>
    <xdr:to>
      <xdr:col>54</xdr:col>
      <xdr:colOff>127000</xdr:colOff>
      <xdr:row>52</xdr:row>
      <xdr:rowOff>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8013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51</xdr:row>
      <xdr:rowOff>117475</xdr:rowOff>
    </xdr:from>
    <xdr:to>
      <xdr:col>54</xdr:col>
      <xdr:colOff>127000</xdr:colOff>
      <xdr:row>53</xdr:row>
      <xdr:rowOff>31115</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8013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400,879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55880</xdr:rowOff>
    </xdr:from>
    <xdr:to>
      <xdr:col>59</xdr:col>
      <xdr:colOff>88900</xdr:colOff>
      <xdr:row>66</xdr:row>
      <xdr:rowOff>111760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5956300" y="8944610"/>
          <a:ext cx="424815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68</xdr:row>
      <xdr:rowOff>149225</xdr:rowOff>
    </xdr:from>
    <xdr:to>
      <xdr:col>28</xdr:col>
      <xdr:colOff>152400</xdr:colOff>
      <xdr:row>72</xdr:row>
      <xdr:rowOff>99060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6858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124460</xdr:rowOff>
    </xdr:from>
    <xdr:to>
      <xdr:col>12</xdr:col>
      <xdr:colOff>127000</xdr:colOff>
      <xdr:row>74</xdr:row>
      <xdr:rowOff>37465</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8128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154940</xdr:rowOff>
    </xdr:from>
    <xdr:to>
      <xdr:col>12</xdr:col>
      <xdr:colOff>127000</xdr:colOff>
      <xdr:row>75</xdr:row>
      <xdr:rowOff>68580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8128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141/155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124460</xdr:rowOff>
    </xdr:from>
    <xdr:to>
      <xdr:col>18</xdr:col>
      <xdr:colOff>0</xdr:colOff>
      <xdr:row>74</xdr:row>
      <xdr:rowOff>37465</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17145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154940</xdr:rowOff>
    </xdr:from>
    <xdr:to>
      <xdr:col>18</xdr:col>
      <xdr:colOff>0</xdr:colOff>
      <xdr:row>75</xdr:row>
      <xdr:rowOff>68580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17145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124460</xdr:rowOff>
    </xdr:from>
    <xdr:to>
      <xdr:col>24</xdr:col>
      <xdr:colOff>0</xdr:colOff>
      <xdr:row>74</xdr:row>
      <xdr:rowOff>37465</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2743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73</xdr:row>
      <xdr:rowOff>154940</xdr:rowOff>
    </xdr:from>
    <xdr:to>
      <xdr:col>24</xdr:col>
      <xdr:colOff>0</xdr:colOff>
      <xdr:row>75</xdr:row>
      <xdr:rowOff>68580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2743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93345</xdr:rowOff>
    </xdr:from>
    <xdr:to>
      <xdr:col>28</xdr:col>
      <xdr:colOff>152400</xdr:colOff>
      <xdr:row>88</xdr:row>
      <xdr:rowOff>149225</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6858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74295</xdr:rowOff>
    </xdr:from>
    <xdr:ext cx="295275" cy="21780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666750" y="12483465"/>
          <a:ext cx="29527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149225</xdr:rowOff>
    </xdr:from>
    <xdr:to>
      <xdr:col>28</xdr:col>
      <xdr:colOff>114300</xdr:colOff>
      <xdr:row>88</xdr:row>
      <xdr:rowOff>149225</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6858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185" cy="25082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275590" y="14766290"/>
          <a:ext cx="4641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165100</xdr:rowOff>
    </xdr:from>
    <xdr:to>
      <xdr:col>28</xdr:col>
      <xdr:colOff>114300</xdr:colOff>
      <xdr:row>86</xdr:row>
      <xdr:rowOff>165100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685800" y="14585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26035</xdr:rowOff>
    </xdr:from>
    <xdr:ext cx="464185" cy="25336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275590" y="1444688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685800" y="142665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41275</xdr:rowOff>
    </xdr:from>
    <xdr:ext cx="400050" cy="252730"/>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339725" y="14126845"/>
          <a:ext cx="4000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29210</xdr:rowOff>
    </xdr:from>
    <xdr:to>
      <xdr:col>28</xdr:col>
      <xdr:colOff>114300</xdr:colOff>
      <xdr:row>83</xdr:row>
      <xdr:rowOff>29210</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a:off x="685800" y="139471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57785</xdr:rowOff>
    </xdr:from>
    <xdr:ext cx="400050" cy="25336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339725" y="13808075"/>
          <a:ext cx="400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45085</xdr:rowOff>
    </xdr:from>
    <xdr:to>
      <xdr:col>28</xdr:col>
      <xdr:colOff>114300</xdr:colOff>
      <xdr:row>81</xdr:row>
      <xdr:rowOff>45085</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685800" y="136277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73660</xdr:rowOff>
    </xdr:from>
    <xdr:ext cx="400050" cy="252730"/>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39725" y="13488670"/>
          <a:ext cx="4000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61595</xdr:rowOff>
    </xdr:from>
    <xdr:to>
      <xdr:col>28</xdr:col>
      <xdr:colOff>114300</xdr:colOff>
      <xdr:row>79</xdr:row>
      <xdr:rowOff>61595</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685800" y="133089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90170</xdr:rowOff>
    </xdr:from>
    <xdr:ext cx="400050" cy="25082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39725" y="13169900"/>
          <a:ext cx="4000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76835</xdr:rowOff>
    </xdr:from>
    <xdr:to>
      <xdr:col>28</xdr:col>
      <xdr:colOff>114300</xdr:colOff>
      <xdr:row>77</xdr:row>
      <xdr:rowOff>76835</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685800" y="129889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106045</xdr:rowOff>
    </xdr:from>
    <xdr:ext cx="335915" cy="25082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384810" y="12850495"/>
          <a:ext cx="3359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93345</xdr:rowOff>
    </xdr:from>
    <xdr:to>
      <xdr:col>28</xdr:col>
      <xdr:colOff>114300</xdr:colOff>
      <xdr:row>75</xdr:row>
      <xdr:rowOff>93345</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6858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93345</xdr:rowOff>
    </xdr:from>
    <xdr:to>
      <xdr:col>28</xdr:col>
      <xdr:colOff>152400</xdr:colOff>
      <xdr:row>88</xdr:row>
      <xdr:rowOff>149225</xdr:rowOff>
    </xdr:to>
    <xdr:sp macro="" textlink="">
      <xdr:nvSpPr>
        <xdr:cNvPr id="189" name="【公営住宅】&#10;有形固定資産減価償却率グラフ枠">
          <a:extLst>
            <a:ext uri="{FF2B5EF4-FFF2-40B4-BE49-F238E27FC236}">
              <a16:creationId xmlns:a16="http://schemas.microsoft.com/office/drawing/2014/main" id="{00000000-0008-0000-0F00-0000BD000000}"/>
            </a:ext>
          </a:extLst>
        </xdr:cNvPr>
        <xdr:cNvSpPr/>
      </xdr:nvSpPr>
      <xdr:spPr>
        <a:xfrm>
          <a:off x="6858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123825</xdr:rowOff>
    </xdr:from>
    <xdr:to>
      <xdr:col>24</xdr:col>
      <xdr:colOff>62865</xdr:colOff>
      <xdr:row>86</xdr:row>
      <xdr:rowOff>165100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flipV="1">
          <a:off x="4177665" y="13203555"/>
          <a:ext cx="0" cy="1382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6725" cy="253365"/>
    <xdr:sp macro="" textlink="">
      <xdr:nvSpPr>
        <xdr:cNvPr id="191" name="【公営住宅】&#10;有形固定資産減価償却率最小値テキスト">
          <a:extLst>
            <a:ext uri="{FF2B5EF4-FFF2-40B4-BE49-F238E27FC236}">
              <a16:creationId xmlns:a16="http://schemas.microsoft.com/office/drawing/2014/main" id="{00000000-0008-0000-0F00-0000BF000000}"/>
            </a:ext>
          </a:extLst>
        </xdr:cNvPr>
        <xdr:cNvSpPr txBox="1"/>
      </xdr:nvSpPr>
      <xdr:spPr>
        <a:xfrm>
          <a:off x="4216400" y="14589760"/>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165100</xdr:rowOff>
    </xdr:from>
    <xdr:to>
      <xdr:col>24</xdr:col>
      <xdr:colOff>152400</xdr:colOff>
      <xdr:row>86</xdr:row>
      <xdr:rowOff>165100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4108450" y="14585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71755</xdr:rowOff>
    </xdr:from>
    <xdr:ext cx="401955" cy="250825"/>
    <xdr:sp macro="" textlink="">
      <xdr:nvSpPr>
        <xdr:cNvPr id="193" name="【公営住宅】&#10;有形固定資産減価償却率最大値テキスト">
          <a:extLst>
            <a:ext uri="{FF2B5EF4-FFF2-40B4-BE49-F238E27FC236}">
              <a16:creationId xmlns:a16="http://schemas.microsoft.com/office/drawing/2014/main" id="{00000000-0008-0000-0F00-0000C1000000}"/>
            </a:ext>
          </a:extLst>
        </xdr:cNvPr>
        <xdr:cNvSpPr txBox="1"/>
      </xdr:nvSpPr>
      <xdr:spPr>
        <a:xfrm>
          <a:off x="4216400" y="12983845"/>
          <a:ext cx="4019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4108450" y="132035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7620</xdr:rowOff>
    </xdr:from>
    <xdr:ext cx="401955" cy="252730"/>
    <xdr:sp macro="" textlink="">
      <xdr:nvSpPr>
        <xdr:cNvPr id="195" name="【公営住宅】&#10;有形固定資産減価償却率平均値テキスト">
          <a:extLst>
            <a:ext uri="{FF2B5EF4-FFF2-40B4-BE49-F238E27FC236}">
              <a16:creationId xmlns:a16="http://schemas.microsoft.com/office/drawing/2014/main" id="{00000000-0008-0000-0F00-0000C3000000}"/>
            </a:ext>
          </a:extLst>
        </xdr:cNvPr>
        <xdr:cNvSpPr txBox="1"/>
      </xdr:nvSpPr>
      <xdr:spPr>
        <a:xfrm>
          <a:off x="4216400" y="13757910"/>
          <a:ext cx="40195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153035</xdr:rowOff>
    </xdr:from>
    <xdr:to>
      <xdr:col>24</xdr:col>
      <xdr:colOff>114300</xdr:colOff>
      <xdr:row>83</xdr:row>
      <xdr:rowOff>85090</xdr:rowOff>
    </xdr:to>
    <xdr:sp macro="" textlink="">
      <xdr:nvSpPr>
        <xdr:cNvPr id="196" name="フローチャート: 判断 195">
          <a:extLst>
            <a:ext uri="{FF2B5EF4-FFF2-40B4-BE49-F238E27FC236}">
              <a16:creationId xmlns:a16="http://schemas.microsoft.com/office/drawing/2014/main" id="{00000000-0008-0000-0F00-0000C4000000}"/>
            </a:ext>
          </a:extLst>
        </xdr:cNvPr>
        <xdr:cNvSpPr/>
      </xdr:nvSpPr>
      <xdr:spPr>
        <a:xfrm>
          <a:off x="4127500" y="139033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51435</xdr:rowOff>
    </xdr:from>
    <xdr:to>
      <xdr:col>20</xdr:col>
      <xdr:colOff>38100</xdr:colOff>
      <xdr:row>83</xdr:row>
      <xdr:rowOff>151130</xdr:rowOff>
    </xdr:to>
    <xdr:sp macro="" textlink="">
      <xdr:nvSpPr>
        <xdr:cNvPr id="197" name="フローチャート: 判断 196">
          <a:extLst>
            <a:ext uri="{FF2B5EF4-FFF2-40B4-BE49-F238E27FC236}">
              <a16:creationId xmlns:a16="http://schemas.microsoft.com/office/drawing/2014/main" id="{00000000-0008-0000-0F00-0000C5000000}"/>
            </a:ext>
          </a:extLst>
        </xdr:cNvPr>
        <xdr:cNvSpPr/>
      </xdr:nvSpPr>
      <xdr:spPr>
        <a:xfrm>
          <a:off x="3384550" y="1396936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37465</xdr:rowOff>
    </xdr:from>
    <xdr:to>
      <xdr:col>15</xdr:col>
      <xdr:colOff>101600</xdr:colOff>
      <xdr:row>83</xdr:row>
      <xdr:rowOff>136525</xdr:rowOff>
    </xdr:to>
    <xdr:sp macro="" textlink="">
      <xdr:nvSpPr>
        <xdr:cNvPr id="198" name="フローチャート: 判断 197">
          <a:extLst>
            <a:ext uri="{FF2B5EF4-FFF2-40B4-BE49-F238E27FC236}">
              <a16:creationId xmlns:a16="http://schemas.microsoft.com/office/drawing/2014/main" id="{00000000-0008-0000-0F00-0000C6000000}"/>
            </a:ext>
          </a:extLst>
        </xdr:cNvPr>
        <xdr:cNvSpPr/>
      </xdr:nvSpPr>
      <xdr:spPr>
        <a:xfrm>
          <a:off x="2571750" y="139553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29210</xdr:rowOff>
    </xdr:from>
    <xdr:to>
      <xdr:col>10</xdr:col>
      <xdr:colOff>165100</xdr:colOff>
      <xdr:row>83</xdr:row>
      <xdr:rowOff>128905</xdr:rowOff>
    </xdr:to>
    <xdr:sp macro="" textlink="">
      <xdr:nvSpPr>
        <xdr:cNvPr id="199" name="フローチャート: 判断 198">
          <a:extLst>
            <a:ext uri="{FF2B5EF4-FFF2-40B4-BE49-F238E27FC236}">
              <a16:creationId xmlns:a16="http://schemas.microsoft.com/office/drawing/2014/main" id="{00000000-0008-0000-0F00-0000C7000000}"/>
            </a:ext>
          </a:extLst>
        </xdr:cNvPr>
        <xdr:cNvSpPr/>
      </xdr:nvSpPr>
      <xdr:spPr>
        <a:xfrm>
          <a:off x="1778000" y="139471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22860</xdr:rowOff>
    </xdr:from>
    <xdr:to>
      <xdr:col>6</xdr:col>
      <xdr:colOff>38100</xdr:colOff>
      <xdr:row>83</xdr:row>
      <xdr:rowOff>122555</xdr:rowOff>
    </xdr:to>
    <xdr:sp macro="" textlink="">
      <xdr:nvSpPr>
        <xdr:cNvPr id="200" name="フローチャート: 判断 199">
          <a:extLst>
            <a:ext uri="{FF2B5EF4-FFF2-40B4-BE49-F238E27FC236}">
              <a16:creationId xmlns:a16="http://schemas.microsoft.com/office/drawing/2014/main" id="{00000000-0008-0000-0F00-0000C8000000}"/>
            </a:ext>
          </a:extLst>
        </xdr:cNvPr>
        <xdr:cNvSpPr/>
      </xdr:nvSpPr>
      <xdr:spPr>
        <a:xfrm>
          <a:off x="984250" y="1394079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146685</xdr:rowOff>
    </xdr:from>
    <xdr:ext cx="762000" cy="25082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4006850" y="149028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88</xdr:row>
      <xdr:rowOff>146685</xdr:rowOff>
    </xdr:from>
    <xdr:ext cx="762000" cy="25082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3257550" y="149028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146685</xdr:rowOff>
    </xdr:from>
    <xdr:ext cx="758825" cy="25082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2451100" y="14902815"/>
          <a:ext cx="7588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146685</xdr:rowOff>
    </xdr:from>
    <xdr:ext cx="762000" cy="25082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1657350" y="149028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88</xdr:row>
      <xdr:rowOff>146685</xdr:rowOff>
    </xdr:from>
    <xdr:ext cx="762000" cy="25082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857250" y="149028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85</xdr:row>
      <xdr:rowOff>13335</xdr:rowOff>
    </xdr:from>
    <xdr:to>
      <xdr:col>24</xdr:col>
      <xdr:colOff>114300</xdr:colOff>
      <xdr:row>85</xdr:row>
      <xdr:rowOff>112395</xdr:rowOff>
    </xdr:to>
    <xdr:sp macro="" textlink="">
      <xdr:nvSpPr>
        <xdr:cNvPr id="206" name="楕円 205">
          <a:extLst>
            <a:ext uri="{FF2B5EF4-FFF2-40B4-BE49-F238E27FC236}">
              <a16:creationId xmlns:a16="http://schemas.microsoft.com/office/drawing/2014/main" id="{00000000-0008-0000-0F00-0000CE000000}"/>
            </a:ext>
          </a:extLst>
        </xdr:cNvPr>
        <xdr:cNvSpPr/>
      </xdr:nvSpPr>
      <xdr:spPr>
        <a:xfrm>
          <a:off x="4127500" y="142665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160020</xdr:rowOff>
    </xdr:from>
    <xdr:ext cx="401955" cy="250825"/>
    <xdr:sp macro="" textlink="">
      <xdr:nvSpPr>
        <xdr:cNvPr id="207" name="【公営住宅】&#10;有形固定資産減価償却率該当値テキスト">
          <a:extLst>
            <a:ext uri="{FF2B5EF4-FFF2-40B4-BE49-F238E27FC236}">
              <a16:creationId xmlns:a16="http://schemas.microsoft.com/office/drawing/2014/main" id="{00000000-0008-0000-0F00-0000CF000000}"/>
            </a:ext>
          </a:extLst>
        </xdr:cNvPr>
        <xdr:cNvSpPr txBox="1"/>
      </xdr:nvSpPr>
      <xdr:spPr>
        <a:xfrm>
          <a:off x="4216400" y="14245590"/>
          <a:ext cx="4019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85</xdr:row>
      <xdr:rowOff>1905</xdr:rowOff>
    </xdr:from>
    <xdr:to>
      <xdr:col>20</xdr:col>
      <xdr:colOff>38100</xdr:colOff>
      <xdr:row>85</xdr:row>
      <xdr:rowOff>100965</xdr:rowOff>
    </xdr:to>
    <xdr:sp macro="" textlink="">
      <xdr:nvSpPr>
        <xdr:cNvPr id="208" name="楕円 207">
          <a:extLst>
            <a:ext uri="{FF2B5EF4-FFF2-40B4-BE49-F238E27FC236}">
              <a16:creationId xmlns:a16="http://schemas.microsoft.com/office/drawing/2014/main" id="{00000000-0008-0000-0F00-0000D0000000}"/>
            </a:ext>
          </a:extLst>
        </xdr:cNvPr>
        <xdr:cNvSpPr/>
      </xdr:nvSpPr>
      <xdr:spPr>
        <a:xfrm>
          <a:off x="3384550" y="1425511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85</xdr:row>
      <xdr:rowOff>51435</xdr:rowOff>
    </xdr:from>
    <xdr:to>
      <xdr:col>24</xdr:col>
      <xdr:colOff>63500</xdr:colOff>
      <xdr:row>85</xdr:row>
      <xdr:rowOff>62230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3429000" y="14304645"/>
          <a:ext cx="7493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151765</xdr:rowOff>
    </xdr:from>
    <xdr:to>
      <xdr:col>15</xdr:col>
      <xdr:colOff>101600</xdr:colOff>
      <xdr:row>85</xdr:row>
      <xdr:rowOff>84455</xdr:rowOff>
    </xdr:to>
    <xdr:sp macro="" textlink="">
      <xdr:nvSpPr>
        <xdr:cNvPr id="210" name="楕円 209">
          <a:extLst>
            <a:ext uri="{FF2B5EF4-FFF2-40B4-BE49-F238E27FC236}">
              <a16:creationId xmlns:a16="http://schemas.microsoft.com/office/drawing/2014/main" id="{00000000-0008-0000-0F00-0000D2000000}"/>
            </a:ext>
          </a:extLst>
        </xdr:cNvPr>
        <xdr:cNvSpPr/>
      </xdr:nvSpPr>
      <xdr:spPr>
        <a:xfrm>
          <a:off x="2571750" y="1423733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34290</xdr:rowOff>
    </xdr:from>
    <xdr:to>
      <xdr:col>19</xdr:col>
      <xdr:colOff>171450</xdr:colOff>
      <xdr:row>85</xdr:row>
      <xdr:rowOff>51435</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2622550" y="14287500"/>
          <a:ext cx="80645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43180</xdr:rowOff>
    </xdr:from>
    <xdr:to>
      <xdr:col>10</xdr:col>
      <xdr:colOff>165100</xdr:colOff>
      <xdr:row>85</xdr:row>
      <xdr:rowOff>142875</xdr:rowOff>
    </xdr:to>
    <xdr:sp macro="" textlink="">
      <xdr:nvSpPr>
        <xdr:cNvPr id="212" name="楕円 211">
          <a:extLst>
            <a:ext uri="{FF2B5EF4-FFF2-40B4-BE49-F238E27FC236}">
              <a16:creationId xmlns:a16="http://schemas.microsoft.com/office/drawing/2014/main" id="{00000000-0008-0000-0F00-0000D4000000}"/>
            </a:ext>
          </a:extLst>
        </xdr:cNvPr>
        <xdr:cNvSpPr/>
      </xdr:nvSpPr>
      <xdr:spPr>
        <a:xfrm>
          <a:off x="1778000" y="142963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34290</xdr:rowOff>
    </xdr:from>
    <xdr:to>
      <xdr:col>15</xdr:col>
      <xdr:colOff>50800</xdr:colOff>
      <xdr:row>85</xdr:row>
      <xdr:rowOff>93345</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flipV="1">
          <a:off x="1828800" y="14287500"/>
          <a:ext cx="79375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22860</xdr:rowOff>
    </xdr:from>
    <xdr:to>
      <xdr:col>6</xdr:col>
      <xdr:colOff>38100</xdr:colOff>
      <xdr:row>85</xdr:row>
      <xdr:rowOff>122555</xdr:rowOff>
    </xdr:to>
    <xdr:sp macro="" textlink="">
      <xdr:nvSpPr>
        <xdr:cNvPr id="214" name="楕円 213">
          <a:extLst>
            <a:ext uri="{FF2B5EF4-FFF2-40B4-BE49-F238E27FC236}">
              <a16:creationId xmlns:a16="http://schemas.microsoft.com/office/drawing/2014/main" id="{00000000-0008-0000-0F00-0000D6000000}"/>
            </a:ext>
          </a:extLst>
        </xdr:cNvPr>
        <xdr:cNvSpPr/>
      </xdr:nvSpPr>
      <xdr:spPr>
        <a:xfrm>
          <a:off x="984250" y="1427607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85</xdr:row>
      <xdr:rowOff>73025</xdr:rowOff>
    </xdr:from>
    <xdr:to>
      <xdr:col>10</xdr:col>
      <xdr:colOff>114300</xdr:colOff>
      <xdr:row>85</xdr:row>
      <xdr:rowOff>93345</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1028700" y="14326235"/>
          <a:ext cx="8001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167005</xdr:rowOff>
    </xdr:from>
    <xdr:ext cx="401955" cy="252730"/>
    <xdr:sp macro="" textlink="">
      <xdr:nvSpPr>
        <xdr:cNvPr id="216" name="n_1aveValue【公営住宅】&#10;有形固定資産減価償却率">
          <a:extLst>
            <a:ext uri="{FF2B5EF4-FFF2-40B4-BE49-F238E27FC236}">
              <a16:creationId xmlns:a16="http://schemas.microsoft.com/office/drawing/2014/main" id="{00000000-0008-0000-0F00-0000D8000000}"/>
            </a:ext>
          </a:extLst>
        </xdr:cNvPr>
        <xdr:cNvSpPr txBox="1"/>
      </xdr:nvSpPr>
      <xdr:spPr>
        <a:xfrm>
          <a:off x="3239135" y="13749655"/>
          <a:ext cx="401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152400</xdr:rowOff>
    </xdr:from>
    <xdr:ext cx="401955" cy="252730"/>
    <xdr:sp macro="" textlink="">
      <xdr:nvSpPr>
        <xdr:cNvPr id="217" name="n_2aveValue【公営住宅】&#10;有形固定資産減価償却率">
          <a:extLst>
            <a:ext uri="{FF2B5EF4-FFF2-40B4-BE49-F238E27FC236}">
              <a16:creationId xmlns:a16="http://schemas.microsoft.com/office/drawing/2014/main" id="{00000000-0008-0000-0F00-0000D9000000}"/>
            </a:ext>
          </a:extLst>
        </xdr:cNvPr>
        <xdr:cNvSpPr txBox="1"/>
      </xdr:nvSpPr>
      <xdr:spPr>
        <a:xfrm>
          <a:off x="2439035" y="13735050"/>
          <a:ext cx="401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144780</xdr:rowOff>
    </xdr:from>
    <xdr:ext cx="401955" cy="250190"/>
    <xdr:sp macro="" textlink="">
      <xdr:nvSpPr>
        <xdr:cNvPr id="218" name="n_3aveValue【公営住宅】&#10;有形固定資産減価償却率">
          <a:extLst>
            <a:ext uri="{FF2B5EF4-FFF2-40B4-BE49-F238E27FC236}">
              <a16:creationId xmlns:a16="http://schemas.microsoft.com/office/drawing/2014/main" id="{00000000-0008-0000-0F00-0000DA000000}"/>
            </a:ext>
          </a:extLst>
        </xdr:cNvPr>
        <xdr:cNvSpPr txBox="1"/>
      </xdr:nvSpPr>
      <xdr:spPr>
        <a:xfrm>
          <a:off x="1645285" y="13727430"/>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138430</xdr:rowOff>
    </xdr:from>
    <xdr:ext cx="405130" cy="253365"/>
    <xdr:sp macro="" textlink="">
      <xdr:nvSpPr>
        <xdr:cNvPr id="219" name="n_4aveValue【公営住宅】&#10;有形固定資産減価償却率">
          <a:extLst>
            <a:ext uri="{FF2B5EF4-FFF2-40B4-BE49-F238E27FC236}">
              <a16:creationId xmlns:a16="http://schemas.microsoft.com/office/drawing/2014/main" id="{00000000-0008-0000-0F00-0000DB000000}"/>
            </a:ext>
          </a:extLst>
        </xdr:cNvPr>
        <xdr:cNvSpPr txBox="1"/>
      </xdr:nvSpPr>
      <xdr:spPr>
        <a:xfrm>
          <a:off x="851535" y="1372108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85</xdr:row>
      <xdr:rowOff>92710</xdr:rowOff>
    </xdr:from>
    <xdr:ext cx="401955" cy="250825"/>
    <xdr:sp macro="" textlink="">
      <xdr:nvSpPr>
        <xdr:cNvPr id="220" name="n_1mainValue【公営住宅】&#10;有形固定資産減価償却率">
          <a:extLst>
            <a:ext uri="{FF2B5EF4-FFF2-40B4-BE49-F238E27FC236}">
              <a16:creationId xmlns:a16="http://schemas.microsoft.com/office/drawing/2014/main" id="{00000000-0008-0000-0F00-0000DC000000}"/>
            </a:ext>
          </a:extLst>
        </xdr:cNvPr>
        <xdr:cNvSpPr txBox="1"/>
      </xdr:nvSpPr>
      <xdr:spPr>
        <a:xfrm>
          <a:off x="3239135" y="14345920"/>
          <a:ext cx="4019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85</xdr:row>
      <xdr:rowOff>74930</xdr:rowOff>
    </xdr:from>
    <xdr:ext cx="401955" cy="252730"/>
    <xdr:sp macro="" textlink="">
      <xdr:nvSpPr>
        <xdr:cNvPr id="221" name="n_2mainValue【公営住宅】&#10;有形固定資産減価償却率">
          <a:extLst>
            <a:ext uri="{FF2B5EF4-FFF2-40B4-BE49-F238E27FC236}">
              <a16:creationId xmlns:a16="http://schemas.microsoft.com/office/drawing/2014/main" id="{00000000-0008-0000-0F00-0000DD000000}"/>
            </a:ext>
          </a:extLst>
        </xdr:cNvPr>
        <xdr:cNvSpPr txBox="1"/>
      </xdr:nvSpPr>
      <xdr:spPr>
        <a:xfrm>
          <a:off x="2439035" y="14328140"/>
          <a:ext cx="401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85</xdr:row>
      <xdr:rowOff>133985</xdr:rowOff>
    </xdr:from>
    <xdr:ext cx="401955" cy="253365"/>
    <xdr:sp macro="" textlink="">
      <xdr:nvSpPr>
        <xdr:cNvPr id="222" name="n_3mainValue【公営住宅】&#10;有形固定資産減価償却率">
          <a:extLst>
            <a:ext uri="{FF2B5EF4-FFF2-40B4-BE49-F238E27FC236}">
              <a16:creationId xmlns:a16="http://schemas.microsoft.com/office/drawing/2014/main" id="{00000000-0008-0000-0F00-0000DE000000}"/>
            </a:ext>
          </a:extLst>
        </xdr:cNvPr>
        <xdr:cNvSpPr txBox="1"/>
      </xdr:nvSpPr>
      <xdr:spPr>
        <a:xfrm>
          <a:off x="1645285" y="14387195"/>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85</xdr:row>
      <xdr:rowOff>113665</xdr:rowOff>
    </xdr:from>
    <xdr:ext cx="405130" cy="253365"/>
    <xdr:sp macro="" textlink="">
      <xdr:nvSpPr>
        <xdr:cNvPr id="223" name="n_4mainValue【公営住宅】&#10;有形固定資産減価償却率">
          <a:extLst>
            <a:ext uri="{FF2B5EF4-FFF2-40B4-BE49-F238E27FC236}">
              <a16:creationId xmlns:a16="http://schemas.microsoft.com/office/drawing/2014/main" id="{00000000-0008-0000-0F00-0000DF000000}"/>
            </a:ext>
          </a:extLst>
        </xdr:cNvPr>
        <xdr:cNvSpPr txBox="1"/>
      </xdr:nvSpPr>
      <xdr:spPr>
        <a:xfrm>
          <a:off x="851535" y="1436687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149225</xdr:rowOff>
    </xdr:from>
    <xdr:to>
      <xdr:col>59</xdr:col>
      <xdr:colOff>88900</xdr:colOff>
      <xdr:row>72</xdr:row>
      <xdr:rowOff>99060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595630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124460</xdr:rowOff>
    </xdr:from>
    <xdr:to>
      <xdr:col>43</xdr:col>
      <xdr:colOff>63500</xdr:colOff>
      <xdr:row>74</xdr:row>
      <xdr:rowOff>37465</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60642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154940</xdr:rowOff>
    </xdr:from>
    <xdr:to>
      <xdr:col>43</xdr:col>
      <xdr:colOff>63500</xdr:colOff>
      <xdr:row>75</xdr:row>
      <xdr:rowOff>68580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60642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82/154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124460</xdr:rowOff>
    </xdr:from>
    <xdr:to>
      <xdr:col>48</xdr:col>
      <xdr:colOff>127000</xdr:colOff>
      <xdr:row>74</xdr:row>
      <xdr:rowOff>37465</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69850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154940</xdr:rowOff>
    </xdr:from>
    <xdr:to>
      <xdr:col>48</xdr:col>
      <xdr:colOff>127000</xdr:colOff>
      <xdr:row>75</xdr:row>
      <xdr:rowOff>68580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69850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124460</xdr:rowOff>
    </xdr:from>
    <xdr:to>
      <xdr:col>54</xdr:col>
      <xdr:colOff>127000</xdr:colOff>
      <xdr:row>74</xdr:row>
      <xdr:rowOff>37465</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8013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73</xdr:row>
      <xdr:rowOff>154940</xdr:rowOff>
    </xdr:from>
    <xdr:to>
      <xdr:col>54</xdr:col>
      <xdr:colOff>127000</xdr:colOff>
      <xdr:row>75</xdr:row>
      <xdr:rowOff>68580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8013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93345</xdr:rowOff>
    </xdr:from>
    <xdr:to>
      <xdr:col>59</xdr:col>
      <xdr:colOff>88900</xdr:colOff>
      <xdr:row>88</xdr:row>
      <xdr:rowOff>149225</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595630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74295</xdr:rowOff>
    </xdr:from>
    <xdr:ext cx="346710" cy="21780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5918200" y="12483465"/>
          <a:ext cx="34671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149225</xdr:rowOff>
    </xdr:from>
    <xdr:to>
      <xdr:col>59</xdr:col>
      <xdr:colOff>50800</xdr:colOff>
      <xdr:row>88</xdr:row>
      <xdr:rowOff>149225</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5956300" y="149053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111760</xdr:rowOff>
    </xdr:from>
    <xdr:to>
      <xdr:col>59</xdr:col>
      <xdr:colOff>50800</xdr:colOff>
      <xdr:row>86</xdr:row>
      <xdr:rowOff>111760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5956300" y="14532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140335</xdr:rowOff>
    </xdr:from>
    <xdr:ext cx="464185" cy="250190"/>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5527040" y="1439354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74295</xdr:rowOff>
    </xdr:from>
    <xdr:to>
      <xdr:col>59</xdr:col>
      <xdr:colOff>50800</xdr:colOff>
      <xdr:row>84</xdr:row>
      <xdr:rowOff>74295</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5956300" y="141598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83</xdr:row>
      <xdr:rowOff>103505</xdr:rowOff>
    </xdr:from>
    <xdr:ext cx="528320" cy="25082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5481955" y="14021435"/>
          <a:ext cx="5283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37465</xdr:rowOff>
    </xdr:from>
    <xdr:to>
      <xdr:col>59</xdr:col>
      <xdr:colOff>50800</xdr:colOff>
      <xdr:row>82</xdr:row>
      <xdr:rowOff>37465</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5956300" y="137877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81</xdr:row>
      <xdr:rowOff>66040</xdr:rowOff>
    </xdr:from>
    <xdr:ext cx="528320" cy="25082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5481955" y="13648690"/>
          <a:ext cx="5283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5956300" y="134150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79</xdr:row>
      <xdr:rowOff>28575</xdr:rowOff>
    </xdr:from>
    <xdr:ext cx="528320" cy="250190"/>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5481955" y="13275945"/>
          <a:ext cx="5283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130175</xdr:rowOff>
    </xdr:from>
    <xdr:to>
      <xdr:col>59</xdr:col>
      <xdr:colOff>50800</xdr:colOff>
      <xdr:row>77</xdr:row>
      <xdr:rowOff>130175</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5956300" y="13042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159385</xdr:rowOff>
    </xdr:from>
    <xdr:ext cx="528320" cy="25082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5481955" y="12903835"/>
          <a:ext cx="5283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93345</xdr:rowOff>
    </xdr:from>
    <xdr:to>
      <xdr:col>59</xdr:col>
      <xdr:colOff>50800</xdr:colOff>
      <xdr:row>75</xdr:row>
      <xdr:rowOff>93345</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5956300" y="12670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121920</xdr:rowOff>
    </xdr:from>
    <xdr:ext cx="528320" cy="25082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5481955" y="12531090"/>
          <a:ext cx="5283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93345</xdr:rowOff>
    </xdr:from>
    <xdr:to>
      <xdr:col>59</xdr:col>
      <xdr:colOff>88900</xdr:colOff>
      <xdr:row>88</xdr:row>
      <xdr:rowOff>149225</xdr:rowOff>
    </xdr:to>
    <xdr:sp macro="" textlink="">
      <xdr:nvSpPr>
        <xdr:cNvPr id="246" name="【公営住宅】&#10;一人当たり面積グラフ枠">
          <a:extLst>
            <a:ext uri="{FF2B5EF4-FFF2-40B4-BE49-F238E27FC236}">
              <a16:creationId xmlns:a16="http://schemas.microsoft.com/office/drawing/2014/main" id="{00000000-0008-0000-0F00-0000F6000000}"/>
            </a:ext>
          </a:extLst>
        </xdr:cNvPr>
        <xdr:cNvSpPr/>
      </xdr:nvSpPr>
      <xdr:spPr>
        <a:xfrm>
          <a:off x="595630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77</xdr:row>
      <xdr:rowOff>128905</xdr:rowOff>
    </xdr:from>
    <xdr:to>
      <xdr:col>54</xdr:col>
      <xdr:colOff>171450</xdr:colOff>
      <xdr:row>86</xdr:row>
      <xdr:rowOff>106680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9429750" y="13040995"/>
          <a:ext cx="0" cy="1486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110490</xdr:rowOff>
    </xdr:from>
    <xdr:ext cx="466725" cy="253365"/>
    <xdr:sp macro="" textlink="">
      <xdr:nvSpPr>
        <xdr:cNvPr id="248" name="【公営住宅】&#10;一人当たり面積最小値テキスト">
          <a:extLst>
            <a:ext uri="{FF2B5EF4-FFF2-40B4-BE49-F238E27FC236}">
              <a16:creationId xmlns:a16="http://schemas.microsoft.com/office/drawing/2014/main" id="{00000000-0008-0000-0F00-0000F8000000}"/>
            </a:ext>
          </a:extLst>
        </xdr:cNvPr>
        <xdr:cNvSpPr txBox="1"/>
      </xdr:nvSpPr>
      <xdr:spPr>
        <a:xfrm>
          <a:off x="9467850" y="14531340"/>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0.126</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9359900" y="145275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76835</xdr:rowOff>
    </xdr:from>
    <xdr:ext cx="531495" cy="253365"/>
    <xdr:sp macro="" textlink="">
      <xdr:nvSpPr>
        <xdr:cNvPr id="250" name="【公営住宅】&#10;一人当たり面積最大値テキスト">
          <a:extLst>
            <a:ext uri="{FF2B5EF4-FFF2-40B4-BE49-F238E27FC236}">
              <a16:creationId xmlns:a16="http://schemas.microsoft.com/office/drawing/2014/main" id="{00000000-0008-0000-0F00-0000FA000000}"/>
            </a:ext>
          </a:extLst>
        </xdr:cNvPr>
        <xdr:cNvSpPr txBox="1"/>
      </xdr:nvSpPr>
      <xdr:spPr>
        <a:xfrm>
          <a:off x="9467850" y="1282128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40.032</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128905</xdr:rowOff>
    </xdr:from>
    <xdr:to>
      <xdr:col>55</xdr:col>
      <xdr:colOff>88900</xdr:colOff>
      <xdr:row>77</xdr:row>
      <xdr:rowOff>128905</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9359900" y="130409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73660</xdr:rowOff>
    </xdr:from>
    <xdr:ext cx="466725" cy="252730"/>
    <xdr:sp macro="" textlink="">
      <xdr:nvSpPr>
        <xdr:cNvPr id="252" name="【公営住宅】&#10;一人当たり面積平均値テキスト">
          <a:extLst>
            <a:ext uri="{FF2B5EF4-FFF2-40B4-BE49-F238E27FC236}">
              <a16:creationId xmlns:a16="http://schemas.microsoft.com/office/drawing/2014/main" id="{00000000-0008-0000-0F00-0000FC000000}"/>
            </a:ext>
          </a:extLst>
        </xdr:cNvPr>
        <xdr:cNvSpPr txBox="1"/>
      </xdr:nvSpPr>
      <xdr:spPr>
        <a:xfrm>
          <a:off x="9467850" y="14159230"/>
          <a:ext cx="46672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4.786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51435</xdr:rowOff>
    </xdr:from>
    <xdr:to>
      <xdr:col>55</xdr:col>
      <xdr:colOff>50800</xdr:colOff>
      <xdr:row>85</xdr:row>
      <xdr:rowOff>151130</xdr:rowOff>
    </xdr:to>
    <xdr:sp macro="" textlink="">
      <xdr:nvSpPr>
        <xdr:cNvPr id="253" name="フローチャート: 判断 252">
          <a:extLst>
            <a:ext uri="{FF2B5EF4-FFF2-40B4-BE49-F238E27FC236}">
              <a16:creationId xmlns:a16="http://schemas.microsoft.com/office/drawing/2014/main" id="{00000000-0008-0000-0F00-0000FD000000}"/>
            </a:ext>
          </a:extLst>
        </xdr:cNvPr>
        <xdr:cNvSpPr/>
      </xdr:nvSpPr>
      <xdr:spPr>
        <a:xfrm>
          <a:off x="9398000" y="1430464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121920</xdr:rowOff>
    </xdr:from>
    <xdr:to>
      <xdr:col>50</xdr:col>
      <xdr:colOff>165100</xdr:colOff>
      <xdr:row>86</xdr:row>
      <xdr:rowOff>53340</xdr:rowOff>
    </xdr:to>
    <xdr:sp macro="" textlink="">
      <xdr:nvSpPr>
        <xdr:cNvPr id="254" name="フローチャート: 判断 253">
          <a:extLst>
            <a:ext uri="{FF2B5EF4-FFF2-40B4-BE49-F238E27FC236}">
              <a16:creationId xmlns:a16="http://schemas.microsoft.com/office/drawing/2014/main" id="{00000000-0008-0000-0F00-0000FE000000}"/>
            </a:ext>
          </a:extLst>
        </xdr:cNvPr>
        <xdr:cNvSpPr/>
      </xdr:nvSpPr>
      <xdr:spPr>
        <a:xfrm>
          <a:off x="8636000" y="143751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119380</xdr:rowOff>
    </xdr:from>
    <xdr:to>
      <xdr:col>46</xdr:col>
      <xdr:colOff>38100</xdr:colOff>
      <xdr:row>86</xdr:row>
      <xdr:rowOff>51435</xdr:rowOff>
    </xdr:to>
    <xdr:sp macro="" textlink="">
      <xdr:nvSpPr>
        <xdr:cNvPr id="255" name="フローチャート: 判断 254">
          <a:extLst>
            <a:ext uri="{FF2B5EF4-FFF2-40B4-BE49-F238E27FC236}">
              <a16:creationId xmlns:a16="http://schemas.microsoft.com/office/drawing/2014/main" id="{00000000-0008-0000-0F00-0000FF000000}"/>
            </a:ext>
          </a:extLst>
        </xdr:cNvPr>
        <xdr:cNvSpPr/>
      </xdr:nvSpPr>
      <xdr:spPr>
        <a:xfrm>
          <a:off x="7842250" y="1437259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127000</xdr:rowOff>
    </xdr:from>
    <xdr:to>
      <xdr:col>41</xdr:col>
      <xdr:colOff>101600</xdr:colOff>
      <xdr:row>86</xdr:row>
      <xdr:rowOff>58420</xdr:rowOff>
    </xdr:to>
    <xdr:sp macro="" textlink="">
      <xdr:nvSpPr>
        <xdr:cNvPr id="256" name="フローチャート: 判断 255">
          <a:extLst>
            <a:ext uri="{FF2B5EF4-FFF2-40B4-BE49-F238E27FC236}">
              <a16:creationId xmlns:a16="http://schemas.microsoft.com/office/drawing/2014/main" id="{00000000-0008-0000-0F00-000000010000}"/>
            </a:ext>
          </a:extLst>
        </xdr:cNvPr>
        <xdr:cNvSpPr/>
      </xdr:nvSpPr>
      <xdr:spPr>
        <a:xfrm>
          <a:off x="7029450" y="143802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137795</xdr:rowOff>
    </xdr:from>
    <xdr:to>
      <xdr:col>36</xdr:col>
      <xdr:colOff>165100</xdr:colOff>
      <xdr:row>86</xdr:row>
      <xdr:rowOff>69850</xdr:rowOff>
    </xdr:to>
    <xdr:sp macro="" textlink="">
      <xdr:nvSpPr>
        <xdr:cNvPr id="257" name="フローチャート: 判断 256">
          <a:extLst>
            <a:ext uri="{FF2B5EF4-FFF2-40B4-BE49-F238E27FC236}">
              <a16:creationId xmlns:a16="http://schemas.microsoft.com/office/drawing/2014/main" id="{00000000-0008-0000-0F00-000001010000}"/>
            </a:ext>
          </a:extLst>
        </xdr:cNvPr>
        <xdr:cNvSpPr/>
      </xdr:nvSpPr>
      <xdr:spPr>
        <a:xfrm>
          <a:off x="6235700" y="143910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146685</xdr:rowOff>
    </xdr:from>
    <xdr:ext cx="762000" cy="25082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9258300" y="149028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146685</xdr:rowOff>
    </xdr:from>
    <xdr:ext cx="762000" cy="25082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8515350" y="149028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88</xdr:row>
      <xdr:rowOff>146685</xdr:rowOff>
    </xdr:from>
    <xdr:ext cx="762000" cy="25082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7715250" y="149028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146685</xdr:rowOff>
    </xdr:from>
    <xdr:ext cx="758825" cy="25082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6908800" y="14902815"/>
          <a:ext cx="7588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146685</xdr:rowOff>
    </xdr:from>
    <xdr:ext cx="762000" cy="25082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6115050" y="149028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81280</xdr:rowOff>
    </xdr:from>
    <xdr:to>
      <xdr:col>55</xdr:col>
      <xdr:colOff>50800</xdr:colOff>
      <xdr:row>86</xdr:row>
      <xdr:rowOff>13335</xdr:rowOff>
    </xdr:to>
    <xdr:sp macro="" textlink="">
      <xdr:nvSpPr>
        <xdr:cNvPr id="263" name="楕円 262">
          <a:extLst>
            <a:ext uri="{FF2B5EF4-FFF2-40B4-BE49-F238E27FC236}">
              <a16:creationId xmlns:a16="http://schemas.microsoft.com/office/drawing/2014/main" id="{00000000-0008-0000-0F00-000007010000}"/>
            </a:ext>
          </a:extLst>
        </xdr:cNvPr>
        <xdr:cNvSpPr/>
      </xdr:nvSpPr>
      <xdr:spPr>
        <a:xfrm>
          <a:off x="9398000" y="1433449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60325</xdr:rowOff>
    </xdr:from>
    <xdr:ext cx="466725" cy="253365"/>
    <xdr:sp macro="" textlink="">
      <xdr:nvSpPr>
        <xdr:cNvPr id="264" name="【公営住宅】&#10;一人当たり面積該当値テキスト">
          <a:extLst>
            <a:ext uri="{FF2B5EF4-FFF2-40B4-BE49-F238E27FC236}">
              <a16:creationId xmlns:a16="http://schemas.microsoft.com/office/drawing/2014/main" id="{00000000-0008-0000-0F00-000008010000}"/>
            </a:ext>
          </a:extLst>
        </xdr:cNvPr>
        <xdr:cNvSpPr txBox="1"/>
      </xdr:nvSpPr>
      <xdr:spPr>
        <a:xfrm>
          <a:off x="9467850" y="14313535"/>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3.976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84455</xdr:rowOff>
    </xdr:from>
    <xdr:to>
      <xdr:col>50</xdr:col>
      <xdr:colOff>165100</xdr:colOff>
      <xdr:row>86</xdr:row>
      <xdr:rowOff>16510</xdr:rowOff>
    </xdr:to>
    <xdr:sp macro="" textlink="">
      <xdr:nvSpPr>
        <xdr:cNvPr id="265" name="楕円 264">
          <a:extLst>
            <a:ext uri="{FF2B5EF4-FFF2-40B4-BE49-F238E27FC236}">
              <a16:creationId xmlns:a16="http://schemas.microsoft.com/office/drawing/2014/main" id="{00000000-0008-0000-0F00-000009010000}"/>
            </a:ext>
          </a:extLst>
        </xdr:cNvPr>
        <xdr:cNvSpPr/>
      </xdr:nvSpPr>
      <xdr:spPr>
        <a:xfrm>
          <a:off x="8636000" y="143376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130810</xdr:rowOff>
    </xdr:from>
    <xdr:to>
      <xdr:col>55</xdr:col>
      <xdr:colOff>0</xdr:colOff>
      <xdr:row>85</xdr:row>
      <xdr:rowOff>133985</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flipV="1">
          <a:off x="8686800" y="14384020"/>
          <a:ext cx="7429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86995</xdr:rowOff>
    </xdr:from>
    <xdr:to>
      <xdr:col>46</xdr:col>
      <xdr:colOff>38100</xdr:colOff>
      <xdr:row>86</xdr:row>
      <xdr:rowOff>18415</xdr:rowOff>
    </xdr:to>
    <xdr:sp macro="" textlink="">
      <xdr:nvSpPr>
        <xdr:cNvPr id="267" name="楕円 266">
          <a:extLst>
            <a:ext uri="{FF2B5EF4-FFF2-40B4-BE49-F238E27FC236}">
              <a16:creationId xmlns:a16="http://schemas.microsoft.com/office/drawing/2014/main" id="{00000000-0008-0000-0F00-00000B010000}"/>
            </a:ext>
          </a:extLst>
        </xdr:cNvPr>
        <xdr:cNvSpPr/>
      </xdr:nvSpPr>
      <xdr:spPr>
        <a:xfrm>
          <a:off x="7842250" y="1434020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85</xdr:row>
      <xdr:rowOff>133985</xdr:rowOff>
    </xdr:from>
    <xdr:to>
      <xdr:col>50</xdr:col>
      <xdr:colOff>114300</xdr:colOff>
      <xdr:row>85</xdr:row>
      <xdr:rowOff>136525</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flipV="1">
          <a:off x="7886700" y="14387195"/>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99060</xdr:rowOff>
    </xdr:from>
    <xdr:to>
      <xdr:col>41</xdr:col>
      <xdr:colOff>101600</xdr:colOff>
      <xdr:row>86</xdr:row>
      <xdr:rowOff>31115</xdr:rowOff>
    </xdr:to>
    <xdr:sp macro="" textlink="">
      <xdr:nvSpPr>
        <xdr:cNvPr id="269" name="楕円 268">
          <a:extLst>
            <a:ext uri="{FF2B5EF4-FFF2-40B4-BE49-F238E27FC236}">
              <a16:creationId xmlns:a16="http://schemas.microsoft.com/office/drawing/2014/main" id="{00000000-0008-0000-0F00-00000D010000}"/>
            </a:ext>
          </a:extLst>
        </xdr:cNvPr>
        <xdr:cNvSpPr/>
      </xdr:nvSpPr>
      <xdr:spPr>
        <a:xfrm>
          <a:off x="7029450" y="143522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136525</xdr:rowOff>
    </xdr:from>
    <xdr:to>
      <xdr:col>45</xdr:col>
      <xdr:colOff>171450</xdr:colOff>
      <xdr:row>85</xdr:row>
      <xdr:rowOff>149225</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flipV="1">
          <a:off x="7080250" y="14389735"/>
          <a:ext cx="8064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128270</xdr:rowOff>
    </xdr:from>
    <xdr:to>
      <xdr:col>36</xdr:col>
      <xdr:colOff>165100</xdr:colOff>
      <xdr:row>86</xdr:row>
      <xdr:rowOff>59690</xdr:rowOff>
    </xdr:to>
    <xdr:sp macro="" textlink="">
      <xdr:nvSpPr>
        <xdr:cNvPr id="271" name="楕円 270">
          <a:extLst>
            <a:ext uri="{FF2B5EF4-FFF2-40B4-BE49-F238E27FC236}">
              <a16:creationId xmlns:a16="http://schemas.microsoft.com/office/drawing/2014/main" id="{00000000-0008-0000-0F00-00000F010000}"/>
            </a:ext>
          </a:extLst>
        </xdr:cNvPr>
        <xdr:cNvSpPr/>
      </xdr:nvSpPr>
      <xdr:spPr>
        <a:xfrm>
          <a:off x="6235700" y="143814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149225</xdr:rowOff>
    </xdr:from>
    <xdr:to>
      <xdr:col>41</xdr:col>
      <xdr:colOff>50800</xdr:colOff>
      <xdr:row>86</xdr:row>
      <xdr:rowOff>10160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flipV="1">
          <a:off x="6286500" y="14402435"/>
          <a:ext cx="7937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86</xdr:row>
      <xdr:rowOff>44450</xdr:rowOff>
    </xdr:from>
    <xdr:ext cx="469900" cy="253365"/>
    <xdr:sp macro="" textlink="">
      <xdr:nvSpPr>
        <xdr:cNvPr id="273" name="n_1aveValue【公営住宅】&#10;一人当たり面積">
          <a:extLst>
            <a:ext uri="{FF2B5EF4-FFF2-40B4-BE49-F238E27FC236}">
              <a16:creationId xmlns:a16="http://schemas.microsoft.com/office/drawing/2014/main" id="{00000000-0008-0000-0F00-000011010000}"/>
            </a:ext>
          </a:extLst>
        </xdr:cNvPr>
        <xdr:cNvSpPr txBox="1"/>
      </xdr:nvSpPr>
      <xdr:spPr>
        <a:xfrm>
          <a:off x="8458200" y="144653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86</xdr:row>
      <xdr:rowOff>42545</xdr:rowOff>
    </xdr:from>
    <xdr:ext cx="469900" cy="252730"/>
    <xdr:sp macro="" textlink="">
      <xdr:nvSpPr>
        <xdr:cNvPr id="274" name="n_2aveValue【公営住宅】&#10;一人当たり面積">
          <a:extLst>
            <a:ext uri="{FF2B5EF4-FFF2-40B4-BE49-F238E27FC236}">
              <a16:creationId xmlns:a16="http://schemas.microsoft.com/office/drawing/2014/main" id="{00000000-0008-0000-0F00-000012010000}"/>
            </a:ext>
          </a:extLst>
        </xdr:cNvPr>
        <xdr:cNvSpPr txBox="1"/>
      </xdr:nvSpPr>
      <xdr:spPr>
        <a:xfrm>
          <a:off x="7677150" y="1446339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2.956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86</xdr:row>
      <xdr:rowOff>50165</xdr:rowOff>
    </xdr:from>
    <xdr:ext cx="469900" cy="250825"/>
    <xdr:sp macro="" textlink="">
      <xdr:nvSpPr>
        <xdr:cNvPr id="275" name="n_3aveValue【公営住宅】&#10;一人当たり面積">
          <a:extLst>
            <a:ext uri="{FF2B5EF4-FFF2-40B4-BE49-F238E27FC236}">
              <a16:creationId xmlns:a16="http://schemas.microsoft.com/office/drawing/2014/main" id="{00000000-0008-0000-0F00-000013010000}"/>
            </a:ext>
          </a:extLst>
        </xdr:cNvPr>
        <xdr:cNvSpPr txBox="1"/>
      </xdr:nvSpPr>
      <xdr:spPr>
        <a:xfrm>
          <a:off x="6864350" y="1447101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86</xdr:row>
      <xdr:rowOff>60960</xdr:rowOff>
    </xdr:from>
    <xdr:ext cx="469900" cy="253365"/>
    <xdr:sp macro="" textlink="">
      <xdr:nvSpPr>
        <xdr:cNvPr id="276" name="n_4aveValue【公営住宅】&#10;一人当たり面積">
          <a:extLst>
            <a:ext uri="{FF2B5EF4-FFF2-40B4-BE49-F238E27FC236}">
              <a16:creationId xmlns:a16="http://schemas.microsoft.com/office/drawing/2014/main" id="{00000000-0008-0000-0F00-000014010000}"/>
            </a:ext>
          </a:extLst>
        </xdr:cNvPr>
        <xdr:cNvSpPr txBox="1"/>
      </xdr:nvSpPr>
      <xdr:spPr>
        <a:xfrm>
          <a:off x="6070600" y="144818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84</xdr:row>
      <xdr:rowOff>32385</xdr:rowOff>
    </xdr:from>
    <xdr:ext cx="469900" cy="250825"/>
    <xdr:sp macro="" textlink="">
      <xdr:nvSpPr>
        <xdr:cNvPr id="277" name="n_1mainValue【公営住宅】&#10;一人当たり面積">
          <a:extLst>
            <a:ext uri="{FF2B5EF4-FFF2-40B4-BE49-F238E27FC236}">
              <a16:creationId xmlns:a16="http://schemas.microsoft.com/office/drawing/2014/main" id="{00000000-0008-0000-0F00-000015010000}"/>
            </a:ext>
          </a:extLst>
        </xdr:cNvPr>
        <xdr:cNvSpPr txBox="1"/>
      </xdr:nvSpPr>
      <xdr:spPr>
        <a:xfrm>
          <a:off x="8458200" y="1411795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84</xdr:row>
      <xdr:rowOff>34925</xdr:rowOff>
    </xdr:from>
    <xdr:ext cx="469900" cy="250825"/>
    <xdr:sp macro="" textlink="">
      <xdr:nvSpPr>
        <xdr:cNvPr id="278" name="n_2mainValue【公営住宅】&#10;一人当たり面積">
          <a:extLst>
            <a:ext uri="{FF2B5EF4-FFF2-40B4-BE49-F238E27FC236}">
              <a16:creationId xmlns:a16="http://schemas.microsoft.com/office/drawing/2014/main" id="{00000000-0008-0000-0F00-000016010000}"/>
            </a:ext>
          </a:extLst>
        </xdr:cNvPr>
        <xdr:cNvSpPr txBox="1"/>
      </xdr:nvSpPr>
      <xdr:spPr>
        <a:xfrm>
          <a:off x="7677150" y="1412049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84</xdr:row>
      <xdr:rowOff>47625</xdr:rowOff>
    </xdr:from>
    <xdr:ext cx="469900" cy="250825"/>
    <xdr:sp macro="" textlink="">
      <xdr:nvSpPr>
        <xdr:cNvPr id="279" name="n_3mainValue【公営住宅】&#10;一人当たり面積">
          <a:extLst>
            <a:ext uri="{FF2B5EF4-FFF2-40B4-BE49-F238E27FC236}">
              <a16:creationId xmlns:a16="http://schemas.microsoft.com/office/drawing/2014/main" id="{00000000-0008-0000-0F00-000017010000}"/>
            </a:ext>
          </a:extLst>
        </xdr:cNvPr>
        <xdr:cNvSpPr txBox="1"/>
      </xdr:nvSpPr>
      <xdr:spPr>
        <a:xfrm>
          <a:off x="6864350" y="1413319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84</xdr:row>
      <xdr:rowOff>75565</xdr:rowOff>
    </xdr:from>
    <xdr:ext cx="469900" cy="252730"/>
    <xdr:sp macro="" textlink="">
      <xdr:nvSpPr>
        <xdr:cNvPr id="280" name="n_4mainValue【公営住宅】&#10;一人当たり面積">
          <a:extLst>
            <a:ext uri="{FF2B5EF4-FFF2-40B4-BE49-F238E27FC236}">
              <a16:creationId xmlns:a16="http://schemas.microsoft.com/office/drawing/2014/main" id="{00000000-0008-0000-0F00-000018010000}"/>
            </a:ext>
          </a:extLst>
        </xdr:cNvPr>
        <xdr:cNvSpPr txBox="1"/>
      </xdr:nvSpPr>
      <xdr:spPr>
        <a:xfrm>
          <a:off x="6070600" y="1416113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6858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8128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8128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17145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17145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2743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2743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685800" y="164211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595630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60642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60642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69850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69850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8013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8013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5956300" y="164211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74295</xdr:rowOff>
    </xdr:from>
    <xdr:to>
      <xdr:col>90</xdr:col>
      <xdr:colOff>25400</xdr:colOff>
      <xdr:row>28</xdr:row>
      <xdr:rowOff>24765</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1120775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50165</xdr:rowOff>
    </xdr:from>
    <xdr:to>
      <xdr:col>74</xdr:col>
      <xdr:colOff>0</xdr:colOff>
      <xdr:row>29</xdr:row>
      <xdr:rowOff>130175</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11315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80645</xdr:rowOff>
    </xdr:from>
    <xdr:to>
      <xdr:col>74</xdr:col>
      <xdr:colOff>0</xdr:colOff>
      <xdr:row>30</xdr:row>
      <xdr:rowOff>161925</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11315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88/143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50165</xdr:rowOff>
    </xdr:from>
    <xdr:to>
      <xdr:col>79</xdr:col>
      <xdr:colOff>63500</xdr:colOff>
      <xdr:row>29</xdr:row>
      <xdr:rowOff>130175</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122364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80645</xdr:rowOff>
    </xdr:from>
    <xdr:to>
      <xdr:col>79</xdr:col>
      <xdr:colOff>63500</xdr:colOff>
      <xdr:row>30</xdr:row>
      <xdr:rowOff>161925</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122364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50165</xdr:rowOff>
    </xdr:from>
    <xdr:to>
      <xdr:col>85</xdr:col>
      <xdr:colOff>63500</xdr:colOff>
      <xdr:row>29</xdr:row>
      <xdr:rowOff>130175</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132651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29</xdr:row>
      <xdr:rowOff>80645</xdr:rowOff>
    </xdr:from>
    <xdr:to>
      <xdr:col>85</xdr:col>
      <xdr:colOff>63500</xdr:colOff>
      <xdr:row>30</xdr:row>
      <xdr:rowOff>161925</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132651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18415</xdr:rowOff>
    </xdr:from>
    <xdr:to>
      <xdr:col>90</xdr:col>
      <xdr:colOff>25400</xdr:colOff>
      <xdr:row>44</xdr:row>
      <xdr:rowOff>74295</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1120775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450" cy="2203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1169650" y="503301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74295</xdr:rowOff>
    </xdr:from>
    <xdr:to>
      <xdr:col>89</xdr:col>
      <xdr:colOff>171450</xdr:colOff>
      <xdr:row>44</xdr:row>
      <xdr:rowOff>74295</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1207750" y="74542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103505</xdr:rowOff>
    </xdr:from>
    <xdr:ext cx="464185" cy="25082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10797540" y="7315835"/>
          <a:ext cx="4641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37465</xdr:rowOff>
    </xdr:from>
    <xdr:to>
      <xdr:col>89</xdr:col>
      <xdr:colOff>171450</xdr:colOff>
      <xdr:row>42</xdr:row>
      <xdr:rowOff>37465</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1207750" y="70821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66040</xdr:rowOff>
    </xdr:from>
    <xdr:ext cx="464185" cy="25082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10797540" y="6943090"/>
          <a:ext cx="4641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171450</xdr:colOff>
      <xdr:row>40</xdr:row>
      <xdr:rowOff>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11207750" y="67094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28575</xdr:rowOff>
    </xdr:from>
    <xdr:ext cx="400050" cy="250190"/>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10842625" y="6570345"/>
          <a:ext cx="4000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130175</xdr:rowOff>
    </xdr:from>
    <xdr:to>
      <xdr:col>89</xdr:col>
      <xdr:colOff>171450</xdr:colOff>
      <xdr:row>37</xdr:row>
      <xdr:rowOff>130175</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1207750" y="63366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159385</xdr:rowOff>
    </xdr:from>
    <xdr:ext cx="400050" cy="25082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10842625" y="6198235"/>
          <a:ext cx="4000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93345</xdr:rowOff>
    </xdr:from>
    <xdr:to>
      <xdr:col>89</xdr:col>
      <xdr:colOff>171450</xdr:colOff>
      <xdr:row>35</xdr:row>
      <xdr:rowOff>93345</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1207750" y="59645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121920</xdr:rowOff>
    </xdr:from>
    <xdr:ext cx="400050" cy="25082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10842625" y="5825490"/>
          <a:ext cx="4000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55880</xdr:rowOff>
    </xdr:from>
    <xdr:to>
      <xdr:col>89</xdr:col>
      <xdr:colOff>171450</xdr:colOff>
      <xdr:row>33</xdr:row>
      <xdr:rowOff>55880</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11207750" y="55918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84455</xdr:rowOff>
    </xdr:from>
    <xdr:ext cx="339090" cy="250190"/>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10906760" y="5452745"/>
          <a:ext cx="3390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18415</xdr:rowOff>
    </xdr:from>
    <xdr:to>
      <xdr:col>89</xdr:col>
      <xdr:colOff>171450</xdr:colOff>
      <xdr:row>31</xdr:row>
      <xdr:rowOff>18415</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11207750" y="5219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18415</xdr:rowOff>
    </xdr:from>
    <xdr:to>
      <xdr:col>90</xdr:col>
      <xdr:colOff>25400</xdr:colOff>
      <xdr:row>44</xdr:row>
      <xdr:rowOff>74295</xdr:rowOff>
    </xdr:to>
    <xdr:sp macro="" textlink="">
      <xdr:nvSpPr>
        <xdr:cNvPr id="319" name="【認定こども園・幼稚園・保育所】&#10;有形固定資産減価償却率グラフ枠">
          <a:extLst>
            <a:ext uri="{FF2B5EF4-FFF2-40B4-BE49-F238E27FC236}">
              <a16:creationId xmlns:a16="http://schemas.microsoft.com/office/drawing/2014/main" id="{00000000-0008-0000-0F00-00003F010000}"/>
            </a:ext>
          </a:extLst>
        </xdr:cNvPr>
        <xdr:cNvSpPr/>
      </xdr:nvSpPr>
      <xdr:spPr>
        <a:xfrm>
          <a:off x="1120775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55880</xdr:rowOff>
    </xdr:from>
    <xdr:to>
      <xdr:col>85</xdr:col>
      <xdr:colOff>126365</xdr:colOff>
      <xdr:row>40</xdr:row>
      <xdr:rowOff>124460</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flipV="1">
          <a:off x="14699615" y="5591810"/>
          <a:ext cx="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128270</xdr:rowOff>
    </xdr:from>
    <xdr:ext cx="466725" cy="250825"/>
    <xdr:sp macro="" textlink="">
      <xdr:nvSpPr>
        <xdr:cNvPr id="321" name="【認定こども園・幼稚園・保育所】&#10;有形固定資産減価償却率最小値テキスト">
          <a:extLst>
            <a:ext uri="{FF2B5EF4-FFF2-40B4-BE49-F238E27FC236}">
              <a16:creationId xmlns:a16="http://schemas.microsoft.com/office/drawing/2014/main" id="{00000000-0008-0000-0F00-000041010000}"/>
            </a:ext>
          </a:extLst>
        </xdr:cNvPr>
        <xdr:cNvSpPr txBox="1"/>
      </xdr:nvSpPr>
      <xdr:spPr>
        <a:xfrm>
          <a:off x="14738350" y="6837680"/>
          <a:ext cx="4667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40</xdr:row>
      <xdr:rowOff>124460</xdr:rowOff>
    </xdr:from>
    <xdr:to>
      <xdr:col>86</xdr:col>
      <xdr:colOff>25400</xdr:colOff>
      <xdr:row>40</xdr:row>
      <xdr:rowOff>124460</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14611350" y="68338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3810</xdr:rowOff>
    </xdr:from>
    <xdr:ext cx="337185" cy="253365"/>
    <xdr:sp macro="" textlink="">
      <xdr:nvSpPr>
        <xdr:cNvPr id="323" name="【認定こども園・幼稚園・保育所】&#10;有形固定資産減価償却率最大値テキスト">
          <a:extLst>
            <a:ext uri="{FF2B5EF4-FFF2-40B4-BE49-F238E27FC236}">
              <a16:creationId xmlns:a16="http://schemas.microsoft.com/office/drawing/2014/main" id="{00000000-0008-0000-0F00-000043010000}"/>
            </a:ext>
          </a:extLst>
        </xdr:cNvPr>
        <xdr:cNvSpPr txBox="1"/>
      </xdr:nvSpPr>
      <xdr:spPr>
        <a:xfrm>
          <a:off x="14738350" y="5372100"/>
          <a:ext cx="337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55880</xdr:rowOff>
    </xdr:from>
    <xdr:to>
      <xdr:col>86</xdr:col>
      <xdr:colOff>25400</xdr:colOff>
      <xdr:row>33</xdr:row>
      <xdr:rowOff>55880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14611350" y="55918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154940</xdr:rowOff>
    </xdr:from>
    <xdr:ext cx="401955" cy="253365"/>
    <xdr:sp macro="" textlink="">
      <xdr:nvSpPr>
        <xdr:cNvPr id="325" name="【認定こども園・幼稚園・保育所】&#10;有形固定資産減価償却率平均値テキスト">
          <a:extLst>
            <a:ext uri="{FF2B5EF4-FFF2-40B4-BE49-F238E27FC236}">
              <a16:creationId xmlns:a16="http://schemas.microsoft.com/office/drawing/2014/main" id="{00000000-0008-0000-0F00-000045010000}"/>
            </a:ext>
          </a:extLst>
        </xdr:cNvPr>
        <xdr:cNvSpPr txBox="1"/>
      </xdr:nvSpPr>
      <xdr:spPr>
        <a:xfrm>
          <a:off x="14738350" y="6026150"/>
          <a:ext cx="40195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132715</xdr:rowOff>
    </xdr:from>
    <xdr:to>
      <xdr:col>85</xdr:col>
      <xdr:colOff>171450</xdr:colOff>
      <xdr:row>37</xdr:row>
      <xdr:rowOff>64135</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14649450" y="617156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85725</xdr:rowOff>
    </xdr:from>
    <xdr:to>
      <xdr:col>81</xdr:col>
      <xdr:colOff>101600</xdr:colOff>
      <xdr:row>37</xdr:row>
      <xdr:rowOff>17145</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13887450" y="61245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128905</xdr:rowOff>
    </xdr:from>
    <xdr:to>
      <xdr:col>76</xdr:col>
      <xdr:colOff>165100</xdr:colOff>
      <xdr:row>37</xdr:row>
      <xdr:rowOff>60960</xdr:rowOff>
    </xdr:to>
    <xdr:sp macro="" textlink="">
      <xdr:nvSpPr>
        <xdr:cNvPr id="328" name="フローチャート: 判断 327">
          <a:extLst>
            <a:ext uri="{FF2B5EF4-FFF2-40B4-BE49-F238E27FC236}">
              <a16:creationId xmlns:a16="http://schemas.microsoft.com/office/drawing/2014/main" id="{00000000-0008-0000-0F00-000048010000}"/>
            </a:ext>
          </a:extLst>
        </xdr:cNvPr>
        <xdr:cNvSpPr/>
      </xdr:nvSpPr>
      <xdr:spPr>
        <a:xfrm>
          <a:off x="13093700" y="61677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125730</xdr:rowOff>
    </xdr:from>
    <xdr:to>
      <xdr:col>72</xdr:col>
      <xdr:colOff>38100</xdr:colOff>
      <xdr:row>37</xdr:row>
      <xdr:rowOff>57150</xdr:rowOff>
    </xdr:to>
    <xdr:sp macro="" textlink="">
      <xdr:nvSpPr>
        <xdr:cNvPr id="329" name="フローチャート: 判断 328">
          <a:extLst>
            <a:ext uri="{FF2B5EF4-FFF2-40B4-BE49-F238E27FC236}">
              <a16:creationId xmlns:a16="http://schemas.microsoft.com/office/drawing/2014/main" id="{00000000-0008-0000-0F00-000049010000}"/>
            </a:ext>
          </a:extLst>
        </xdr:cNvPr>
        <xdr:cNvSpPr/>
      </xdr:nvSpPr>
      <xdr:spPr>
        <a:xfrm>
          <a:off x="12299950" y="616458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147955</xdr:rowOff>
    </xdr:from>
    <xdr:to>
      <xdr:col>67</xdr:col>
      <xdr:colOff>101600</xdr:colOff>
      <xdr:row>37</xdr:row>
      <xdr:rowOff>79375</xdr:rowOff>
    </xdr:to>
    <xdr:sp macro="" textlink="">
      <xdr:nvSpPr>
        <xdr:cNvPr id="330" name="フローチャート: 判断 329">
          <a:extLst>
            <a:ext uri="{FF2B5EF4-FFF2-40B4-BE49-F238E27FC236}">
              <a16:creationId xmlns:a16="http://schemas.microsoft.com/office/drawing/2014/main" id="{00000000-0008-0000-0F00-00004A010000}"/>
            </a:ext>
          </a:extLst>
        </xdr:cNvPr>
        <xdr:cNvSpPr/>
      </xdr:nvSpPr>
      <xdr:spPr>
        <a:xfrm>
          <a:off x="11487150" y="61868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72390</xdr:rowOff>
    </xdr:from>
    <xdr:ext cx="762000" cy="25082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14528800" y="74523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72390</xdr:rowOff>
    </xdr:from>
    <xdr:ext cx="758825" cy="25082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3766800" y="7452360"/>
          <a:ext cx="7588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72390</xdr:rowOff>
    </xdr:from>
    <xdr:ext cx="762000" cy="25082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12973050" y="74523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44</xdr:row>
      <xdr:rowOff>72390</xdr:rowOff>
    </xdr:from>
    <xdr:ext cx="762000" cy="25082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12172950" y="74523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72390</xdr:rowOff>
    </xdr:from>
    <xdr:ext cx="758825" cy="25082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11366500" y="7452360"/>
          <a:ext cx="7588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161925</xdr:rowOff>
    </xdr:from>
    <xdr:to>
      <xdr:col>85</xdr:col>
      <xdr:colOff>171450</xdr:colOff>
      <xdr:row>39</xdr:row>
      <xdr:rowOff>93345</xdr:rowOff>
    </xdr:to>
    <xdr:sp macro="" textlink="">
      <xdr:nvSpPr>
        <xdr:cNvPr id="336" name="楕円 335">
          <a:extLst>
            <a:ext uri="{FF2B5EF4-FFF2-40B4-BE49-F238E27FC236}">
              <a16:creationId xmlns:a16="http://schemas.microsoft.com/office/drawing/2014/main" id="{00000000-0008-0000-0F00-000050010000}"/>
            </a:ext>
          </a:extLst>
        </xdr:cNvPr>
        <xdr:cNvSpPr/>
      </xdr:nvSpPr>
      <xdr:spPr>
        <a:xfrm>
          <a:off x="14649450" y="653605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140335</xdr:rowOff>
    </xdr:from>
    <xdr:ext cx="401955" cy="250190"/>
    <xdr:sp macro="" textlink="">
      <xdr:nvSpPr>
        <xdr:cNvPr id="337" name="【認定こども園・幼稚園・保育所】&#10;有形固定資産減価償却率該当値テキスト">
          <a:extLst>
            <a:ext uri="{FF2B5EF4-FFF2-40B4-BE49-F238E27FC236}">
              <a16:creationId xmlns:a16="http://schemas.microsoft.com/office/drawing/2014/main" id="{00000000-0008-0000-0F00-000051010000}"/>
            </a:ext>
          </a:extLst>
        </xdr:cNvPr>
        <xdr:cNvSpPr txBox="1"/>
      </xdr:nvSpPr>
      <xdr:spPr>
        <a:xfrm>
          <a:off x="14738350" y="6514465"/>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13970</xdr:rowOff>
    </xdr:from>
    <xdr:to>
      <xdr:col>81</xdr:col>
      <xdr:colOff>101600</xdr:colOff>
      <xdr:row>39</xdr:row>
      <xdr:rowOff>113030</xdr:rowOff>
    </xdr:to>
    <xdr:sp macro="" textlink="">
      <xdr:nvSpPr>
        <xdr:cNvPr id="338" name="楕円 337">
          <a:extLst>
            <a:ext uri="{FF2B5EF4-FFF2-40B4-BE49-F238E27FC236}">
              <a16:creationId xmlns:a16="http://schemas.microsoft.com/office/drawing/2014/main" id="{00000000-0008-0000-0F00-000052010000}"/>
            </a:ext>
          </a:extLst>
        </xdr:cNvPr>
        <xdr:cNvSpPr/>
      </xdr:nvSpPr>
      <xdr:spPr>
        <a:xfrm>
          <a:off x="13887450" y="65557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43180</xdr:rowOff>
    </xdr:from>
    <xdr:to>
      <xdr:col>85</xdr:col>
      <xdr:colOff>127000</xdr:colOff>
      <xdr:row>39</xdr:row>
      <xdr:rowOff>62865</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flipV="1">
          <a:off x="13938250" y="6584950"/>
          <a:ext cx="762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57150</xdr:rowOff>
    </xdr:from>
    <xdr:to>
      <xdr:col>76</xdr:col>
      <xdr:colOff>165100</xdr:colOff>
      <xdr:row>39</xdr:row>
      <xdr:rowOff>156210</xdr:rowOff>
    </xdr:to>
    <xdr:sp macro="" textlink="">
      <xdr:nvSpPr>
        <xdr:cNvPr id="340" name="楕円 339">
          <a:extLst>
            <a:ext uri="{FF2B5EF4-FFF2-40B4-BE49-F238E27FC236}">
              <a16:creationId xmlns:a16="http://schemas.microsoft.com/office/drawing/2014/main" id="{00000000-0008-0000-0F00-000054010000}"/>
            </a:ext>
          </a:extLst>
        </xdr:cNvPr>
        <xdr:cNvSpPr/>
      </xdr:nvSpPr>
      <xdr:spPr>
        <a:xfrm>
          <a:off x="13093700" y="65989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62865</xdr:rowOff>
    </xdr:from>
    <xdr:to>
      <xdr:col>81</xdr:col>
      <xdr:colOff>50800</xdr:colOff>
      <xdr:row>39</xdr:row>
      <xdr:rowOff>106680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flipV="1">
          <a:off x="13144500" y="6604635"/>
          <a:ext cx="79375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52070</xdr:rowOff>
    </xdr:from>
    <xdr:to>
      <xdr:col>72</xdr:col>
      <xdr:colOff>38100</xdr:colOff>
      <xdr:row>39</xdr:row>
      <xdr:rowOff>151130</xdr:rowOff>
    </xdr:to>
    <xdr:sp macro="" textlink="">
      <xdr:nvSpPr>
        <xdr:cNvPr id="342" name="楕円 341">
          <a:extLst>
            <a:ext uri="{FF2B5EF4-FFF2-40B4-BE49-F238E27FC236}">
              <a16:creationId xmlns:a16="http://schemas.microsoft.com/office/drawing/2014/main" id="{00000000-0008-0000-0F00-000056010000}"/>
            </a:ext>
          </a:extLst>
        </xdr:cNvPr>
        <xdr:cNvSpPr/>
      </xdr:nvSpPr>
      <xdr:spPr>
        <a:xfrm>
          <a:off x="12299950" y="659384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39</xdr:row>
      <xdr:rowOff>101600</xdr:rowOff>
    </xdr:from>
    <xdr:to>
      <xdr:col>76</xdr:col>
      <xdr:colOff>114300</xdr:colOff>
      <xdr:row>39</xdr:row>
      <xdr:rowOff>106680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2344400" y="6643370"/>
          <a:ext cx="8001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52070</xdr:rowOff>
    </xdr:from>
    <xdr:to>
      <xdr:col>67</xdr:col>
      <xdr:colOff>101600</xdr:colOff>
      <xdr:row>39</xdr:row>
      <xdr:rowOff>151130</xdr:rowOff>
    </xdr:to>
    <xdr:sp macro="" textlink="">
      <xdr:nvSpPr>
        <xdr:cNvPr id="344" name="楕円 343">
          <a:extLst>
            <a:ext uri="{FF2B5EF4-FFF2-40B4-BE49-F238E27FC236}">
              <a16:creationId xmlns:a16="http://schemas.microsoft.com/office/drawing/2014/main" id="{00000000-0008-0000-0F00-000058010000}"/>
            </a:ext>
          </a:extLst>
        </xdr:cNvPr>
        <xdr:cNvSpPr/>
      </xdr:nvSpPr>
      <xdr:spPr>
        <a:xfrm>
          <a:off x="11487150" y="65938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101600</xdr:rowOff>
    </xdr:from>
    <xdr:to>
      <xdr:col>71</xdr:col>
      <xdr:colOff>171450</xdr:colOff>
      <xdr:row>39</xdr:row>
      <xdr:rowOff>101600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1537950" y="664337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33655</xdr:rowOff>
    </xdr:from>
    <xdr:ext cx="401955" cy="250825"/>
    <xdr:sp macro="" textlink="">
      <xdr:nvSpPr>
        <xdr:cNvPr id="346" name="n_1aveValue【認定こども園・幼稚園・保育所】&#10;有形固定資産減価償却率">
          <a:extLst>
            <a:ext uri="{FF2B5EF4-FFF2-40B4-BE49-F238E27FC236}">
              <a16:creationId xmlns:a16="http://schemas.microsoft.com/office/drawing/2014/main" id="{00000000-0008-0000-0F00-00005A010000}"/>
            </a:ext>
          </a:extLst>
        </xdr:cNvPr>
        <xdr:cNvSpPr txBox="1"/>
      </xdr:nvSpPr>
      <xdr:spPr>
        <a:xfrm>
          <a:off x="13742035" y="5904865"/>
          <a:ext cx="4019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76835</xdr:rowOff>
    </xdr:from>
    <xdr:ext cx="401955" cy="253365"/>
    <xdr:sp macro="" textlink="">
      <xdr:nvSpPr>
        <xdr:cNvPr id="347" name="n_2aveValue【認定こども園・幼稚園・保育所】&#10;有形固定資産減価償却率">
          <a:extLst>
            <a:ext uri="{FF2B5EF4-FFF2-40B4-BE49-F238E27FC236}">
              <a16:creationId xmlns:a16="http://schemas.microsoft.com/office/drawing/2014/main" id="{00000000-0008-0000-0F00-00005B010000}"/>
            </a:ext>
          </a:extLst>
        </xdr:cNvPr>
        <xdr:cNvSpPr txBox="1"/>
      </xdr:nvSpPr>
      <xdr:spPr>
        <a:xfrm>
          <a:off x="12960985" y="5948045"/>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73025</xdr:rowOff>
    </xdr:from>
    <xdr:ext cx="405130" cy="250190"/>
    <xdr:sp macro="" textlink="">
      <xdr:nvSpPr>
        <xdr:cNvPr id="348" name="n_3aveValue【認定こども園・幼稚園・保育所】&#10;有形固定資産減価償却率">
          <a:extLst>
            <a:ext uri="{FF2B5EF4-FFF2-40B4-BE49-F238E27FC236}">
              <a16:creationId xmlns:a16="http://schemas.microsoft.com/office/drawing/2014/main" id="{00000000-0008-0000-0F00-00005C010000}"/>
            </a:ext>
          </a:extLst>
        </xdr:cNvPr>
        <xdr:cNvSpPr txBox="1"/>
      </xdr:nvSpPr>
      <xdr:spPr>
        <a:xfrm>
          <a:off x="12167235" y="5944235"/>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95250</xdr:rowOff>
    </xdr:from>
    <xdr:ext cx="401955" cy="252730"/>
    <xdr:sp macro="" textlink="">
      <xdr:nvSpPr>
        <xdr:cNvPr id="349" name="n_4aveValue【認定こども園・幼稚園・保育所】&#10;有形固定資産減価償却率">
          <a:extLst>
            <a:ext uri="{FF2B5EF4-FFF2-40B4-BE49-F238E27FC236}">
              <a16:creationId xmlns:a16="http://schemas.microsoft.com/office/drawing/2014/main" id="{00000000-0008-0000-0F00-00005D010000}"/>
            </a:ext>
          </a:extLst>
        </xdr:cNvPr>
        <xdr:cNvSpPr txBox="1"/>
      </xdr:nvSpPr>
      <xdr:spPr>
        <a:xfrm>
          <a:off x="11354435" y="5966460"/>
          <a:ext cx="401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104775</xdr:rowOff>
    </xdr:from>
    <xdr:ext cx="401955" cy="250825"/>
    <xdr:sp macro="" textlink="">
      <xdr:nvSpPr>
        <xdr:cNvPr id="350" name="n_1mainValue【認定こども園・幼稚園・保育所】&#10;有形固定資産減価償却率">
          <a:extLst>
            <a:ext uri="{FF2B5EF4-FFF2-40B4-BE49-F238E27FC236}">
              <a16:creationId xmlns:a16="http://schemas.microsoft.com/office/drawing/2014/main" id="{00000000-0008-0000-0F00-00005E010000}"/>
            </a:ext>
          </a:extLst>
        </xdr:cNvPr>
        <xdr:cNvSpPr txBox="1"/>
      </xdr:nvSpPr>
      <xdr:spPr>
        <a:xfrm>
          <a:off x="13742035" y="6646545"/>
          <a:ext cx="4019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39</xdr:row>
      <xdr:rowOff>147955</xdr:rowOff>
    </xdr:from>
    <xdr:ext cx="401955" cy="250825"/>
    <xdr:sp macro="" textlink="">
      <xdr:nvSpPr>
        <xdr:cNvPr id="351" name="n_2mainValue【認定こども園・幼稚園・保育所】&#10;有形固定資産減価償却率">
          <a:extLst>
            <a:ext uri="{FF2B5EF4-FFF2-40B4-BE49-F238E27FC236}">
              <a16:creationId xmlns:a16="http://schemas.microsoft.com/office/drawing/2014/main" id="{00000000-0008-0000-0F00-00005F010000}"/>
            </a:ext>
          </a:extLst>
        </xdr:cNvPr>
        <xdr:cNvSpPr txBox="1"/>
      </xdr:nvSpPr>
      <xdr:spPr>
        <a:xfrm>
          <a:off x="12960985" y="6689725"/>
          <a:ext cx="4019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39</xdr:row>
      <xdr:rowOff>142875</xdr:rowOff>
    </xdr:from>
    <xdr:ext cx="405130" cy="250190"/>
    <xdr:sp macro="" textlink="">
      <xdr:nvSpPr>
        <xdr:cNvPr id="352" name="n_3mainValue【認定こども園・幼稚園・保育所】&#10;有形固定資産減価償却率">
          <a:extLst>
            <a:ext uri="{FF2B5EF4-FFF2-40B4-BE49-F238E27FC236}">
              <a16:creationId xmlns:a16="http://schemas.microsoft.com/office/drawing/2014/main" id="{00000000-0008-0000-0F00-000060010000}"/>
            </a:ext>
          </a:extLst>
        </xdr:cNvPr>
        <xdr:cNvSpPr txBox="1"/>
      </xdr:nvSpPr>
      <xdr:spPr>
        <a:xfrm>
          <a:off x="12167235" y="6684645"/>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39</xdr:row>
      <xdr:rowOff>142875</xdr:rowOff>
    </xdr:from>
    <xdr:ext cx="401955" cy="250190"/>
    <xdr:sp macro="" textlink="">
      <xdr:nvSpPr>
        <xdr:cNvPr id="353" name="n_4mainValue【認定こども園・幼稚園・保育所】&#10;有形固定資産減価償却率">
          <a:extLst>
            <a:ext uri="{FF2B5EF4-FFF2-40B4-BE49-F238E27FC236}">
              <a16:creationId xmlns:a16="http://schemas.microsoft.com/office/drawing/2014/main" id="{00000000-0008-0000-0F00-000061010000}"/>
            </a:ext>
          </a:extLst>
        </xdr:cNvPr>
        <xdr:cNvSpPr txBox="1"/>
      </xdr:nvSpPr>
      <xdr:spPr>
        <a:xfrm>
          <a:off x="11354435" y="6684645"/>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74295</xdr:rowOff>
    </xdr:from>
    <xdr:to>
      <xdr:col>120</xdr:col>
      <xdr:colOff>152400</xdr:colOff>
      <xdr:row>28</xdr:row>
      <xdr:rowOff>24765</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164592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50165</xdr:rowOff>
    </xdr:from>
    <xdr:to>
      <xdr:col>104</xdr:col>
      <xdr:colOff>127000</xdr:colOff>
      <xdr:row>29</xdr:row>
      <xdr:rowOff>130175</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16586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80645</xdr:rowOff>
    </xdr:from>
    <xdr:to>
      <xdr:col>104</xdr:col>
      <xdr:colOff>127000</xdr:colOff>
      <xdr:row>30</xdr:row>
      <xdr:rowOff>161925</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16586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90/143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50165</xdr:rowOff>
    </xdr:from>
    <xdr:to>
      <xdr:col>110</xdr:col>
      <xdr:colOff>0</xdr:colOff>
      <xdr:row>29</xdr:row>
      <xdr:rowOff>130175</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174879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80645</xdr:rowOff>
    </xdr:from>
    <xdr:to>
      <xdr:col>110</xdr:col>
      <xdr:colOff>0</xdr:colOff>
      <xdr:row>30</xdr:row>
      <xdr:rowOff>161925</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174879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50165</xdr:rowOff>
    </xdr:from>
    <xdr:to>
      <xdr:col>116</xdr:col>
      <xdr:colOff>0</xdr:colOff>
      <xdr:row>29</xdr:row>
      <xdr:rowOff>130175</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185166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29</xdr:row>
      <xdr:rowOff>80645</xdr:rowOff>
    </xdr:from>
    <xdr:to>
      <xdr:col>116</xdr:col>
      <xdr:colOff>0</xdr:colOff>
      <xdr:row>30</xdr:row>
      <xdr:rowOff>161925</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185166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18415</xdr:rowOff>
    </xdr:from>
    <xdr:to>
      <xdr:col>120</xdr:col>
      <xdr:colOff>152400</xdr:colOff>
      <xdr:row>44</xdr:row>
      <xdr:rowOff>74295</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164592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6710" cy="2203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16440150" y="5033010"/>
          <a:ext cx="3467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74295</xdr:rowOff>
    </xdr:from>
    <xdr:to>
      <xdr:col>120</xdr:col>
      <xdr:colOff>114300</xdr:colOff>
      <xdr:row>44</xdr:row>
      <xdr:rowOff>74295</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164592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130175</xdr:rowOff>
    </xdr:from>
    <xdr:to>
      <xdr:col>120</xdr:col>
      <xdr:colOff>114300</xdr:colOff>
      <xdr:row>41</xdr:row>
      <xdr:rowOff>130175</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16459200" y="70072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159385</xdr:rowOff>
    </xdr:from>
    <xdr:ext cx="464185" cy="25082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16048990" y="6868795"/>
          <a:ext cx="4641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18415</xdr:rowOff>
    </xdr:from>
    <xdr:to>
      <xdr:col>120</xdr:col>
      <xdr:colOff>114300</xdr:colOff>
      <xdr:row>39</xdr:row>
      <xdr:rowOff>18415</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16459200" y="65601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47625</xdr:rowOff>
    </xdr:from>
    <xdr:ext cx="464185" cy="25082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16048990" y="6421755"/>
          <a:ext cx="4641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36</xdr:row>
      <xdr:rowOff>74295</xdr:rowOff>
    </xdr:from>
    <xdr:to>
      <xdr:col>120</xdr:col>
      <xdr:colOff>114300</xdr:colOff>
      <xdr:row>36</xdr:row>
      <xdr:rowOff>74295</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16459200" y="61131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103505</xdr:rowOff>
    </xdr:from>
    <xdr:ext cx="464185" cy="25082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16048990" y="5974715"/>
          <a:ext cx="4641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130175</xdr:rowOff>
    </xdr:from>
    <xdr:to>
      <xdr:col>120</xdr:col>
      <xdr:colOff>114300</xdr:colOff>
      <xdr:row>33</xdr:row>
      <xdr:rowOff>130175</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16459200" y="56661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159385</xdr:rowOff>
    </xdr:from>
    <xdr:ext cx="464185" cy="25082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6048990" y="5527675"/>
          <a:ext cx="4641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114300</xdr:colOff>
      <xdr:row>31</xdr:row>
      <xdr:rowOff>18415</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164592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47625</xdr:rowOff>
    </xdr:from>
    <xdr:ext cx="464185" cy="25082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6048990" y="5080635"/>
          <a:ext cx="4641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152400</xdr:colOff>
      <xdr:row>44</xdr:row>
      <xdr:rowOff>74295</xdr:rowOff>
    </xdr:to>
    <xdr:sp macro="" textlink="">
      <xdr:nvSpPr>
        <xdr:cNvPr id="374" name="【認定こども園・幼稚園・保育所】&#10;一人当たり面積グラフ枠">
          <a:extLst>
            <a:ext uri="{FF2B5EF4-FFF2-40B4-BE49-F238E27FC236}">
              <a16:creationId xmlns:a16="http://schemas.microsoft.com/office/drawing/2014/main" id="{00000000-0008-0000-0F00-000076010000}"/>
            </a:ext>
          </a:extLst>
        </xdr:cNvPr>
        <xdr:cNvSpPr/>
      </xdr:nvSpPr>
      <xdr:spPr>
        <a:xfrm>
          <a:off x="164592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69215</xdr:rowOff>
    </xdr:from>
    <xdr:to>
      <xdr:col>116</xdr:col>
      <xdr:colOff>62865</xdr:colOff>
      <xdr:row>41</xdr:row>
      <xdr:rowOff>90170</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flipV="1">
          <a:off x="19951065" y="5605145"/>
          <a:ext cx="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93980</xdr:rowOff>
    </xdr:from>
    <xdr:ext cx="466725" cy="253365"/>
    <xdr:sp macro="" textlink="">
      <xdr:nvSpPr>
        <xdr:cNvPr id="376" name="【認定こども園・幼稚園・保育所】&#10;一人当たり面積最小値テキスト">
          <a:extLst>
            <a:ext uri="{FF2B5EF4-FFF2-40B4-BE49-F238E27FC236}">
              <a16:creationId xmlns:a16="http://schemas.microsoft.com/office/drawing/2014/main" id="{00000000-0008-0000-0F00-000078010000}"/>
            </a:ext>
          </a:extLst>
        </xdr:cNvPr>
        <xdr:cNvSpPr txBox="1"/>
      </xdr:nvSpPr>
      <xdr:spPr>
        <a:xfrm>
          <a:off x="19989800" y="6971030"/>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0.045</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90170</xdr:rowOff>
    </xdr:from>
    <xdr:to>
      <xdr:col>116</xdr:col>
      <xdr:colOff>152400</xdr:colOff>
      <xdr:row>41</xdr:row>
      <xdr:rowOff>90170</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19881850" y="69672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17145</xdr:rowOff>
    </xdr:from>
    <xdr:ext cx="466725" cy="250190"/>
    <xdr:sp macro="" textlink="">
      <xdr:nvSpPr>
        <xdr:cNvPr id="378" name="【認定こども園・幼稚園・保育所】&#10;一人当たり面積最大値テキスト">
          <a:extLst>
            <a:ext uri="{FF2B5EF4-FFF2-40B4-BE49-F238E27FC236}">
              <a16:creationId xmlns:a16="http://schemas.microsoft.com/office/drawing/2014/main" id="{00000000-0008-0000-0F00-00007A010000}"/>
            </a:ext>
          </a:extLst>
        </xdr:cNvPr>
        <xdr:cNvSpPr txBox="1"/>
      </xdr:nvSpPr>
      <xdr:spPr>
        <a:xfrm>
          <a:off x="19989800" y="5385435"/>
          <a:ext cx="4667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1.569</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69215</xdr:rowOff>
    </xdr:from>
    <xdr:to>
      <xdr:col>116</xdr:col>
      <xdr:colOff>152400</xdr:colOff>
      <xdr:row>33</xdr:row>
      <xdr:rowOff>69215</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19881850" y="56051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59055</xdr:rowOff>
    </xdr:from>
    <xdr:ext cx="466725" cy="253365"/>
    <xdr:sp macro="" textlink="">
      <xdr:nvSpPr>
        <xdr:cNvPr id="380" name="【認定こども園・幼稚園・保育所】&#10;一人当たり面積平均値テキスト">
          <a:extLst>
            <a:ext uri="{FF2B5EF4-FFF2-40B4-BE49-F238E27FC236}">
              <a16:creationId xmlns:a16="http://schemas.microsoft.com/office/drawing/2014/main" id="{00000000-0008-0000-0F00-00007C010000}"/>
            </a:ext>
          </a:extLst>
        </xdr:cNvPr>
        <xdr:cNvSpPr txBox="1"/>
      </xdr:nvSpPr>
      <xdr:spPr>
        <a:xfrm>
          <a:off x="19989800" y="6433185"/>
          <a:ext cx="46672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0.424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36830</xdr:rowOff>
    </xdr:from>
    <xdr:to>
      <xdr:col>116</xdr:col>
      <xdr:colOff>114300</xdr:colOff>
      <xdr:row>39</xdr:row>
      <xdr:rowOff>135890</xdr:rowOff>
    </xdr:to>
    <xdr:sp macro="" textlink="">
      <xdr:nvSpPr>
        <xdr:cNvPr id="381" name="フローチャート: 判断 380">
          <a:extLst>
            <a:ext uri="{FF2B5EF4-FFF2-40B4-BE49-F238E27FC236}">
              <a16:creationId xmlns:a16="http://schemas.microsoft.com/office/drawing/2014/main" id="{00000000-0008-0000-0F00-00007D010000}"/>
            </a:ext>
          </a:extLst>
        </xdr:cNvPr>
        <xdr:cNvSpPr/>
      </xdr:nvSpPr>
      <xdr:spPr>
        <a:xfrm>
          <a:off x="19900900" y="65786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113030</xdr:rowOff>
    </xdr:from>
    <xdr:to>
      <xdr:col>112</xdr:col>
      <xdr:colOff>38100</xdr:colOff>
      <xdr:row>40</xdr:row>
      <xdr:rowOff>44450</xdr:rowOff>
    </xdr:to>
    <xdr:sp macro="" textlink="">
      <xdr:nvSpPr>
        <xdr:cNvPr id="382" name="フローチャート: 判断 381">
          <a:extLst>
            <a:ext uri="{FF2B5EF4-FFF2-40B4-BE49-F238E27FC236}">
              <a16:creationId xmlns:a16="http://schemas.microsoft.com/office/drawing/2014/main" id="{00000000-0008-0000-0F00-00007E010000}"/>
            </a:ext>
          </a:extLst>
        </xdr:cNvPr>
        <xdr:cNvSpPr/>
      </xdr:nvSpPr>
      <xdr:spPr>
        <a:xfrm>
          <a:off x="19157950" y="665480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167640</xdr:rowOff>
    </xdr:from>
    <xdr:to>
      <xdr:col>107</xdr:col>
      <xdr:colOff>101600</xdr:colOff>
      <xdr:row>36</xdr:row>
      <xdr:rowOff>99060</xdr:rowOff>
    </xdr:to>
    <xdr:sp macro="" textlink="">
      <xdr:nvSpPr>
        <xdr:cNvPr id="383" name="フローチャート: 判断 382">
          <a:extLst>
            <a:ext uri="{FF2B5EF4-FFF2-40B4-BE49-F238E27FC236}">
              <a16:creationId xmlns:a16="http://schemas.microsoft.com/office/drawing/2014/main" id="{00000000-0008-0000-0F00-00007F010000}"/>
            </a:ext>
          </a:extLst>
        </xdr:cNvPr>
        <xdr:cNvSpPr/>
      </xdr:nvSpPr>
      <xdr:spPr>
        <a:xfrm>
          <a:off x="18345150" y="60388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146050</xdr:rowOff>
    </xdr:from>
    <xdr:to>
      <xdr:col>102</xdr:col>
      <xdr:colOff>165100</xdr:colOff>
      <xdr:row>40</xdr:row>
      <xdr:rowOff>77470</xdr:rowOff>
    </xdr:to>
    <xdr:sp macro="" textlink="">
      <xdr:nvSpPr>
        <xdr:cNvPr id="384" name="フローチャート: 判断 383">
          <a:extLst>
            <a:ext uri="{FF2B5EF4-FFF2-40B4-BE49-F238E27FC236}">
              <a16:creationId xmlns:a16="http://schemas.microsoft.com/office/drawing/2014/main" id="{00000000-0008-0000-0F00-000080010000}"/>
            </a:ext>
          </a:extLst>
        </xdr:cNvPr>
        <xdr:cNvSpPr/>
      </xdr:nvSpPr>
      <xdr:spPr>
        <a:xfrm>
          <a:off x="17551400" y="66878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117475</xdr:rowOff>
    </xdr:from>
    <xdr:to>
      <xdr:col>98</xdr:col>
      <xdr:colOff>38100</xdr:colOff>
      <xdr:row>40</xdr:row>
      <xdr:rowOff>50165</xdr:rowOff>
    </xdr:to>
    <xdr:sp macro="" textlink="">
      <xdr:nvSpPr>
        <xdr:cNvPr id="385" name="フローチャート: 判断 384">
          <a:extLst>
            <a:ext uri="{FF2B5EF4-FFF2-40B4-BE49-F238E27FC236}">
              <a16:creationId xmlns:a16="http://schemas.microsoft.com/office/drawing/2014/main" id="{00000000-0008-0000-0F00-000081010000}"/>
            </a:ext>
          </a:extLst>
        </xdr:cNvPr>
        <xdr:cNvSpPr/>
      </xdr:nvSpPr>
      <xdr:spPr>
        <a:xfrm>
          <a:off x="16757650" y="665924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72390</xdr:rowOff>
    </xdr:from>
    <xdr:ext cx="762000" cy="25082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19780250" y="74523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44</xdr:row>
      <xdr:rowOff>72390</xdr:rowOff>
    </xdr:from>
    <xdr:ext cx="762000" cy="25082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19030950" y="74523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72390</xdr:rowOff>
    </xdr:from>
    <xdr:ext cx="758825" cy="25082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18224500" y="7452360"/>
          <a:ext cx="7588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72390</xdr:rowOff>
    </xdr:from>
    <xdr:ext cx="762000" cy="25082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17430750" y="74523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44</xdr:row>
      <xdr:rowOff>72390</xdr:rowOff>
    </xdr:from>
    <xdr:ext cx="762000" cy="25082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16630650" y="74523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88900</xdr:rowOff>
    </xdr:from>
    <xdr:to>
      <xdr:col>116</xdr:col>
      <xdr:colOff>114300</xdr:colOff>
      <xdr:row>40</xdr:row>
      <xdr:rowOff>20320</xdr:rowOff>
    </xdr:to>
    <xdr:sp macro="" textlink="">
      <xdr:nvSpPr>
        <xdr:cNvPr id="391" name="楕円 390">
          <a:extLst>
            <a:ext uri="{FF2B5EF4-FFF2-40B4-BE49-F238E27FC236}">
              <a16:creationId xmlns:a16="http://schemas.microsoft.com/office/drawing/2014/main" id="{00000000-0008-0000-0F00-000087010000}"/>
            </a:ext>
          </a:extLst>
        </xdr:cNvPr>
        <xdr:cNvSpPr/>
      </xdr:nvSpPr>
      <xdr:spPr>
        <a:xfrm>
          <a:off x="19900900" y="66306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67945</xdr:rowOff>
    </xdr:from>
    <xdr:ext cx="466725" cy="250825"/>
    <xdr:sp macro="" textlink="">
      <xdr:nvSpPr>
        <xdr:cNvPr id="392" name="【認定こども園・幼稚園・保育所】&#10;一人当たり面積該当値テキスト">
          <a:extLst>
            <a:ext uri="{FF2B5EF4-FFF2-40B4-BE49-F238E27FC236}">
              <a16:creationId xmlns:a16="http://schemas.microsoft.com/office/drawing/2014/main" id="{00000000-0008-0000-0F00-000088010000}"/>
            </a:ext>
          </a:extLst>
        </xdr:cNvPr>
        <xdr:cNvSpPr txBox="1"/>
      </xdr:nvSpPr>
      <xdr:spPr>
        <a:xfrm>
          <a:off x="19989800" y="6609715"/>
          <a:ext cx="4667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0.366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100330</xdr:rowOff>
    </xdr:from>
    <xdr:to>
      <xdr:col>112</xdr:col>
      <xdr:colOff>38100</xdr:colOff>
      <xdr:row>40</xdr:row>
      <xdr:rowOff>32385</xdr:rowOff>
    </xdr:to>
    <xdr:sp macro="" textlink="">
      <xdr:nvSpPr>
        <xdr:cNvPr id="393" name="楕円 392">
          <a:extLst>
            <a:ext uri="{FF2B5EF4-FFF2-40B4-BE49-F238E27FC236}">
              <a16:creationId xmlns:a16="http://schemas.microsoft.com/office/drawing/2014/main" id="{00000000-0008-0000-0F00-000089010000}"/>
            </a:ext>
          </a:extLst>
        </xdr:cNvPr>
        <xdr:cNvSpPr/>
      </xdr:nvSpPr>
      <xdr:spPr>
        <a:xfrm>
          <a:off x="19157950" y="664210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39</xdr:row>
      <xdr:rowOff>138430</xdr:rowOff>
    </xdr:from>
    <xdr:to>
      <xdr:col>116</xdr:col>
      <xdr:colOff>63500</xdr:colOff>
      <xdr:row>39</xdr:row>
      <xdr:rowOff>150495</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flipV="1">
          <a:off x="19202400" y="6680200"/>
          <a:ext cx="7493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109220</xdr:rowOff>
    </xdr:from>
    <xdr:to>
      <xdr:col>107</xdr:col>
      <xdr:colOff>101600</xdr:colOff>
      <xdr:row>40</xdr:row>
      <xdr:rowOff>40640</xdr:rowOff>
    </xdr:to>
    <xdr:sp macro="" textlink="">
      <xdr:nvSpPr>
        <xdr:cNvPr id="395" name="楕円 394">
          <a:extLst>
            <a:ext uri="{FF2B5EF4-FFF2-40B4-BE49-F238E27FC236}">
              <a16:creationId xmlns:a16="http://schemas.microsoft.com/office/drawing/2014/main" id="{00000000-0008-0000-0F00-00008B010000}"/>
            </a:ext>
          </a:extLst>
        </xdr:cNvPr>
        <xdr:cNvSpPr/>
      </xdr:nvSpPr>
      <xdr:spPr>
        <a:xfrm>
          <a:off x="18345150" y="66509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150495</xdr:rowOff>
    </xdr:from>
    <xdr:to>
      <xdr:col>111</xdr:col>
      <xdr:colOff>171450</xdr:colOff>
      <xdr:row>39</xdr:row>
      <xdr:rowOff>159385</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flipV="1">
          <a:off x="18395950" y="6692265"/>
          <a:ext cx="8064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118745</xdr:rowOff>
    </xdr:from>
    <xdr:to>
      <xdr:col>102</xdr:col>
      <xdr:colOff>165100</xdr:colOff>
      <xdr:row>40</xdr:row>
      <xdr:rowOff>50800</xdr:rowOff>
    </xdr:to>
    <xdr:sp macro="" textlink="">
      <xdr:nvSpPr>
        <xdr:cNvPr id="397" name="楕円 396">
          <a:extLst>
            <a:ext uri="{FF2B5EF4-FFF2-40B4-BE49-F238E27FC236}">
              <a16:creationId xmlns:a16="http://schemas.microsoft.com/office/drawing/2014/main" id="{00000000-0008-0000-0F00-00008D010000}"/>
            </a:ext>
          </a:extLst>
        </xdr:cNvPr>
        <xdr:cNvSpPr/>
      </xdr:nvSpPr>
      <xdr:spPr>
        <a:xfrm>
          <a:off x="17551400" y="66605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159385</xdr:rowOff>
    </xdr:from>
    <xdr:to>
      <xdr:col>107</xdr:col>
      <xdr:colOff>50800</xdr:colOff>
      <xdr:row>40</xdr:row>
      <xdr:rowOff>1270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flipV="1">
          <a:off x="17602200" y="6701155"/>
          <a:ext cx="7937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167640</xdr:rowOff>
    </xdr:from>
    <xdr:to>
      <xdr:col>98</xdr:col>
      <xdr:colOff>38100</xdr:colOff>
      <xdr:row>40</xdr:row>
      <xdr:rowOff>99060</xdr:rowOff>
    </xdr:to>
    <xdr:sp macro="" textlink="">
      <xdr:nvSpPr>
        <xdr:cNvPr id="399" name="楕円 398">
          <a:extLst>
            <a:ext uri="{FF2B5EF4-FFF2-40B4-BE49-F238E27FC236}">
              <a16:creationId xmlns:a16="http://schemas.microsoft.com/office/drawing/2014/main" id="{00000000-0008-0000-0F00-00008F010000}"/>
            </a:ext>
          </a:extLst>
        </xdr:cNvPr>
        <xdr:cNvSpPr/>
      </xdr:nvSpPr>
      <xdr:spPr>
        <a:xfrm>
          <a:off x="16757650" y="670941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40</xdr:row>
      <xdr:rowOff>1270</xdr:rowOff>
    </xdr:from>
    <xdr:to>
      <xdr:col>102</xdr:col>
      <xdr:colOff>114300</xdr:colOff>
      <xdr:row>40</xdr:row>
      <xdr:rowOff>50165</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flipV="1">
          <a:off x="16802100" y="6710680"/>
          <a:ext cx="8001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40</xdr:row>
      <xdr:rowOff>36195</xdr:rowOff>
    </xdr:from>
    <xdr:ext cx="469900" cy="250825"/>
    <xdr:sp macro="" textlink="">
      <xdr:nvSpPr>
        <xdr:cNvPr id="401" name="n_1aveValue【認定こども園・幼稚園・保育所】&#10;一人当たり面積">
          <a:extLst>
            <a:ext uri="{FF2B5EF4-FFF2-40B4-BE49-F238E27FC236}">
              <a16:creationId xmlns:a16="http://schemas.microsoft.com/office/drawing/2014/main" id="{00000000-0008-0000-0F00-000091010000}"/>
            </a:ext>
          </a:extLst>
        </xdr:cNvPr>
        <xdr:cNvSpPr txBox="1"/>
      </xdr:nvSpPr>
      <xdr:spPr>
        <a:xfrm>
          <a:off x="18980150" y="674560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34</xdr:row>
      <xdr:rowOff>115570</xdr:rowOff>
    </xdr:from>
    <xdr:ext cx="469900" cy="253365"/>
    <xdr:sp macro="" textlink="">
      <xdr:nvSpPr>
        <xdr:cNvPr id="402" name="n_2aveValue【認定こども園・幼稚園・保育所】&#10;一人当たり面積">
          <a:extLst>
            <a:ext uri="{FF2B5EF4-FFF2-40B4-BE49-F238E27FC236}">
              <a16:creationId xmlns:a16="http://schemas.microsoft.com/office/drawing/2014/main" id="{00000000-0008-0000-0F00-000092010000}"/>
            </a:ext>
          </a:extLst>
        </xdr:cNvPr>
        <xdr:cNvSpPr txBox="1"/>
      </xdr:nvSpPr>
      <xdr:spPr>
        <a:xfrm>
          <a:off x="18180050" y="58191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40</xdr:row>
      <xdr:rowOff>69215</xdr:rowOff>
    </xdr:from>
    <xdr:ext cx="469900" cy="250825"/>
    <xdr:sp macro="" textlink="">
      <xdr:nvSpPr>
        <xdr:cNvPr id="403" name="n_3aveValue【認定こども園・幼稚園・保育所】&#10;一人当たり面積">
          <a:extLst>
            <a:ext uri="{FF2B5EF4-FFF2-40B4-BE49-F238E27FC236}">
              <a16:creationId xmlns:a16="http://schemas.microsoft.com/office/drawing/2014/main" id="{00000000-0008-0000-0F00-000093010000}"/>
            </a:ext>
          </a:extLst>
        </xdr:cNvPr>
        <xdr:cNvSpPr txBox="1"/>
      </xdr:nvSpPr>
      <xdr:spPr>
        <a:xfrm>
          <a:off x="17386300" y="677862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38</xdr:row>
      <xdr:rowOff>66675</xdr:rowOff>
    </xdr:from>
    <xdr:ext cx="469900" cy="250190"/>
    <xdr:sp macro="" textlink="">
      <xdr:nvSpPr>
        <xdr:cNvPr id="404" name="n_4aveValue【認定こども園・幼稚園・保育所】&#10;一人当たり面積">
          <a:extLst>
            <a:ext uri="{FF2B5EF4-FFF2-40B4-BE49-F238E27FC236}">
              <a16:creationId xmlns:a16="http://schemas.microsoft.com/office/drawing/2014/main" id="{00000000-0008-0000-0F00-000094010000}"/>
            </a:ext>
          </a:extLst>
        </xdr:cNvPr>
        <xdr:cNvSpPr txBox="1"/>
      </xdr:nvSpPr>
      <xdr:spPr>
        <a:xfrm>
          <a:off x="16592550" y="644080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38</xdr:row>
      <xdr:rowOff>48895</xdr:rowOff>
    </xdr:from>
    <xdr:ext cx="469900" cy="250825"/>
    <xdr:sp macro="" textlink="">
      <xdr:nvSpPr>
        <xdr:cNvPr id="405" name="n_1mainValue【認定こども園・幼稚園・保育所】&#10;一人当たり面積">
          <a:extLst>
            <a:ext uri="{FF2B5EF4-FFF2-40B4-BE49-F238E27FC236}">
              <a16:creationId xmlns:a16="http://schemas.microsoft.com/office/drawing/2014/main" id="{00000000-0008-0000-0F00-000095010000}"/>
            </a:ext>
          </a:extLst>
        </xdr:cNvPr>
        <xdr:cNvSpPr txBox="1"/>
      </xdr:nvSpPr>
      <xdr:spPr>
        <a:xfrm>
          <a:off x="18980150" y="642302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40</xdr:row>
      <xdr:rowOff>32385</xdr:rowOff>
    </xdr:from>
    <xdr:ext cx="469900" cy="250825"/>
    <xdr:sp macro="" textlink="">
      <xdr:nvSpPr>
        <xdr:cNvPr id="406" name="n_2mainValue【認定こども園・幼稚園・保育所】&#10;一人当たり面積">
          <a:extLst>
            <a:ext uri="{FF2B5EF4-FFF2-40B4-BE49-F238E27FC236}">
              <a16:creationId xmlns:a16="http://schemas.microsoft.com/office/drawing/2014/main" id="{00000000-0008-0000-0F00-000096010000}"/>
            </a:ext>
          </a:extLst>
        </xdr:cNvPr>
        <xdr:cNvSpPr txBox="1"/>
      </xdr:nvSpPr>
      <xdr:spPr>
        <a:xfrm>
          <a:off x="18180050" y="674179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38</xdr:row>
      <xdr:rowOff>67310</xdr:rowOff>
    </xdr:from>
    <xdr:ext cx="469900" cy="250825"/>
    <xdr:sp macro="" textlink="">
      <xdr:nvSpPr>
        <xdr:cNvPr id="407" name="n_3mainValue【認定こども園・幼稚園・保育所】&#10;一人当たり面積">
          <a:extLst>
            <a:ext uri="{FF2B5EF4-FFF2-40B4-BE49-F238E27FC236}">
              <a16:creationId xmlns:a16="http://schemas.microsoft.com/office/drawing/2014/main" id="{00000000-0008-0000-0F00-000097010000}"/>
            </a:ext>
          </a:extLst>
        </xdr:cNvPr>
        <xdr:cNvSpPr txBox="1"/>
      </xdr:nvSpPr>
      <xdr:spPr>
        <a:xfrm>
          <a:off x="17386300" y="644144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40</xdr:row>
      <xdr:rowOff>90805</xdr:rowOff>
    </xdr:from>
    <xdr:ext cx="469900" cy="250825"/>
    <xdr:sp macro="" textlink="">
      <xdr:nvSpPr>
        <xdr:cNvPr id="408" name="n_4mainValue【認定こども園・幼稚園・保育所】&#10;一人当たり面積">
          <a:extLst>
            <a:ext uri="{FF2B5EF4-FFF2-40B4-BE49-F238E27FC236}">
              <a16:creationId xmlns:a16="http://schemas.microsoft.com/office/drawing/2014/main" id="{00000000-0008-0000-0F00-000098010000}"/>
            </a:ext>
          </a:extLst>
        </xdr:cNvPr>
        <xdr:cNvSpPr txBox="1"/>
      </xdr:nvSpPr>
      <xdr:spPr>
        <a:xfrm>
          <a:off x="16592550" y="680021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111760</xdr:rowOff>
    </xdr:from>
    <xdr:to>
      <xdr:col>90</xdr:col>
      <xdr:colOff>25400</xdr:colOff>
      <xdr:row>50</xdr:row>
      <xdr:rowOff>61595</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120775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86995</xdr:rowOff>
    </xdr:from>
    <xdr:to>
      <xdr:col>74</xdr:col>
      <xdr:colOff>0</xdr:colOff>
      <xdr:row>52</xdr:row>
      <xdr:rowOff>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1315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117475</xdr:rowOff>
    </xdr:from>
    <xdr:to>
      <xdr:col>74</xdr:col>
      <xdr:colOff>0</xdr:colOff>
      <xdr:row>53</xdr:row>
      <xdr:rowOff>31115</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1315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96/155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86995</xdr:rowOff>
    </xdr:from>
    <xdr:to>
      <xdr:col>79</xdr:col>
      <xdr:colOff>63500</xdr:colOff>
      <xdr:row>52</xdr:row>
      <xdr:rowOff>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22364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117475</xdr:rowOff>
    </xdr:from>
    <xdr:to>
      <xdr:col>79</xdr:col>
      <xdr:colOff>63500</xdr:colOff>
      <xdr:row>53</xdr:row>
      <xdr:rowOff>31115</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22364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86995</xdr:rowOff>
    </xdr:from>
    <xdr:to>
      <xdr:col>85</xdr:col>
      <xdr:colOff>63500</xdr:colOff>
      <xdr:row>52</xdr:row>
      <xdr:rowOff>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32651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51</xdr:row>
      <xdr:rowOff>117475</xdr:rowOff>
    </xdr:from>
    <xdr:to>
      <xdr:col>85</xdr:col>
      <xdr:colOff>63500</xdr:colOff>
      <xdr:row>53</xdr:row>
      <xdr:rowOff>31115</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32651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55880</xdr:rowOff>
    </xdr:from>
    <xdr:to>
      <xdr:col>90</xdr:col>
      <xdr:colOff>25400</xdr:colOff>
      <xdr:row>66</xdr:row>
      <xdr:rowOff>111760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120775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37465</xdr:rowOff>
    </xdr:from>
    <xdr:ext cx="298450" cy="2203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1169650" y="875855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111760</xdr:rowOff>
    </xdr:from>
    <xdr:to>
      <xdr:col>89</xdr:col>
      <xdr:colOff>171450</xdr:colOff>
      <xdr:row>66</xdr:row>
      <xdr:rowOff>111760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1207750" y="111798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140335</xdr:rowOff>
    </xdr:from>
    <xdr:ext cx="464185" cy="250190"/>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0797540" y="1104074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128270</xdr:rowOff>
    </xdr:from>
    <xdr:to>
      <xdr:col>89</xdr:col>
      <xdr:colOff>171450</xdr:colOff>
      <xdr:row>64</xdr:row>
      <xdr:rowOff>128270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1207750" y="108610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156210</xdr:rowOff>
    </xdr:from>
    <xdr:ext cx="464185" cy="25336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0797540" y="1072134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143510</xdr:rowOff>
    </xdr:from>
    <xdr:to>
      <xdr:col>89</xdr:col>
      <xdr:colOff>171450</xdr:colOff>
      <xdr:row>62</xdr:row>
      <xdr:rowOff>143510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1207750" y="1054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0050" cy="25336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0842625" y="10401935"/>
          <a:ext cx="400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160020</xdr:rowOff>
    </xdr:from>
    <xdr:to>
      <xdr:col>89</xdr:col>
      <xdr:colOff>171450</xdr:colOff>
      <xdr:row>60</xdr:row>
      <xdr:rowOff>160020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1207750" y="102222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20320</xdr:rowOff>
    </xdr:from>
    <xdr:ext cx="400050" cy="252730"/>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0842625" y="10082530"/>
          <a:ext cx="4000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7620</xdr:rowOff>
    </xdr:from>
    <xdr:to>
      <xdr:col>89</xdr:col>
      <xdr:colOff>171450</xdr:colOff>
      <xdr:row>59</xdr:row>
      <xdr:rowOff>7620</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1207750" y="99021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36830</xdr:rowOff>
    </xdr:from>
    <xdr:ext cx="400050" cy="25082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0842625" y="9763760"/>
          <a:ext cx="4000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24130</xdr:rowOff>
    </xdr:from>
    <xdr:to>
      <xdr:col>89</xdr:col>
      <xdr:colOff>171450</xdr:colOff>
      <xdr:row>57</xdr:row>
      <xdr:rowOff>24130</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1207750" y="95834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52705</xdr:rowOff>
    </xdr:from>
    <xdr:ext cx="400050" cy="250190"/>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0842625" y="9444355"/>
          <a:ext cx="4000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39370</xdr:rowOff>
    </xdr:from>
    <xdr:to>
      <xdr:col>89</xdr:col>
      <xdr:colOff>171450</xdr:colOff>
      <xdr:row>55</xdr:row>
      <xdr:rowOff>39370</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1207750" y="92633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68580</xdr:rowOff>
    </xdr:from>
    <xdr:ext cx="339090" cy="25082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0906760" y="9124950"/>
          <a:ext cx="3390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55880</xdr:rowOff>
    </xdr:from>
    <xdr:to>
      <xdr:col>89</xdr:col>
      <xdr:colOff>171450</xdr:colOff>
      <xdr:row>53</xdr:row>
      <xdr:rowOff>55880</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1207750" y="8944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55880</xdr:rowOff>
    </xdr:from>
    <xdr:to>
      <xdr:col>90</xdr:col>
      <xdr:colOff>25400</xdr:colOff>
      <xdr:row>66</xdr:row>
      <xdr:rowOff>111760</xdr:rowOff>
    </xdr:to>
    <xdr:sp macro="" textlink="">
      <xdr:nvSpPr>
        <xdr:cNvPr id="433" name="【学校施設】&#10;有形固定資産減価償却率グラフ枠">
          <a:extLst>
            <a:ext uri="{FF2B5EF4-FFF2-40B4-BE49-F238E27FC236}">
              <a16:creationId xmlns:a16="http://schemas.microsoft.com/office/drawing/2014/main" id="{00000000-0008-0000-0F00-0000B1010000}"/>
            </a:ext>
          </a:extLst>
        </xdr:cNvPr>
        <xdr:cNvSpPr/>
      </xdr:nvSpPr>
      <xdr:spPr>
        <a:xfrm>
          <a:off x="1120775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46990</xdr:rowOff>
    </xdr:from>
    <xdr:to>
      <xdr:col>85</xdr:col>
      <xdr:colOff>126365</xdr:colOff>
      <xdr:row>64</xdr:row>
      <xdr:rowOff>128270</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flipV="1">
          <a:off x="14699615" y="9438640"/>
          <a:ext cx="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131445</xdr:rowOff>
    </xdr:from>
    <xdr:ext cx="466725" cy="252730"/>
    <xdr:sp macro="" textlink="">
      <xdr:nvSpPr>
        <xdr:cNvPr id="435" name="【学校施設】&#10;有形固定資産減価償却率最小値テキスト">
          <a:extLst>
            <a:ext uri="{FF2B5EF4-FFF2-40B4-BE49-F238E27FC236}">
              <a16:creationId xmlns:a16="http://schemas.microsoft.com/office/drawing/2014/main" id="{00000000-0008-0000-0F00-0000B3010000}"/>
            </a:ext>
          </a:extLst>
        </xdr:cNvPr>
        <xdr:cNvSpPr txBox="1"/>
      </xdr:nvSpPr>
      <xdr:spPr>
        <a:xfrm>
          <a:off x="14738350" y="1086421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128270</xdr:rowOff>
    </xdr:from>
    <xdr:to>
      <xdr:col>86</xdr:col>
      <xdr:colOff>25400</xdr:colOff>
      <xdr:row>64</xdr:row>
      <xdr:rowOff>128270</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4611350" y="108610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162560</xdr:rowOff>
    </xdr:from>
    <xdr:ext cx="401955" cy="250190"/>
    <xdr:sp macro="" textlink="">
      <xdr:nvSpPr>
        <xdr:cNvPr id="437" name="【学校施設】&#10;有形固定資産減価償却率最大値テキスト">
          <a:extLst>
            <a:ext uri="{FF2B5EF4-FFF2-40B4-BE49-F238E27FC236}">
              <a16:creationId xmlns:a16="http://schemas.microsoft.com/office/drawing/2014/main" id="{00000000-0008-0000-0F00-0000B5010000}"/>
            </a:ext>
          </a:extLst>
        </xdr:cNvPr>
        <xdr:cNvSpPr txBox="1"/>
      </xdr:nvSpPr>
      <xdr:spPr>
        <a:xfrm>
          <a:off x="14738350" y="9218930"/>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46990</xdr:rowOff>
    </xdr:from>
    <xdr:to>
      <xdr:col>86</xdr:col>
      <xdr:colOff>25400</xdr:colOff>
      <xdr:row>56</xdr:row>
      <xdr:rowOff>46990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4611350" y="94386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160020</xdr:rowOff>
    </xdr:from>
    <xdr:ext cx="401955" cy="250825"/>
    <xdr:sp macro="" textlink="">
      <xdr:nvSpPr>
        <xdr:cNvPr id="439" name="【学校施設】&#10;有形固定資産減価償却率平均値テキスト">
          <a:extLst>
            <a:ext uri="{FF2B5EF4-FFF2-40B4-BE49-F238E27FC236}">
              <a16:creationId xmlns:a16="http://schemas.microsoft.com/office/drawing/2014/main" id="{00000000-0008-0000-0F00-0000B7010000}"/>
            </a:ext>
          </a:extLst>
        </xdr:cNvPr>
        <xdr:cNvSpPr txBox="1"/>
      </xdr:nvSpPr>
      <xdr:spPr>
        <a:xfrm>
          <a:off x="14738350" y="10054590"/>
          <a:ext cx="40195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137160</xdr:rowOff>
    </xdr:from>
    <xdr:to>
      <xdr:col>85</xdr:col>
      <xdr:colOff>171450</xdr:colOff>
      <xdr:row>61</xdr:row>
      <xdr:rowOff>69215</xdr:rowOff>
    </xdr:to>
    <xdr:sp macro="" textlink="">
      <xdr:nvSpPr>
        <xdr:cNvPr id="440" name="フローチャート: 判断 439">
          <a:extLst>
            <a:ext uri="{FF2B5EF4-FFF2-40B4-BE49-F238E27FC236}">
              <a16:creationId xmlns:a16="http://schemas.microsoft.com/office/drawing/2014/main" id="{00000000-0008-0000-0F00-0000B8010000}"/>
            </a:ext>
          </a:extLst>
        </xdr:cNvPr>
        <xdr:cNvSpPr/>
      </xdr:nvSpPr>
      <xdr:spPr>
        <a:xfrm>
          <a:off x="14649450" y="1019937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108585</xdr:rowOff>
    </xdr:from>
    <xdr:to>
      <xdr:col>81</xdr:col>
      <xdr:colOff>101600</xdr:colOff>
      <xdr:row>61</xdr:row>
      <xdr:rowOff>40005</xdr:rowOff>
    </xdr:to>
    <xdr:sp macro="" textlink="">
      <xdr:nvSpPr>
        <xdr:cNvPr id="441" name="フローチャート: 判断 440">
          <a:extLst>
            <a:ext uri="{FF2B5EF4-FFF2-40B4-BE49-F238E27FC236}">
              <a16:creationId xmlns:a16="http://schemas.microsoft.com/office/drawing/2014/main" id="{00000000-0008-0000-0F00-0000B9010000}"/>
            </a:ext>
          </a:extLst>
        </xdr:cNvPr>
        <xdr:cNvSpPr/>
      </xdr:nvSpPr>
      <xdr:spPr>
        <a:xfrm>
          <a:off x="13887450" y="101707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93980</xdr:rowOff>
    </xdr:from>
    <xdr:to>
      <xdr:col>76</xdr:col>
      <xdr:colOff>165100</xdr:colOff>
      <xdr:row>61</xdr:row>
      <xdr:rowOff>25400</xdr:rowOff>
    </xdr:to>
    <xdr:sp macro="" textlink="">
      <xdr:nvSpPr>
        <xdr:cNvPr id="442" name="フローチャート: 判断 441">
          <a:extLst>
            <a:ext uri="{FF2B5EF4-FFF2-40B4-BE49-F238E27FC236}">
              <a16:creationId xmlns:a16="http://schemas.microsoft.com/office/drawing/2014/main" id="{00000000-0008-0000-0F00-0000BA010000}"/>
            </a:ext>
          </a:extLst>
        </xdr:cNvPr>
        <xdr:cNvSpPr/>
      </xdr:nvSpPr>
      <xdr:spPr>
        <a:xfrm>
          <a:off x="13093700" y="101561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73025</xdr:rowOff>
    </xdr:from>
    <xdr:to>
      <xdr:col>72</xdr:col>
      <xdr:colOff>38100</xdr:colOff>
      <xdr:row>61</xdr:row>
      <xdr:rowOff>5080</xdr:rowOff>
    </xdr:to>
    <xdr:sp macro="" textlink="">
      <xdr:nvSpPr>
        <xdr:cNvPr id="443" name="フローチャート: 判断 442">
          <a:extLst>
            <a:ext uri="{FF2B5EF4-FFF2-40B4-BE49-F238E27FC236}">
              <a16:creationId xmlns:a16="http://schemas.microsoft.com/office/drawing/2014/main" id="{00000000-0008-0000-0F00-0000BB010000}"/>
            </a:ext>
          </a:extLst>
        </xdr:cNvPr>
        <xdr:cNvSpPr/>
      </xdr:nvSpPr>
      <xdr:spPr>
        <a:xfrm>
          <a:off x="12299950" y="101352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163195</xdr:rowOff>
    </xdr:to>
    <xdr:sp macro="" textlink="">
      <xdr:nvSpPr>
        <xdr:cNvPr id="444" name="フローチャート: 判断 443">
          <a:extLst>
            <a:ext uri="{FF2B5EF4-FFF2-40B4-BE49-F238E27FC236}">
              <a16:creationId xmlns:a16="http://schemas.microsoft.com/office/drawing/2014/main" id="{00000000-0008-0000-0F00-0000BC010000}"/>
            </a:ext>
          </a:extLst>
        </xdr:cNvPr>
        <xdr:cNvSpPr/>
      </xdr:nvSpPr>
      <xdr:spPr>
        <a:xfrm>
          <a:off x="11487150" y="101257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109220</xdr:rowOff>
    </xdr:from>
    <xdr:ext cx="762000" cy="250190"/>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4528800" y="111772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109220</xdr:rowOff>
    </xdr:from>
    <xdr:ext cx="758825" cy="250190"/>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3766800" y="1117727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109220</xdr:rowOff>
    </xdr:from>
    <xdr:ext cx="762000" cy="250190"/>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2973050" y="111772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66</xdr:row>
      <xdr:rowOff>109220</xdr:rowOff>
    </xdr:from>
    <xdr:ext cx="762000" cy="250190"/>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2172950" y="111772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109220</xdr:rowOff>
    </xdr:from>
    <xdr:ext cx="758825" cy="250190"/>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1366500" y="1117727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61</xdr:row>
      <xdr:rowOff>143510</xdr:rowOff>
    </xdr:from>
    <xdr:to>
      <xdr:col>85</xdr:col>
      <xdr:colOff>171450</xdr:colOff>
      <xdr:row>62</xdr:row>
      <xdr:rowOff>74930</xdr:rowOff>
    </xdr:to>
    <xdr:sp macro="" textlink="">
      <xdr:nvSpPr>
        <xdr:cNvPr id="450" name="楕円 449">
          <a:extLst>
            <a:ext uri="{FF2B5EF4-FFF2-40B4-BE49-F238E27FC236}">
              <a16:creationId xmlns:a16="http://schemas.microsoft.com/office/drawing/2014/main" id="{00000000-0008-0000-0F00-0000C2010000}"/>
            </a:ext>
          </a:extLst>
        </xdr:cNvPr>
        <xdr:cNvSpPr/>
      </xdr:nvSpPr>
      <xdr:spPr>
        <a:xfrm>
          <a:off x="14649450" y="1037336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122555</xdr:rowOff>
    </xdr:from>
    <xdr:ext cx="401955" cy="250190"/>
    <xdr:sp macro="" textlink="">
      <xdr:nvSpPr>
        <xdr:cNvPr id="451" name="【学校施設】&#10;有形固定資産減価償却率該当値テキスト">
          <a:extLst>
            <a:ext uri="{FF2B5EF4-FFF2-40B4-BE49-F238E27FC236}">
              <a16:creationId xmlns:a16="http://schemas.microsoft.com/office/drawing/2014/main" id="{00000000-0008-0000-0F00-0000C3010000}"/>
            </a:ext>
          </a:extLst>
        </xdr:cNvPr>
        <xdr:cNvSpPr txBox="1"/>
      </xdr:nvSpPr>
      <xdr:spPr>
        <a:xfrm>
          <a:off x="14738350" y="10352405"/>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63</xdr:row>
      <xdr:rowOff>160020</xdr:rowOff>
    </xdr:from>
    <xdr:to>
      <xdr:col>81</xdr:col>
      <xdr:colOff>101600</xdr:colOff>
      <xdr:row>64</xdr:row>
      <xdr:rowOff>91440</xdr:rowOff>
    </xdr:to>
    <xdr:sp macro="" textlink="">
      <xdr:nvSpPr>
        <xdr:cNvPr id="452" name="楕円 451">
          <a:extLst>
            <a:ext uri="{FF2B5EF4-FFF2-40B4-BE49-F238E27FC236}">
              <a16:creationId xmlns:a16="http://schemas.microsoft.com/office/drawing/2014/main" id="{00000000-0008-0000-0F00-0000C4010000}"/>
            </a:ext>
          </a:extLst>
        </xdr:cNvPr>
        <xdr:cNvSpPr/>
      </xdr:nvSpPr>
      <xdr:spPr>
        <a:xfrm>
          <a:off x="13887450" y="107251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25400</xdr:rowOff>
    </xdr:from>
    <xdr:to>
      <xdr:col>85</xdr:col>
      <xdr:colOff>127000</xdr:colOff>
      <xdr:row>64</xdr:row>
      <xdr:rowOff>41275</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flipV="1">
          <a:off x="13938250" y="10422890"/>
          <a:ext cx="762000" cy="351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151130</xdr:rowOff>
    </xdr:from>
    <xdr:to>
      <xdr:col>76</xdr:col>
      <xdr:colOff>165100</xdr:colOff>
      <xdr:row>64</xdr:row>
      <xdr:rowOff>83185</xdr:rowOff>
    </xdr:to>
    <xdr:sp macro="" textlink="">
      <xdr:nvSpPr>
        <xdr:cNvPr id="454" name="楕円 453">
          <a:extLst>
            <a:ext uri="{FF2B5EF4-FFF2-40B4-BE49-F238E27FC236}">
              <a16:creationId xmlns:a16="http://schemas.microsoft.com/office/drawing/2014/main" id="{00000000-0008-0000-0F00-0000C6010000}"/>
            </a:ext>
          </a:extLst>
        </xdr:cNvPr>
        <xdr:cNvSpPr/>
      </xdr:nvSpPr>
      <xdr:spPr>
        <a:xfrm>
          <a:off x="13093700" y="107162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33655</xdr:rowOff>
    </xdr:from>
    <xdr:to>
      <xdr:col>81</xdr:col>
      <xdr:colOff>50800</xdr:colOff>
      <xdr:row>64</xdr:row>
      <xdr:rowOff>41275</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3144500" y="10766425"/>
          <a:ext cx="7937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42545</xdr:rowOff>
    </xdr:from>
    <xdr:to>
      <xdr:col>72</xdr:col>
      <xdr:colOff>38100</xdr:colOff>
      <xdr:row>63</xdr:row>
      <xdr:rowOff>142240</xdr:rowOff>
    </xdr:to>
    <xdr:sp macro="" textlink="">
      <xdr:nvSpPr>
        <xdr:cNvPr id="456" name="楕円 455">
          <a:extLst>
            <a:ext uri="{FF2B5EF4-FFF2-40B4-BE49-F238E27FC236}">
              <a16:creationId xmlns:a16="http://schemas.microsoft.com/office/drawing/2014/main" id="{00000000-0008-0000-0F00-0000C8010000}"/>
            </a:ext>
          </a:extLst>
        </xdr:cNvPr>
        <xdr:cNvSpPr/>
      </xdr:nvSpPr>
      <xdr:spPr>
        <a:xfrm>
          <a:off x="12299950" y="1060767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63</xdr:row>
      <xdr:rowOff>92710</xdr:rowOff>
    </xdr:from>
    <xdr:to>
      <xdr:col>76</xdr:col>
      <xdr:colOff>114300</xdr:colOff>
      <xdr:row>64</xdr:row>
      <xdr:rowOff>33655</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2344400" y="10657840"/>
          <a:ext cx="8001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71755</xdr:rowOff>
    </xdr:from>
    <xdr:to>
      <xdr:col>67</xdr:col>
      <xdr:colOff>101600</xdr:colOff>
      <xdr:row>64</xdr:row>
      <xdr:rowOff>3175</xdr:rowOff>
    </xdr:to>
    <xdr:sp macro="" textlink="">
      <xdr:nvSpPr>
        <xdr:cNvPr id="458" name="楕円 457">
          <a:extLst>
            <a:ext uri="{FF2B5EF4-FFF2-40B4-BE49-F238E27FC236}">
              <a16:creationId xmlns:a16="http://schemas.microsoft.com/office/drawing/2014/main" id="{00000000-0008-0000-0F00-0000CA010000}"/>
            </a:ext>
          </a:extLst>
        </xdr:cNvPr>
        <xdr:cNvSpPr/>
      </xdr:nvSpPr>
      <xdr:spPr>
        <a:xfrm>
          <a:off x="11487150" y="106368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92710</xdr:rowOff>
    </xdr:from>
    <xdr:to>
      <xdr:col>71</xdr:col>
      <xdr:colOff>171450</xdr:colOff>
      <xdr:row>63</xdr:row>
      <xdr:rowOff>120650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flipV="1">
          <a:off x="11537950" y="10657840"/>
          <a:ext cx="80645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56515</xdr:rowOff>
    </xdr:from>
    <xdr:ext cx="401955" cy="253365"/>
    <xdr:sp macro="" textlink="">
      <xdr:nvSpPr>
        <xdr:cNvPr id="460" name="n_1aveValue【学校施設】&#10;有形固定資産減価償却率">
          <a:extLst>
            <a:ext uri="{FF2B5EF4-FFF2-40B4-BE49-F238E27FC236}">
              <a16:creationId xmlns:a16="http://schemas.microsoft.com/office/drawing/2014/main" id="{00000000-0008-0000-0F00-0000CC010000}"/>
            </a:ext>
          </a:extLst>
        </xdr:cNvPr>
        <xdr:cNvSpPr txBox="1"/>
      </xdr:nvSpPr>
      <xdr:spPr>
        <a:xfrm>
          <a:off x="13742035" y="9951085"/>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41275</xdr:rowOff>
    </xdr:from>
    <xdr:ext cx="401955" cy="252730"/>
    <xdr:sp macro="" textlink="">
      <xdr:nvSpPr>
        <xdr:cNvPr id="461" name="n_2aveValue【学校施設】&#10;有形固定資産減価償却率">
          <a:extLst>
            <a:ext uri="{FF2B5EF4-FFF2-40B4-BE49-F238E27FC236}">
              <a16:creationId xmlns:a16="http://schemas.microsoft.com/office/drawing/2014/main" id="{00000000-0008-0000-0F00-0000CD010000}"/>
            </a:ext>
          </a:extLst>
        </xdr:cNvPr>
        <xdr:cNvSpPr txBox="1"/>
      </xdr:nvSpPr>
      <xdr:spPr>
        <a:xfrm>
          <a:off x="12960985" y="9935845"/>
          <a:ext cx="401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20955</xdr:rowOff>
    </xdr:from>
    <xdr:ext cx="405130" cy="253365"/>
    <xdr:sp macro="" textlink="">
      <xdr:nvSpPr>
        <xdr:cNvPr id="462" name="n_3aveValue【学校施設】&#10;有形固定資産減価償却率">
          <a:extLst>
            <a:ext uri="{FF2B5EF4-FFF2-40B4-BE49-F238E27FC236}">
              <a16:creationId xmlns:a16="http://schemas.microsoft.com/office/drawing/2014/main" id="{00000000-0008-0000-0F00-0000CE010000}"/>
            </a:ext>
          </a:extLst>
        </xdr:cNvPr>
        <xdr:cNvSpPr txBox="1"/>
      </xdr:nvSpPr>
      <xdr:spPr>
        <a:xfrm>
          <a:off x="12167235" y="991552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12065</xdr:rowOff>
    </xdr:from>
    <xdr:ext cx="401955" cy="250825"/>
    <xdr:sp macro="" textlink="">
      <xdr:nvSpPr>
        <xdr:cNvPr id="463" name="n_4aveValue【学校施設】&#10;有形固定資産減価償却率">
          <a:extLst>
            <a:ext uri="{FF2B5EF4-FFF2-40B4-BE49-F238E27FC236}">
              <a16:creationId xmlns:a16="http://schemas.microsoft.com/office/drawing/2014/main" id="{00000000-0008-0000-0F00-0000CF010000}"/>
            </a:ext>
          </a:extLst>
        </xdr:cNvPr>
        <xdr:cNvSpPr txBox="1"/>
      </xdr:nvSpPr>
      <xdr:spPr>
        <a:xfrm>
          <a:off x="11354435" y="9906635"/>
          <a:ext cx="4019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64</xdr:row>
      <xdr:rowOff>82550</xdr:rowOff>
    </xdr:from>
    <xdr:ext cx="401955" cy="253365"/>
    <xdr:sp macro="" textlink="">
      <xdr:nvSpPr>
        <xdr:cNvPr id="464" name="n_1mainValue【学校施設】&#10;有形固定資産減価償却率">
          <a:extLst>
            <a:ext uri="{FF2B5EF4-FFF2-40B4-BE49-F238E27FC236}">
              <a16:creationId xmlns:a16="http://schemas.microsoft.com/office/drawing/2014/main" id="{00000000-0008-0000-0F00-0000D0010000}"/>
            </a:ext>
          </a:extLst>
        </xdr:cNvPr>
        <xdr:cNvSpPr txBox="1"/>
      </xdr:nvSpPr>
      <xdr:spPr>
        <a:xfrm>
          <a:off x="13742035" y="10815320"/>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64</xdr:row>
      <xdr:rowOff>74295</xdr:rowOff>
    </xdr:from>
    <xdr:ext cx="401955" cy="252095"/>
    <xdr:sp macro="" textlink="">
      <xdr:nvSpPr>
        <xdr:cNvPr id="465" name="n_2mainValue【学校施設】&#10;有形固定資産減価償却率">
          <a:extLst>
            <a:ext uri="{FF2B5EF4-FFF2-40B4-BE49-F238E27FC236}">
              <a16:creationId xmlns:a16="http://schemas.microsoft.com/office/drawing/2014/main" id="{00000000-0008-0000-0F00-0000D1010000}"/>
            </a:ext>
          </a:extLst>
        </xdr:cNvPr>
        <xdr:cNvSpPr txBox="1"/>
      </xdr:nvSpPr>
      <xdr:spPr>
        <a:xfrm>
          <a:off x="12960985" y="1080706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63</xdr:row>
      <xdr:rowOff>133350</xdr:rowOff>
    </xdr:from>
    <xdr:ext cx="405130" cy="252730"/>
    <xdr:sp macro="" textlink="">
      <xdr:nvSpPr>
        <xdr:cNvPr id="466" name="n_3mainValue【学校施設】&#10;有形固定資産減価償却率">
          <a:extLst>
            <a:ext uri="{FF2B5EF4-FFF2-40B4-BE49-F238E27FC236}">
              <a16:creationId xmlns:a16="http://schemas.microsoft.com/office/drawing/2014/main" id="{00000000-0008-0000-0F00-0000D2010000}"/>
            </a:ext>
          </a:extLst>
        </xdr:cNvPr>
        <xdr:cNvSpPr txBox="1"/>
      </xdr:nvSpPr>
      <xdr:spPr>
        <a:xfrm>
          <a:off x="12167235" y="10698480"/>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63</xdr:row>
      <xdr:rowOff>162560</xdr:rowOff>
    </xdr:from>
    <xdr:ext cx="401955" cy="250190"/>
    <xdr:sp macro="" textlink="">
      <xdr:nvSpPr>
        <xdr:cNvPr id="467" name="n_4mainValue【学校施設】&#10;有形固定資産減価償却率">
          <a:extLst>
            <a:ext uri="{FF2B5EF4-FFF2-40B4-BE49-F238E27FC236}">
              <a16:creationId xmlns:a16="http://schemas.microsoft.com/office/drawing/2014/main" id="{00000000-0008-0000-0F00-0000D3010000}"/>
            </a:ext>
          </a:extLst>
        </xdr:cNvPr>
        <xdr:cNvSpPr txBox="1"/>
      </xdr:nvSpPr>
      <xdr:spPr>
        <a:xfrm>
          <a:off x="11354435" y="10727690"/>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111760</xdr:rowOff>
    </xdr:from>
    <xdr:to>
      <xdr:col>120</xdr:col>
      <xdr:colOff>152400</xdr:colOff>
      <xdr:row>50</xdr:row>
      <xdr:rowOff>61595</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64592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86995</xdr:rowOff>
    </xdr:from>
    <xdr:to>
      <xdr:col>104</xdr:col>
      <xdr:colOff>127000</xdr:colOff>
      <xdr:row>52</xdr:row>
      <xdr:rowOff>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6586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117475</xdr:rowOff>
    </xdr:from>
    <xdr:to>
      <xdr:col>104</xdr:col>
      <xdr:colOff>127000</xdr:colOff>
      <xdr:row>53</xdr:row>
      <xdr:rowOff>31115</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6586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68/155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86995</xdr:rowOff>
    </xdr:from>
    <xdr:to>
      <xdr:col>110</xdr:col>
      <xdr:colOff>0</xdr:colOff>
      <xdr:row>52</xdr:row>
      <xdr:rowOff>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74879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117475</xdr:rowOff>
    </xdr:from>
    <xdr:to>
      <xdr:col>110</xdr:col>
      <xdr:colOff>0</xdr:colOff>
      <xdr:row>53</xdr:row>
      <xdr:rowOff>31115</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74879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86995</xdr:rowOff>
    </xdr:from>
    <xdr:to>
      <xdr:col>116</xdr:col>
      <xdr:colOff>0</xdr:colOff>
      <xdr:row>52</xdr:row>
      <xdr:rowOff>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85166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51</xdr:row>
      <xdr:rowOff>117475</xdr:rowOff>
    </xdr:from>
    <xdr:to>
      <xdr:col>116</xdr:col>
      <xdr:colOff>0</xdr:colOff>
      <xdr:row>53</xdr:row>
      <xdr:rowOff>31115</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85166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55880</xdr:rowOff>
    </xdr:from>
    <xdr:to>
      <xdr:col>120</xdr:col>
      <xdr:colOff>152400</xdr:colOff>
      <xdr:row>66</xdr:row>
      <xdr:rowOff>111760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64592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37465</xdr:rowOff>
    </xdr:from>
    <xdr:ext cx="346710" cy="2203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6440150" y="8758555"/>
          <a:ext cx="3467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111760</xdr:rowOff>
    </xdr:from>
    <xdr:to>
      <xdr:col>120</xdr:col>
      <xdr:colOff>114300</xdr:colOff>
      <xdr:row>66</xdr:row>
      <xdr:rowOff>111760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64592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6459200" y="107327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28575</xdr:rowOff>
    </xdr:from>
    <xdr:ext cx="464185" cy="250190"/>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6048990" y="1059370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55880</xdr:rowOff>
    </xdr:from>
    <xdr:to>
      <xdr:col>120</xdr:col>
      <xdr:colOff>114300</xdr:colOff>
      <xdr:row>61</xdr:row>
      <xdr:rowOff>55880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6459200" y="102857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60</xdr:row>
      <xdr:rowOff>84455</xdr:rowOff>
    </xdr:from>
    <xdr:ext cx="531495" cy="250190"/>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5984855" y="1014666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58</xdr:row>
      <xdr:rowOff>111760</xdr:rowOff>
    </xdr:from>
    <xdr:to>
      <xdr:col>120</xdr:col>
      <xdr:colOff>114300</xdr:colOff>
      <xdr:row>58</xdr:row>
      <xdr:rowOff>111760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6459200" y="98386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57</xdr:row>
      <xdr:rowOff>140335</xdr:rowOff>
    </xdr:from>
    <xdr:ext cx="531495" cy="250190"/>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5984855" y="969962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6459200" y="9391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28575</xdr:rowOff>
    </xdr:from>
    <xdr:ext cx="531495" cy="250190"/>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5984855" y="925258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55880</xdr:rowOff>
    </xdr:from>
    <xdr:to>
      <xdr:col>120</xdr:col>
      <xdr:colOff>114300</xdr:colOff>
      <xdr:row>53</xdr:row>
      <xdr:rowOff>55880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64592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84455</xdr:rowOff>
    </xdr:from>
    <xdr:ext cx="531495" cy="250190"/>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5984855" y="880554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55880</xdr:rowOff>
    </xdr:from>
    <xdr:to>
      <xdr:col>120</xdr:col>
      <xdr:colOff>152400</xdr:colOff>
      <xdr:row>66</xdr:row>
      <xdr:rowOff>111760</xdr:rowOff>
    </xdr:to>
    <xdr:sp macro="" textlink="">
      <xdr:nvSpPr>
        <xdr:cNvPr id="488" name="【学校施設】&#10;一人当たり面積グラフ枠">
          <a:extLst>
            <a:ext uri="{FF2B5EF4-FFF2-40B4-BE49-F238E27FC236}">
              <a16:creationId xmlns:a16="http://schemas.microsoft.com/office/drawing/2014/main" id="{00000000-0008-0000-0F00-0000E8010000}"/>
            </a:ext>
          </a:extLst>
        </xdr:cNvPr>
        <xdr:cNvSpPr/>
      </xdr:nvSpPr>
      <xdr:spPr>
        <a:xfrm>
          <a:off x="164592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57</xdr:row>
      <xdr:rowOff>48260</xdr:rowOff>
    </xdr:from>
    <xdr:to>
      <xdr:col>116</xdr:col>
      <xdr:colOff>62865</xdr:colOff>
      <xdr:row>63</xdr:row>
      <xdr:rowOff>133985</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flipV="1">
          <a:off x="19951065" y="9607550"/>
          <a:ext cx="0" cy="1091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137795</xdr:rowOff>
    </xdr:from>
    <xdr:ext cx="466725" cy="253365"/>
    <xdr:sp macro="" textlink="">
      <xdr:nvSpPr>
        <xdr:cNvPr id="490" name="【学校施設】&#10;一人当たり面積最小値テキスト">
          <a:extLst>
            <a:ext uri="{FF2B5EF4-FFF2-40B4-BE49-F238E27FC236}">
              <a16:creationId xmlns:a16="http://schemas.microsoft.com/office/drawing/2014/main" id="{00000000-0008-0000-0F00-0000EA010000}"/>
            </a:ext>
          </a:extLst>
        </xdr:cNvPr>
        <xdr:cNvSpPr txBox="1"/>
      </xdr:nvSpPr>
      <xdr:spPr>
        <a:xfrm>
          <a:off x="19989800" y="10702925"/>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0.746</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133985</xdr:rowOff>
    </xdr:from>
    <xdr:to>
      <xdr:col>116</xdr:col>
      <xdr:colOff>152400</xdr:colOff>
      <xdr:row>63</xdr:row>
      <xdr:rowOff>133985</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9881850" y="106991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163195</xdr:rowOff>
    </xdr:from>
    <xdr:ext cx="531495" cy="250190"/>
    <xdr:sp macro="" textlink="">
      <xdr:nvSpPr>
        <xdr:cNvPr id="492" name="【学校施設】&#10;一人当たり面積最大値テキスト">
          <a:extLst>
            <a:ext uri="{FF2B5EF4-FFF2-40B4-BE49-F238E27FC236}">
              <a16:creationId xmlns:a16="http://schemas.microsoft.com/office/drawing/2014/main" id="{00000000-0008-0000-0F00-0000EC010000}"/>
            </a:ext>
          </a:extLst>
        </xdr:cNvPr>
        <xdr:cNvSpPr txBox="1"/>
      </xdr:nvSpPr>
      <xdr:spPr>
        <a:xfrm>
          <a:off x="19989800" y="938720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25.184</a:t>
          </a:r>
          <a:endParaRPr kumimoji="1" lang="ja-JP" altLang="en-US" sz="1000" b="1">
            <a:latin typeface="ＭＳ Ｐゴシック"/>
            <a:ea typeface="ＭＳ Ｐゴシック"/>
          </a:endParaRPr>
        </a:p>
      </xdr:txBody>
    </xdr:sp>
    <xdr:clientData/>
  </xdr:oneCellAnchor>
  <xdr:twoCellAnchor>
    <xdr:from>
      <xdr:col>115</xdr:col>
      <xdr:colOff>165100</xdr:colOff>
      <xdr:row>57</xdr:row>
      <xdr:rowOff>48260</xdr:rowOff>
    </xdr:from>
    <xdr:to>
      <xdr:col>116</xdr:col>
      <xdr:colOff>152400</xdr:colOff>
      <xdr:row>57</xdr:row>
      <xdr:rowOff>48260</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9881850" y="96075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78740</xdr:rowOff>
    </xdr:from>
    <xdr:ext cx="466725" cy="253365"/>
    <xdr:sp macro="" textlink="">
      <xdr:nvSpPr>
        <xdr:cNvPr id="494" name="【学校施設】&#10;一人当たり面積平均値テキスト">
          <a:extLst>
            <a:ext uri="{FF2B5EF4-FFF2-40B4-BE49-F238E27FC236}">
              <a16:creationId xmlns:a16="http://schemas.microsoft.com/office/drawing/2014/main" id="{00000000-0008-0000-0F00-0000EE010000}"/>
            </a:ext>
          </a:extLst>
        </xdr:cNvPr>
        <xdr:cNvSpPr txBox="1"/>
      </xdr:nvSpPr>
      <xdr:spPr>
        <a:xfrm>
          <a:off x="19989800" y="10476230"/>
          <a:ext cx="46672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4.155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99695</xdr:rowOff>
    </xdr:from>
    <xdr:to>
      <xdr:col>116</xdr:col>
      <xdr:colOff>114300</xdr:colOff>
      <xdr:row>63</xdr:row>
      <xdr:rowOff>31750</xdr:rowOff>
    </xdr:to>
    <xdr:sp macro="" textlink="">
      <xdr:nvSpPr>
        <xdr:cNvPr id="495" name="フローチャート: 判断 494">
          <a:extLst>
            <a:ext uri="{FF2B5EF4-FFF2-40B4-BE49-F238E27FC236}">
              <a16:creationId xmlns:a16="http://schemas.microsoft.com/office/drawing/2014/main" id="{00000000-0008-0000-0F00-0000EF010000}"/>
            </a:ext>
          </a:extLst>
        </xdr:cNvPr>
        <xdr:cNvSpPr/>
      </xdr:nvSpPr>
      <xdr:spPr>
        <a:xfrm>
          <a:off x="19900900" y="104971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132715</xdr:rowOff>
    </xdr:from>
    <xdr:to>
      <xdr:col>112</xdr:col>
      <xdr:colOff>38100</xdr:colOff>
      <xdr:row>63</xdr:row>
      <xdr:rowOff>64135</xdr:rowOff>
    </xdr:to>
    <xdr:sp macro="" textlink="">
      <xdr:nvSpPr>
        <xdr:cNvPr id="496" name="フローチャート: 判断 495">
          <a:extLst>
            <a:ext uri="{FF2B5EF4-FFF2-40B4-BE49-F238E27FC236}">
              <a16:creationId xmlns:a16="http://schemas.microsoft.com/office/drawing/2014/main" id="{00000000-0008-0000-0F00-0000F0010000}"/>
            </a:ext>
          </a:extLst>
        </xdr:cNvPr>
        <xdr:cNvSpPr/>
      </xdr:nvSpPr>
      <xdr:spPr>
        <a:xfrm>
          <a:off x="19157950" y="105302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63500</xdr:rowOff>
    </xdr:to>
    <xdr:sp macro="" textlink="">
      <xdr:nvSpPr>
        <xdr:cNvPr id="497" name="フローチャート: 判断 496">
          <a:extLst>
            <a:ext uri="{FF2B5EF4-FFF2-40B4-BE49-F238E27FC236}">
              <a16:creationId xmlns:a16="http://schemas.microsoft.com/office/drawing/2014/main" id="{00000000-0008-0000-0F00-0000F1010000}"/>
            </a:ext>
          </a:extLst>
        </xdr:cNvPr>
        <xdr:cNvSpPr/>
      </xdr:nvSpPr>
      <xdr:spPr>
        <a:xfrm>
          <a:off x="18345150" y="105295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136525</xdr:rowOff>
    </xdr:from>
    <xdr:to>
      <xdr:col>102</xdr:col>
      <xdr:colOff>165100</xdr:colOff>
      <xdr:row>63</xdr:row>
      <xdr:rowOff>68580</xdr:rowOff>
    </xdr:to>
    <xdr:sp macro="" textlink="">
      <xdr:nvSpPr>
        <xdr:cNvPr id="498" name="フローチャート: 判断 497">
          <a:extLst>
            <a:ext uri="{FF2B5EF4-FFF2-40B4-BE49-F238E27FC236}">
              <a16:creationId xmlns:a16="http://schemas.microsoft.com/office/drawing/2014/main" id="{00000000-0008-0000-0F00-0000F2010000}"/>
            </a:ext>
          </a:extLst>
        </xdr:cNvPr>
        <xdr:cNvSpPr/>
      </xdr:nvSpPr>
      <xdr:spPr>
        <a:xfrm>
          <a:off x="17551400" y="105340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148590</xdr:rowOff>
    </xdr:from>
    <xdr:to>
      <xdr:col>98</xdr:col>
      <xdr:colOff>38100</xdr:colOff>
      <xdr:row>63</xdr:row>
      <xdr:rowOff>80010</xdr:rowOff>
    </xdr:to>
    <xdr:sp macro="" textlink="">
      <xdr:nvSpPr>
        <xdr:cNvPr id="499" name="フローチャート: 判断 498">
          <a:extLst>
            <a:ext uri="{FF2B5EF4-FFF2-40B4-BE49-F238E27FC236}">
              <a16:creationId xmlns:a16="http://schemas.microsoft.com/office/drawing/2014/main" id="{00000000-0008-0000-0F00-0000F3010000}"/>
            </a:ext>
          </a:extLst>
        </xdr:cNvPr>
        <xdr:cNvSpPr/>
      </xdr:nvSpPr>
      <xdr:spPr>
        <a:xfrm>
          <a:off x="16757650" y="1054608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109220</xdr:rowOff>
    </xdr:from>
    <xdr:ext cx="762000" cy="250190"/>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9780250" y="111772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66</xdr:row>
      <xdr:rowOff>109220</xdr:rowOff>
    </xdr:from>
    <xdr:ext cx="762000" cy="250190"/>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9030950" y="111772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109220</xdr:rowOff>
    </xdr:from>
    <xdr:ext cx="758825" cy="250190"/>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8224500" y="1117727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109220</xdr:rowOff>
    </xdr:from>
    <xdr:ext cx="762000" cy="250190"/>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7430750" y="111772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66</xdr:row>
      <xdr:rowOff>109220</xdr:rowOff>
    </xdr:from>
    <xdr:ext cx="762000" cy="250190"/>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6630650" y="111772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91440</xdr:rowOff>
    </xdr:from>
    <xdr:to>
      <xdr:col>116</xdr:col>
      <xdr:colOff>114300</xdr:colOff>
      <xdr:row>63</xdr:row>
      <xdr:rowOff>22860</xdr:rowOff>
    </xdr:to>
    <xdr:sp macro="" textlink="">
      <xdr:nvSpPr>
        <xdr:cNvPr id="505" name="楕円 504">
          <a:extLst>
            <a:ext uri="{FF2B5EF4-FFF2-40B4-BE49-F238E27FC236}">
              <a16:creationId xmlns:a16="http://schemas.microsoft.com/office/drawing/2014/main" id="{00000000-0008-0000-0F00-0000F9010000}"/>
            </a:ext>
          </a:extLst>
        </xdr:cNvPr>
        <xdr:cNvSpPr/>
      </xdr:nvSpPr>
      <xdr:spPr>
        <a:xfrm>
          <a:off x="19900900" y="104889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113665</xdr:rowOff>
    </xdr:from>
    <xdr:ext cx="466725" cy="253365"/>
    <xdr:sp macro="" textlink="">
      <xdr:nvSpPr>
        <xdr:cNvPr id="506" name="【学校施設】&#10;一人当たり面積該当値テキスト">
          <a:extLst>
            <a:ext uri="{FF2B5EF4-FFF2-40B4-BE49-F238E27FC236}">
              <a16:creationId xmlns:a16="http://schemas.microsoft.com/office/drawing/2014/main" id="{00000000-0008-0000-0F00-0000FA010000}"/>
            </a:ext>
          </a:extLst>
        </xdr:cNvPr>
        <xdr:cNvSpPr txBox="1"/>
      </xdr:nvSpPr>
      <xdr:spPr>
        <a:xfrm>
          <a:off x="19989800" y="10343515"/>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4.341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109855</xdr:rowOff>
    </xdr:from>
    <xdr:to>
      <xdr:col>112</xdr:col>
      <xdr:colOff>38100</xdr:colOff>
      <xdr:row>63</xdr:row>
      <xdr:rowOff>41275</xdr:rowOff>
    </xdr:to>
    <xdr:sp macro="" textlink="">
      <xdr:nvSpPr>
        <xdr:cNvPr id="507" name="楕円 506">
          <a:extLst>
            <a:ext uri="{FF2B5EF4-FFF2-40B4-BE49-F238E27FC236}">
              <a16:creationId xmlns:a16="http://schemas.microsoft.com/office/drawing/2014/main" id="{00000000-0008-0000-0F00-0000FB010000}"/>
            </a:ext>
          </a:extLst>
        </xdr:cNvPr>
        <xdr:cNvSpPr/>
      </xdr:nvSpPr>
      <xdr:spPr>
        <a:xfrm>
          <a:off x="19157950" y="1050734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62</xdr:row>
      <xdr:rowOff>140970</xdr:rowOff>
    </xdr:from>
    <xdr:to>
      <xdr:col>116</xdr:col>
      <xdr:colOff>63500</xdr:colOff>
      <xdr:row>62</xdr:row>
      <xdr:rowOff>160020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flipV="1">
          <a:off x="19202400" y="10538460"/>
          <a:ext cx="7493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114300</xdr:rowOff>
    </xdr:from>
    <xdr:to>
      <xdr:col>107</xdr:col>
      <xdr:colOff>101600</xdr:colOff>
      <xdr:row>63</xdr:row>
      <xdr:rowOff>45720</xdr:rowOff>
    </xdr:to>
    <xdr:sp macro="" textlink="">
      <xdr:nvSpPr>
        <xdr:cNvPr id="509" name="楕円 508">
          <a:extLst>
            <a:ext uri="{FF2B5EF4-FFF2-40B4-BE49-F238E27FC236}">
              <a16:creationId xmlns:a16="http://schemas.microsoft.com/office/drawing/2014/main" id="{00000000-0008-0000-0F00-0000FD010000}"/>
            </a:ext>
          </a:extLst>
        </xdr:cNvPr>
        <xdr:cNvSpPr/>
      </xdr:nvSpPr>
      <xdr:spPr>
        <a:xfrm>
          <a:off x="18345150" y="105117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160020</xdr:rowOff>
    </xdr:from>
    <xdr:to>
      <xdr:col>111</xdr:col>
      <xdr:colOff>171450</xdr:colOff>
      <xdr:row>62</xdr:row>
      <xdr:rowOff>163830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flipV="1">
          <a:off x="18395950" y="10557510"/>
          <a:ext cx="8064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113030</xdr:rowOff>
    </xdr:from>
    <xdr:to>
      <xdr:col>102</xdr:col>
      <xdr:colOff>165100</xdr:colOff>
      <xdr:row>63</xdr:row>
      <xdr:rowOff>44450</xdr:rowOff>
    </xdr:to>
    <xdr:sp macro="" textlink="">
      <xdr:nvSpPr>
        <xdr:cNvPr id="511" name="楕円 510">
          <a:extLst>
            <a:ext uri="{FF2B5EF4-FFF2-40B4-BE49-F238E27FC236}">
              <a16:creationId xmlns:a16="http://schemas.microsoft.com/office/drawing/2014/main" id="{00000000-0008-0000-0F00-0000FF010000}"/>
            </a:ext>
          </a:extLst>
        </xdr:cNvPr>
        <xdr:cNvSpPr/>
      </xdr:nvSpPr>
      <xdr:spPr>
        <a:xfrm>
          <a:off x="17551400" y="105105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162560</xdr:rowOff>
    </xdr:from>
    <xdr:to>
      <xdr:col>107</xdr:col>
      <xdr:colOff>50800</xdr:colOff>
      <xdr:row>62</xdr:row>
      <xdr:rowOff>163830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7602200" y="10560050"/>
          <a:ext cx="7937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141605</xdr:rowOff>
    </xdr:from>
    <xdr:to>
      <xdr:col>98</xdr:col>
      <xdr:colOff>38100</xdr:colOff>
      <xdr:row>63</xdr:row>
      <xdr:rowOff>73025</xdr:rowOff>
    </xdr:to>
    <xdr:sp macro="" textlink="">
      <xdr:nvSpPr>
        <xdr:cNvPr id="513" name="楕円 512">
          <a:extLst>
            <a:ext uri="{FF2B5EF4-FFF2-40B4-BE49-F238E27FC236}">
              <a16:creationId xmlns:a16="http://schemas.microsoft.com/office/drawing/2014/main" id="{00000000-0008-0000-0F00-000001020000}"/>
            </a:ext>
          </a:extLst>
        </xdr:cNvPr>
        <xdr:cNvSpPr/>
      </xdr:nvSpPr>
      <xdr:spPr>
        <a:xfrm>
          <a:off x="16757650" y="105390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62</xdr:row>
      <xdr:rowOff>162560</xdr:rowOff>
    </xdr:from>
    <xdr:to>
      <xdr:col>102</xdr:col>
      <xdr:colOff>114300</xdr:colOff>
      <xdr:row>63</xdr:row>
      <xdr:rowOff>23495</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flipV="1">
          <a:off x="16802100" y="10560050"/>
          <a:ext cx="8001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63</xdr:row>
      <xdr:rowOff>55880</xdr:rowOff>
    </xdr:from>
    <xdr:ext cx="469900" cy="253365"/>
    <xdr:sp macro="" textlink="">
      <xdr:nvSpPr>
        <xdr:cNvPr id="515" name="n_1aveValue【学校施設】&#10;一人当たり面積">
          <a:extLst>
            <a:ext uri="{FF2B5EF4-FFF2-40B4-BE49-F238E27FC236}">
              <a16:creationId xmlns:a16="http://schemas.microsoft.com/office/drawing/2014/main" id="{00000000-0008-0000-0F00-000003020000}"/>
            </a:ext>
          </a:extLst>
        </xdr:cNvPr>
        <xdr:cNvSpPr txBox="1"/>
      </xdr:nvSpPr>
      <xdr:spPr>
        <a:xfrm>
          <a:off x="18980150" y="106210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3.417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63</xdr:row>
      <xdr:rowOff>55245</xdr:rowOff>
    </xdr:from>
    <xdr:ext cx="469900" cy="252730"/>
    <xdr:sp macro="" textlink="">
      <xdr:nvSpPr>
        <xdr:cNvPr id="516" name="n_2aveValue【学校施設】&#10;一人当たり面積">
          <a:extLst>
            <a:ext uri="{FF2B5EF4-FFF2-40B4-BE49-F238E27FC236}">
              <a16:creationId xmlns:a16="http://schemas.microsoft.com/office/drawing/2014/main" id="{00000000-0008-0000-0F00-000004020000}"/>
            </a:ext>
          </a:extLst>
        </xdr:cNvPr>
        <xdr:cNvSpPr txBox="1"/>
      </xdr:nvSpPr>
      <xdr:spPr>
        <a:xfrm>
          <a:off x="18180050" y="1062037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63</xdr:row>
      <xdr:rowOff>59690</xdr:rowOff>
    </xdr:from>
    <xdr:ext cx="469900" cy="253365"/>
    <xdr:sp macro="" textlink="">
      <xdr:nvSpPr>
        <xdr:cNvPr id="517" name="n_3aveValue【学校施設】&#10;一人当たり面積">
          <a:extLst>
            <a:ext uri="{FF2B5EF4-FFF2-40B4-BE49-F238E27FC236}">
              <a16:creationId xmlns:a16="http://schemas.microsoft.com/office/drawing/2014/main" id="{00000000-0008-0000-0F00-000005020000}"/>
            </a:ext>
          </a:extLst>
        </xdr:cNvPr>
        <xdr:cNvSpPr txBox="1"/>
      </xdr:nvSpPr>
      <xdr:spPr>
        <a:xfrm>
          <a:off x="17386300" y="106248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63</xdr:row>
      <xdr:rowOff>71755</xdr:rowOff>
    </xdr:from>
    <xdr:ext cx="469900" cy="250825"/>
    <xdr:sp macro="" textlink="">
      <xdr:nvSpPr>
        <xdr:cNvPr id="518" name="n_4aveValue【学校施設】&#10;一人当たり面積">
          <a:extLst>
            <a:ext uri="{FF2B5EF4-FFF2-40B4-BE49-F238E27FC236}">
              <a16:creationId xmlns:a16="http://schemas.microsoft.com/office/drawing/2014/main" id="{00000000-0008-0000-0F00-000006020000}"/>
            </a:ext>
          </a:extLst>
        </xdr:cNvPr>
        <xdr:cNvSpPr txBox="1"/>
      </xdr:nvSpPr>
      <xdr:spPr>
        <a:xfrm>
          <a:off x="16592550" y="1063688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61</xdr:row>
      <xdr:rowOff>57785</xdr:rowOff>
    </xdr:from>
    <xdr:ext cx="469900" cy="253365"/>
    <xdr:sp macro="" textlink="">
      <xdr:nvSpPr>
        <xdr:cNvPr id="519" name="n_1mainValue【学校施設】&#10;一人当たり面積">
          <a:extLst>
            <a:ext uri="{FF2B5EF4-FFF2-40B4-BE49-F238E27FC236}">
              <a16:creationId xmlns:a16="http://schemas.microsoft.com/office/drawing/2014/main" id="{00000000-0008-0000-0F00-000007020000}"/>
            </a:ext>
          </a:extLst>
        </xdr:cNvPr>
        <xdr:cNvSpPr txBox="1"/>
      </xdr:nvSpPr>
      <xdr:spPr>
        <a:xfrm>
          <a:off x="18980150" y="102876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61</xdr:row>
      <xdr:rowOff>61595</xdr:rowOff>
    </xdr:from>
    <xdr:ext cx="469900" cy="252730"/>
    <xdr:sp macro="" textlink="">
      <xdr:nvSpPr>
        <xdr:cNvPr id="520" name="n_2mainValue【学校施設】&#10;一人当たり面積">
          <a:extLst>
            <a:ext uri="{FF2B5EF4-FFF2-40B4-BE49-F238E27FC236}">
              <a16:creationId xmlns:a16="http://schemas.microsoft.com/office/drawing/2014/main" id="{00000000-0008-0000-0F00-000008020000}"/>
            </a:ext>
          </a:extLst>
        </xdr:cNvPr>
        <xdr:cNvSpPr txBox="1"/>
      </xdr:nvSpPr>
      <xdr:spPr>
        <a:xfrm>
          <a:off x="18180050" y="1029144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61</xdr:row>
      <xdr:rowOff>60960</xdr:rowOff>
    </xdr:from>
    <xdr:ext cx="469900" cy="253365"/>
    <xdr:sp macro="" textlink="">
      <xdr:nvSpPr>
        <xdr:cNvPr id="521" name="n_3mainValue【学校施設】&#10;一人当たり面積">
          <a:extLst>
            <a:ext uri="{FF2B5EF4-FFF2-40B4-BE49-F238E27FC236}">
              <a16:creationId xmlns:a16="http://schemas.microsoft.com/office/drawing/2014/main" id="{00000000-0008-0000-0F00-000009020000}"/>
            </a:ext>
          </a:extLst>
        </xdr:cNvPr>
        <xdr:cNvSpPr txBox="1"/>
      </xdr:nvSpPr>
      <xdr:spPr>
        <a:xfrm>
          <a:off x="17386300" y="102908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61</xdr:row>
      <xdr:rowOff>89535</xdr:rowOff>
    </xdr:from>
    <xdr:ext cx="469900" cy="250825"/>
    <xdr:sp macro="" textlink="">
      <xdr:nvSpPr>
        <xdr:cNvPr id="522" name="n_4mainValue【学校施設】&#10;一人当たり面積">
          <a:extLst>
            <a:ext uri="{FF2B5EF4-FFF2-40B4-BE49-F238E27FC236}">
              <a16:creationId xmlns:a16="http://schemas.microsoft.com/office/drawing/2014/main" id="{00000000-0008-0000-0F00-00000A020000}"/>
            </a:ext>
          </a:extLst>
        </xdr:cNvPr>
        <xdr:cNvSpPr txBox="1"/>
      </xdr:nvSpPr>
      <xdr:spPr>
        <a:xfrm>
          <a:off x="16592550" y="1031938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149225</xdr:rowOff>
    </xdr:from>
    <xdr:to>
      <xdr:col>90</xdr:col>
      <xdr:colOff>25400</xdr:colOff>
      <xdr:row>72</xdr:row>
      <xdr:rowOff>99060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120775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124460</xdr:rowOff>
    </xdr:from>
    <xdr:to>
      <xdr:col>74</xdr:col>
      <xdr:colOff>0</xdr:colOff>
      <xdr:row>74</xdr:row>
      <xdr:rowOff>37465</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1315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154940</xdr:rowOff>
    </xdr:from>
    <xdr:to>
      <xdr:col>74</xdr:col>
      <xdr:colOff>0</xdr:colOff>
      <xdr:row>75</xdr:row>
      <xdr:rowOff>68580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1315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124460</xdr:rowOff>
    </xdr:from>
    <xdr:to>
      <xdr:col>79</xdr:col>
      <xdr:colOff>63500</xdr:colOff>
      <xdr:row>74</xdr:row>
      <xdr:rowOff>37465</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22364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154940</xdr:rowOff>
    </xdr:from>
    <xdr:to>
      <xdr:col>79</xdr:col>
      <xdr:colOff>63500</xdr:colOff>
      <xdr:row>75</xdr:row>
      <xdr:rowOff>68580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22364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124460</xdr:rowOff>
    </xdr:from>
    <xdr:to>
      <xdr:col>85</xdr:col>
      <xdr:colOff>63500</xdr:colOff>
      <xdr:row>74</xdr:row>
      <xdr:rowOff>37465</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32651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73</xdr:row>
      <xdr:rowOff>154940</xdr:rowOff>
    </xdr:from>
    <xdr:to>
      <xdr:col>85</xdr:col>
      <xdr:colOff>63500</xdr:colOff>
      <xdr:row>75</xdr:row>
      <xdr:rowOff>68580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32651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93345</xdr:rowOff>
    </xdr:from>
    <xdr:to>
      <xdr:col>90</xdr:col>
      <xdr:colOff>25400</xdr:colOff>
      <xdr:row>88</xdr:row>
      <xdr:rowOff>149225</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120775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74295</xdr:rowOff>
    </xdr:from>
    <xdr:ext cx="298450" cy="21780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1169650" y="12483465"/>
          <a:ext cx="29845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149225</xdr:rowOff>
    </xdr:from>
    <xdr:to>
      <xdr:col>89</xdr:col>
      <xdr:colOff>171450</xdr:colOff>
      <xdr:row>88</xdr:row>
      <xdr:rowOff>149225</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1207750" y="149053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185" cy="25082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0797540" y="14766290"/>
          <a:ext cx="4641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165100</xdr:rowOff>
    </xdr:from>
    <xdr:to>
      <xdr:col>89</xdr:col>
      <xdr:colOff>171450</xdr:colOff>
      <xdr:row>86</xdr:row>
      <xdr:rowOff>165100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1207750" y="14585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26035</xdr:rowOff>
    </xdr:from>
    <xdr:ext cx="464185" cy="25336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0797540" y="1444688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171450</xdr:colOff>
      <xdr:row>85</xdr:row>
      <xdr:rowOff>13335</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1207750" y="142665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41275</xdr:rowOff>
    </xdr:from>
    <xdr:ext cx="400050" cy="252730"/>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0842625" y="14126845"/>
          <a:ext cx="4000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29210</xdr:rowOff>
    </xdr:from>
    <xdr:to>
      <xdr:col>89</xdr:col>
      <xdr:colOff>171450</xdr:colOff>
      <xdr:row>83</xdr:row>
      <xdr:rowOff>29210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1207750" y="139471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57785</xdr:rowOff>
    </xdr:from>
    <xdr:ext cx="400050" cy="25336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0842625" y="13808075"/>
          <a:ext cx="400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45085</xdr:rowOff>
    </xdr:from>
    <xdr:to>
      <xdr:col>89</xdr:col>
      <xdr:colOff>171450</xdr:colOff>
      <xdr:row>81</xdr:row>
      <xdr:rowOff>45085</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1207750" y="136277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73660</xdr:rowOff>
    </xdr:from>
    <xdr:ext cx="400050" cy="252730"/>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0842625" y="13488670"/>
          <a:ext cx="4000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61595</xdr:rowOff>
    </xdr:from>
    <xdr:to>
      <xdr:col>89</xdr:col>
      <xdr:colOff>171450</xdr:colOff>
      <xdr:row>79</xdr:row>
      <xdr:rowOff>61595</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1207750" y="133089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90170</xdr:rowOff>
    </xdr:from>
    <xdr:ext cx="400050" cy="25082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0842625" y="13169900"/>
          <a:ext cx="4000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76835</xdr:rowOff>
    </xdr:from>
    <xdr:to>
      <xdr:col>89</xdr:col>
      <xdr:colOff>171450</xdr:colOff>
      <xdr:row>77</xdr:row>
      <xdr:rowOff>76835</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1207750" y="1298892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106045</xdr:rowOff>
    </xdr:from>
    <xdr:ext cx="339090" cy="25082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0906760" y="12850495"/>
          <a:ext cx="3390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93345</xdr:rowOff>
    </xdr:from>
    <xdr:to>
      <xdr:col>89</xdr:col>
      <xdr:colOff>171450</xdr:colOff>
      <xdr:row>75</xdr:row>
      <xdr:rowOff>93345</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1207750" y="126701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93345</xdr:rowOff>
    </xdr:from>
    <xdr:to>
      <xdr:col>90</xdr:col>
      <xdr:colOff>25400</xdr:colOff>
      <xdr:row>88</xdr:row>
      <xdr:rowOff>149225</xdr:rowOff>
    </xdr:to>
    <xdr:sp macro="" textlink="">
      <xdr:nvSpPr>
        <xdr:cNvPr id="547" name="【児童館】&#10;有形固定資産減価償却率グラフ枠">
          <a:extLst>
            <a:ext uri="{FF2B5EF4-FFF2-40B4-BE49-F238E27FC236}">
              <a16:creationId xmlns:a16="http://schemas.microsoft.com/office/drawing/2014/main" id="{00000000-0008-0000-0F00-000023020000}"/>
            </a:ext>
          </a:extLst>
        </xdr:cNvPr>
        <xdr:cNvSpPr/>
      </xdr:nvSpPr>
      <xdr:spPr>
        <a:xfrm>
          <a:off x="1120775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112395</xdr:rowOff>
    </xdr:from>
    <xdr:to>
      <xdr:col>85</xdr:col>
      <xdr:colOff>126365</xdr:colOff>
      <xdr:row>86</xdr:row>
      <xdr:rowOff>165100</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flipV="1">
          <a:off x="14699615" y="13024485"/>
          <a:ext cx="0" cy="1561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6725" cy="253365"/>
    <xdr:sp macro="" textlink="">
      <xdr:nvSpPr>
        <xdr:cNvPr id="549" name="【児童館】&#10;有形固定資産減価償却率最小値テキスト">
          <a:extLst>
            <a:ext uri="{FF2B5EF4-FFF2-40B4-BE49-F238E27FC236}">
              <a16:creationId xmlns:a16="http://schemas.microsoft.com/office/drawing/2014/main" id="{00000000-0008-0000-0F00-000025020000}"/>
            </a:ext>
          </a:extLst>
        </xdr:cNvPr>
        <xdr:cNvSpPr txBox="1"/>
      </xdr:nvSpPr>
      <xdr:spPr>
        <a:xfrm>
          <a:off x="14738350" y="14589760"/>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165100</xdr:rowOff>
    </xdr:from>
    <xdr:to>
      <xdr:col>86</xdr:col>
      <xdr:colOff>25400</xdr:colOff>
      <xdr:row>86</xdr:row>
      <xdr:rowOff>165100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4611350" y="14585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60325</xdr:rowOff>
    </xdr:from>
    <xdr:ext cx="337185" cy="253365"/>
    <xdr:sp macro="" textlink="">
      <xdr:nvSpPr>
        <xdr:cNvPr id="551" name="【児童館】&#10;有形固定資産減価償却率最大値テキスト">
          <a:extLst>
            <a:ext uri="{FF2B5EF4-FFF2-40B4-BE49-F238E27FC236}">
              <a16:creationId xmlns:a16="http://schemas.microsoft.com/office/drawing/2014/main" id="{00000000-0008-0000-0F00-000027020000}"/>
            </a:ext>
          </a:extLst>
        </xdr:cNvPr>
        <xdr:cNvSpPr txBox="1"/>
      </xdr:nvSpPr>
      <xdr:spPr>
        <a:xfrm>
          <a:off x="14738350" y="12804775"/>
          <a:ext cx="337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112395</xdr:rowOff>
    </xdr:from>
    <xdr:to>
      <xdr:col>86</xdr:col>
      <xdr:colOff>25400</xdr:colOff>
      <xdr:row>77</xdr:row>
      <xdr:rowOff>112395</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4611350" y="130244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10160</xdr:rowOff>
    </xdr:from>
    <xdr:ext cx="401955" cy="250825"/>
    <xdr:sp macro="" textlink="">
      <xdr:nvSpPr>
        <xdr:cNvPr id="553" name="【児童館】&#10;有形固定資産減価償却率平均値テキスト">
          <a:extLst>
            <a:ext uri="{FF2B5EF4-FFF2-40B4-BE49-F238E27FC236}">
              <a16:creationId xmlns:a16="http://schemas.microsoft.com/office/drawing/2014/main" id="{00000000-0008-0000-0F00-000029020000}"/>
            </a:ext>
          </a:extLst>
        </xdr:cNvPr>
        <xdr:cNvSpPr txBox="1"/>
      </xdr:nvSpPr>
      <xdr:spPr>
        <a:xfrm>
          <a:off x="14738350" y="13760450"/>
          <a:ext cx="40195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154940</xdr:rowOff>
    </xdr:from>
    <xdr:to>
      <xdr:col>85</xdr:col>
      <xdr:colOff>171450</xdr:colOff>
      <xdr:row>83</xdr:row>
      <xdr:rowOff>86995</xdr:rowOff>
    </xdr:to>
    <xdr:sp macro="" textlink="">
      <xdr:nvSpPr>
        <xdr:cNvPr id="554" name="フローチャート: 判断 553">
          <a:extLst>
            <a:ext uri="{FF2B5EF4-FFF2-40B4-BE49-F238E27FC236}">
              <a16:creationId xmlns:a16="http://schemas.microsoft.com/office/drawing/2014/main" id="{00000000-0008-0000-0F00-00002A020000}"/>
            </a:ext>
          </a:extLst>
        </xdr:cNvPr>
        <xdr:cNvSpPr/>
      </xdr:nvSpPr>
      <xdr:spPr>
        <a:xfrm>
          <a:off x="14649450" y="1390523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6350</xdr:rowOff>
    </xdr:from>
    <xdr:to>
      <xdr:col>81</xdr:col>
      <xdr:colOff>101600</xdr:colOff>
      <xdr:row>84</xdr:row>
      <xdr:rowOff>106680</xdr:rowOff>
    </xdr:to>
    <xdr:sp macro="" textlink="">
      <xdr:nvSpPr>
        <xdr:cNvPr id="555" name="フローチャート: 判断 554">
          <a:extLst>
            <a:ext uri="{FF2B5EF4-FFF2-40B4-BE49-F238E27FC236}">
              <a16:creationId xmlns:a16="http://schemas.microsoft.com/office/drawing/2014/main" id="{00000000-0008-0000-0F00-00002B020000}"/>
            </a:ext>
          </a:extLst>
        </xdr:cNvPr>
        <xdr:cNvSpPr/>
      </xdr:nvSpPr>
      <xdr:spPr>
        <a:xfrm>
          <a:off x="13887450" y="140919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151765</xdr:rowOff>
    </xdr:from>
    <xdr:to>
      <xdr:col>76</xdr:col>
      <xdr:colOff>165100</xdr:colOff>
      <xdr:row>84</xdr:row>
      <xdr:rowOff>84455</xdr:rowOff>
    </xdr:to>
    <xdr:sp macro="" textlink="">
      <xdr:nvSpPr>
        <xdr:cNvPr id="556" name="フローチャート: 判断 555">
          <a:extLst>
            <a:ext uri="{FF2B5EF4-FFF2-40B4-BE49-F238E27FC236}">
              <a16:creationId xmlns:a16="http://schemas.microsoft.com/office/drawing/2014/main" id="{00000000-0008-0000-0F00-00002C020000}"/>
            </a:ext>
          </a:extLst>
        </xdr:cNvPr>
        <xdr:cNvSpPr/>
      </xdr:nvSpPr>
      <xdr:spPr>
        <a:xfrm>
          <a:off x="13093700" y="140696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43180</xdr:rowOff>
    </xdr:from>
    <xdr:to>
      <xdr:col>72</xdr:col>
      <xdr:colOff>38100</xdr:colOff>
      <xdr:row>83</xdr:row>
      <xdr:rowOff>142875</xdr:rowOff>
    </xdr:to>
    <xdr:sp macro="" textlink="">
      <xdr:nvSpPr>
        <xdr:cNvPr id="557" name="フローチャート: 判断 556">
          <a:extLst>
            <a:ext uri="{FF2B5EF4-FFF2-40B4-BE49-F238E27FC236}">
              <a16:creationId xmlns:a16="http://schemas.microsoft.com/office/drawing/2014/main" id="{00000000-0008-0000-0F00-00002D020000}"/>
            </a:ext>
          </a:extLst>
        </xdr:cNvPr>
        <xdr:cNvSpPr/>
      </xdr:nvSpPr>
      <xdr:spPr>
        <a:xfrm>
          <a:off x="12299950" y="1396111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118110</xdr:rowOff>
    </xdr:from>
    <xdr:to>
      <xdr:col>67</xdr:col>
      <xdr:colOff>101600</xdr:colOff>
      <xdr:row>84</xdr:row>
      <xdr:rowOff>50800</xdr:rowOff>
    </xdr:to>
    <xdr:sp macro="" textlink="">
      <xdr:nvSpPr>
        <xdr:cNvPr id="558" name="フローチャート: 判断 557">
          <a:extLst>
            <a:ext uri="{FF2B5EF4-FFF2-40B4-BE49-F238E27FC236}">
              <a16:creationId xmlns:a16="http://schemas.microsoft.com/office/drawing/2014/main" id="{00000000-0008-0000-0F00-00002E020000}"/>
            </a:ext>
          </a:extLst>
        </xdr:cNvPr>
        <xdr:cNvSpPr/>
      </xdr:nvSpPr>
      <xdr:spPr>
        <a:xfrm>
          <a:off x="11487150" y="140360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146685</xdr:rowOff>
    </xdr:from>
    <xdr:ext cx="762000" cy="25082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4528800" y="149028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146685</xdr:rowOff>
    </xdr:from>
    <xdr:ext cx="758825" cy="25082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3766800" y="14902815"/>
          <a:ext cx="7588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146685</xdr:rowOff>
    </xdr:from>
    <xdr:ext cx="762000" cy="25082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2973050" y="149028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88</xdr:row>
      <xdr:rowOff>146685</xdr:rowOff>
    </xdr:from>
    <xdr:ext cx="762000" cy="25082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2172950" y="149028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146685</xdr:rowOff>
    </xdr:from>
    <xdr:ext cx="758825" cy="25082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1366500" y="14902815"/>
          <a:ext cx="7588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86</xdr:row>
      <xdr:rowOff>115570</xdr:rowOff>
    </xdr:from>
    <xdr:to>
      <xdr:col>85</xdr:col>
      <xdr:colOff>171450</xdr:colOff>
      <xdr:row>87</xdr:row>
      <xdr:rowOff>47625</xdr:rowOff>
    </xdr:to>
    <xdr:sp macro="" textlink="">
      <xdr:nvSpPr>
        <xdr:cNvPr id="564" name="楕円 563">
          <a:extLst>
            <a:ext uri="{FF2B5EF4-FFF2-40B4-BE49-F238E27FC236}">
              <a16:creationId xmlns:a16="http://schemas.microsoft.com/office/drawing/2014/main" id="{00000000-0008-0000-0F00-000034020000}"/>
            </a:ext>
          </a:extLst>
        </xdr:cNvPr>
        <xdr:cNvSpPr/>
      </xdr:nvSpPr>
      <xdr:spPr>
        <a:xfrm>
          <a:off x="14649450" y="1453642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32385</xdr:rowOff>
    </xdr:from>
    <xdr:ext cx="466725" cy="250825"/>
    <xdr:sp macro="" textlink="">
      <xdr:nvSpPr>
        <xdr:cNvPr id="565" name="【児童館】&#10;有形固定資産減価償却率該当値テキスト">
          <a:extLst>
            <a:ext uri="{FF2B5EF4-FFF2-40B4-BE49-F238E27FC236}">
              <a16:creationId xmlns:a16="http://schemas.microsoft.com/office/drawing/2014/main" id="{00000000-0008-0000-0F00-000035020000}"/>
            </a:ext>
          </a:extLst>
        </xdr:cNvPr>
        <xdr:cNvSpPr txBox="1"/>
      </xdr:nvSpPr>
      <xdr:spPr>
        <a:xfrm>
          <a:off x="14738350" y="14453235"/>
          <a:ext cx="4667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86</xdr:row>
      <xdr:rowOff>115570</xdr:rowOff>
    </xdr:from>
    <xdr:to>
      <xdr:col>81</xdr:col>
      <xdr:colOff>101600</xdr:colOff>
      <xdr:row>87</xdr:row>
      <xdr:rowOff>47625</xdr:rowOff>
    </xdr:to>
    <xdr:sp macro="" textlink="">
      <xdr:nvSpPr>
        <xdr:cNvPr id="566" name="楕円 565">
          <a:extLst>
            <a:ext uri="{FF2B5EF4-FFF2-40B4-BE49-F238E27FC236}">
              <a16:creationId xmlns:a16="http://schemas.microsoft.com/office/drawing/2014/main" id="{00000000-0008-0000-0F00-000036020000}"/>
            </a:ext>
          </a:extLst>
        </xdr:cNvPr>
        <xdr:cNvSpPr/>
      </xdr:nvSpPr>
      <xdr:spPr>
        <a:xfrm>
          <a:off x="13887450" y="145364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165100</xdr:rowOff>
    </xdr:from>
    <xdr:to>
      <xdr:col>85</xdr:col>
      <xdr:colOff>127000</xdr:colOff>
      <xdr:row>86</xdr:row>
      <xdr:rowOff>165100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3938250" y="1458595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115570</xdr:rowOff>
    </xdr:from>
    <xdr:to>
      <xdr:col>76</xdr:col>
      <xdr:colOff>165100</xdr:colOff>
      <xdr:row>87</xdr:row>
      <xdr:rowOff>47625</xdr:rowOff>
    </xdr:to>
    <xdr:sp macro="" textlink="">
      <xdr:nvSpPr>
        <xdr:cNvPr id="568" name="楕円 567">
          <a:extLst>
            <a:ext uri="{FF2B5EF4-FFF2-40B4-BE49-F238E27FC236}">
              <a16:creationId xmlns:a16="http://schemas.microsoft.com/office/drawing/2014/main" id="{00000000-0008-0000-0F00-000038020000}"/>
            </a:ext>
          </a:extLst>
        </xdr:cNvPr>
        <xdr:cNvSpPr/>
      </xdr:nvSpPr>
      <xdr:spPr>
        <a:xfrm>
          <a:off x="13093700" y="145364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165100</xdr:rowOff>
    </xdr:from>
    <xdr:to>
      <xdr:col>81</xdr:col>
      <xdr:colOff>50800</xdr:colOff>
      <xdr:row>86</xdr:row>
      <xdr:rowOff>165100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3144500" y="1458595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115570</xdr:rowOff>
    </xdr:from>
    <xdr:to>
      <xdr:col>72</xdr:col>
      <xdr:colOff>38100</xdr:colOff>
      <xdr:row>87</xdr:row>
      <xdr:rowOff>47625</xdr:rowOff>
    </xdr:to>
    <xdr:sp macro="" textlink="">
      <xdr:nvSpPr>
        <xdr:cNvPr id="570" name="楕円 569">
          <a:extLst>
            <a:ext uri="{FF2B5EF4-FFF2-40B4-BE49-F238E27FC236}">
              <a16:creationId xmlns:a16="http://schemas.microsoft.com/office/drawing/2014/main" id="{00000000-0008-0000-0F00-00003A020000}"/>
            </a:ext>
          </a:extLst>
        </xdr:cNvPr>
        <xdr:cNvSpPr/>
      </xdr:nvSpPr>
      <xdr:spPr>
        <a:xfrm>
          <a:off x="12299950" y="1453642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86</xdr:row>
      <xdr:rowOff>165100</xdr:rowOff>
    </xdr:from>
    <xdr:to>
      <xdr:col>76</xdr:col>
      <xdr:colOff>114300</xdr:colOff>
      <xdr:row>86</xdr:row>
      <xdr:rowOff>165100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2344400" y="1458595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115570</xdr:rowOff>
    </xdr:from>
    <xdr:to>
      <xdr:col>67</xdr:col>
      <xdr:colOff>101600</xdr:colOff>
      <xdr:row>87</xdr:row>
      <xdr:rowOff>47625</xdr:rowOff>
    </xdr:to>
    <xdr:sp macro="" textlink="">
      <xdr:nvSpPr>
        <xdr:cNvPr id="572" name="楕円 571">
          <a:extLst>
            <a:ext uri="{FF2B5EF4-FFF2-40B4-BE49-F238E27FC236}">
              <a16:creationId xmlns:a16="http://schemas.microsoft.com/office/drawing/2014/main" id="{00000000-0008-0000-0F00-00003C020000}"/>
            </a:ext>
          </a:extLst>
        </xdr:cNvPr>
        <xdr:cNvSpPr/>
      </xdr:nvSpPr>
      <xdr:spPr>
        <a:xfrm>
          <a:off x="11487150" y="145364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165100</xdr:rowOff>
    </xdr:from>
    <xdr:to>
      <xdr:col>71</xdr:col>
      <xdr:colOff>171450</xdr:colOff>
      <xdr:row>86</xdr:row>
      <xdr:rowOff>165100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1537950" y="1458595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122555</xdr:rowOff>
    </xdr:from>
    <xdr:ext cx="401955" cy="250190"/>
    <xdr:sp macro="" textlink="">
      <xdr:nvSpPr>
        <xdr:cNvPr id="574" name="n_1aveValue【児童館】&#10;有形固定資産減価償却率">
          <a:extLst>
            <a:ext uri="{FF2B5EF4-FFF2-40B4-BE49-F238E27FC236}">
              <a16:creationId xmlns:a16="http://schemas.microsoft.com/office/drawing/2014/main" id="{00000000-0008-0000-0F00-00003E020000}"/>
            </a:ext>
          </a:extLst>
        </xdr:cNvPr>
        <xdr:cNvSpPr txBox="1"/>
      </xdr:nvSpPr>
      <xdr:spPr>
        <a:xfrm>
          <a:off x="13742035" y="13872845"/>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99695</xdr:rowOff>
    </xdr:from>
    <xdr:ext cx="401955" cy="252730"/>
    <xdr:sp macro="" textlink="">
      <xdr:nvSpPr>
        <xdr:cNvPr id="575" name="n_2aveValue【児童館】&#10;有形固定資産減価償却率">
          <a:extLst>
            <a:ext uri="{FF2B5EF4-FFF2-40B4-BE49-F238E27FC236}">
              <a16:creationId xmlns:a16="http://schemas.microsoft.com/office/drawing/2014/main" id="{00000000-0008-0000-0F00-00003F020000}"/>
            </a:ext>
          </a:extLst>
        </xdr:cNvPr>
        <xdr:cNvSpPr txBox="1"/>
      </xdr:nvSpPr>
      <xdr:spPr>
        <a:xfrm>
          <a:off x="12960985" y="13849985"/>
          <a:ext cx="401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159385</xdr:rowOff>
    </xdr:from>
    <xdr:ext cx="405130" cy="250825"/>
    <xdr:sp macro="" textlink="">
      <xdr:nvSpPr>
        <xdr:cNvPr id="576" name="n_3aveValue【児童館】&#10;有形固定資産減価償却率">
          <a:extLst>
            <a:ext uri="{FF2B5EF4-FFF2-40B4-BE49-F238E27FC236}">
              <a16:creationId xmlns:a16="http://schemas.microsoft.com/office/drawing/2014/main" id="{00000000-0008-0000-0F00-000040020000}"/>
            </a:ext>
          </a:extLst>
        </xdr:cNvPr>
        <xdr:cNvSpPr txBox="1"/>
      </xdr:nvSpPr>
      <xdr:spPr>
        <a:xfrm>
          <a:off x="12167235" y="1374203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66675</xdr:rowOff>
    </xdr:from>
    <xdr:ext cx="401955" cy="250190"/>
    <xdr:sp macro="" textlink="">
      <xdr:nvSpPr>
        <xdr:cNvPr id="577" name="n_4aveValue【児童館】&#10;有形固定資産減価償却率">
          <a:extLst>
            <a:ext uri="{FF2B5EF4-FFF2-40B4-BE49-F238E27FC236}">
              <a16:creationId xmlns:a16="http://schemas.microsoft.com/office/drawing/2014/main" id="{00000000-0008-0000-0F00-000041020000}"/>
            </a:ext>
          </a:extLst>
        </xdr:cNvPr>
        <xdr:cNvSpPr txBox="1"/>
      </xdr:nvSpPr>
      <xdr:spPr>
        <a:xfrm>
          <a:off x="11354435" y="13816965"/>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a:t>
          </a:r>
          <a:endParaRPr kumimoji="1" lang="ja-JP" altLang="en-US" sz="1000" b="1">
            <a:solidFill>
              <a:srgbClr val="000080"/>
            </a:solidFill>
            <a:latin typeface="ＭＳ Ｐゴシック"/>
            <a:ea typeface="ＭＳ Ｐゴシック"/>
          </a:endParaRPr>
        </a:p>
      </xdr:txBody>
    </xdr:sp>
    <xdr:clientData/>
  </xdr:oneCellAnchor>
  <xdr:oneCellAnchor>
    <xdr:from>
      <xdr:col>79</xdr:col>
      <xdr:colOff>171450</xdr:colOff>
      <xdr:row>87</xdr:row>
      <xdr:rowOff>38735</xdr:rowOff>
    </xdr:from>
    <xdr:ext cx="469900" cy="253365"/>
    <xdr:sp macro="" textlink="">
      <xdr:nvSpPr>
        <xdr:cNvPr id="578" name="n_1mainValue【児童館】&#10;有形固定資産減価償却率">
          <a:extLst>
            <a:ext uri="{FF2B5EF4-FFF2-40B4-BE49-F238E27FC236}">
              <a16:creationId xmlns:a16="http://schemas.microsoft.com/office/drawing/2014/main" id="{00000000-0008-0000-0F00-000042020000}"/>
            </a:ext>
          </a:extLst>
        </xdr:cNvPr>
        <xdr:cNvSpPr txBox="1"/>
      </xdr:nvSpPr>
      <xdr:spPr>
        <a:xfrm>
          <a:off x="13716000" y="146272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69850</xdr:colOff>
      <xdr:row>87</xdr:row>
      <xdr:rowOff>38735</xdr:rowOff>
    </xdr:from>
    <xdr:ext cx="469900" cy="253365"/>
    <xdr:sp macro="" textlink="">
      <xdr:nvSpPr>
        <xdr:cNvPr id="579" name="n_2mainValue【児童館】&#10;有形固定資産減価償却率">
          <a:extLst>
            <a:ext uri="{FF2B5EF4-FFF2-40B4-BE49-F238E27FC236}">
              <a16:creationId xmlns:a16="http://schemas.microsoft.com/office/drawing/2014/main" id="{00000000-0008-0000-0F00-000043020000}"/>
            </a:ext>
          </a:extLst>
        </xdr:cNvPr>
        <xdr:cNvSpPr txBox="1"/>
      </xdr:nvSpPr>
      <xdr:spPr>
        <a:xfrm>
          <a:off x="12928600" y="146272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133350</xdr:colOff>
      <xdr:row>87</xdr:row>
      <xdr:rowOff>38735</xdr:rowOff>
    </xdr:from>
    <xdr:ext cx="469900" cy="253365"/>
    <xdr:sp macro="" textlink="">
      <xdr:nvSpPr>
        <xdr:cNvPr id="580" name="n_3mainValue【児童館】&#10;有形固定資産減価償却率">
          <a:extLst>
            <a:ext uri="{FF2B5EF4-FFF2-40B4-BE49-F238E27FC236}">
              <a16:creationId xmlns:a16="http://schemas.microsoft.com/office/drawing/2014/main" id="{00000000-0008-0000-0F00-000044020000}"/>
            </a:ext>
          </a:extLst>
        </xdr:cNvPr>
        <xdr:cNvSpPr txBox="1"/>
      </xdr:nvSpPr>
      <xdr:spPr>
        <a:xfrm>
          <a:off x="12134850" y="146272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6350</xdr:colOff>
      <xdr:row>87</xdr:row>
      <xdr:rowOff>38735</xdr:rowOff>
    </xdr:from>
    <xdr:ext cx="469900" cy="253365"/>
    <xdr:sp macro="" textlink="">
      <xdr:nvSpPr>
        <xdr:cNvPr id="581" name="n_4mainValue【児童館】&#10;有形固定資産減価償却率">
          <a:extLst>
            <a:ext uri="{FF2B5EF4-FFF2-40B4-BE49-F238E27FC236}">
              <a16:creationId xmlns:a16="http://schemas.microsoft.com/office/drawing/2014/main" id="{00000000-0008-0000-0F00-000045020000}"/>
            </a:ext>
          </a:extLst>
        </xdr:cNvPr>
        <xdr:cNvSpPr txBox="1"/>
      </xdr:nvSpPr>
      <xdr:spPr>
        <a:xfrm>
          <a:off x="11322050" y="146272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149225</xdr:rowOff>
    </xdr:from>
    <xdr:to>
      <xdr:col>120</xdr:col>
      <xdr:colOff>152400</xdr:colOff>
      <xdr:row>72</xdr:row>
      <xdr:rowOff>99060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64592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124460</xdr:rowOff>
    </xdr:from>
    <xdr:to>
      <xdr:col>104</xdr:col>
      <xdr:colOff>127000</xdr:colOff>
      <xdr:row>74</xdr:row>
      <xdr:rowOff>37465</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6586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154940</xdr:rowOff>
    </xdr:from>
    <xdr:to>
      <xdr:col>104</xdr:col>
      <xdr:colOff>127000</xdr:colOff>
      <xdr:row>75</xdr:row>
      <xdr:rowOff>68580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6586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124460</xdr:rowOff>
    </xdr:from>
    <xdr:to>
      <xdr:col>110</xdr:col>
      <xdr:colOff>0</xdr:colOff>
      <xdr:row>74</xdr:row>
      <xdr:rowOff>37465</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74879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154940</xdr:rowOff>
    </xdr:from>
    <xdr:to>
      <xdr:col>110</xdr:col>
      <xdr:colOff>0</xdr:colOff>
      <xdr:row>75</xdr:row>
      <xdr:rowOff>68580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74879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124460</xdr:rowOff>
    </xdr:from>
    <xdr:to>
      <xdr:col>116</xdr:col>
      <xdr:colOff>0</xdr:colOff>
      <xdr:row>74</xdr:row>
      <xdr:rowOff>37465</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85166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73</xdr:row>
      <xdr:rowOff>154940</xdr:rowOff>
    </xdr:from>
    <xdr:to>
      <xdr:col>116</xdr:col>
      <xdr:colOff>0</xdr:colOff>
      <xdr:row>75</xdr:row>
      <xdr:rowOff>68580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185166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93345</xdr:rowOff>
    </xdr:from>
    <xdr:to>
      <xdr:col>120</xdr:col>
      <xdr:colOff>152400</xdr:colOff>
      <xdr:row>88</xdr:row>
      <xdr:rowOff>149225</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164592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74295</xdr:rowOff>
    </xdr:from>
    <xdr:ext cx="346710" cy="21780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6440150" y="12483465"/>
          <a:ext cx="34671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149225</xdr:rowOff>
    </xdr:from>
    <xdr:to>
      <xdr:col>120</xdr:col>
      <xdr:colOff>114300</xdr:colOff>
      <xdr:row>88</xdr:row>
      <xdr:rowOff>149225</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64592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111760</xdr:rowOff>
    </xdr:from>
    <xdr:to>
      <xdr:col>120</xdr:col>
      <xdr:colOff>114300</xdr:colOff>
      <xdr:row>86</xdr:row>
      <xdr:rowOff>111760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6459200" y="14532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140335</xdr:rowOff>
    </xdr:from>
    <xdr:ext cx="464185" cy="250190"/>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6048990" y="1439354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74295</xdr:rowOff>
    </xdr:from>
    <xdr:to>
      <xdr:col>120</xdr:col>
      <xdr:colOff>114300</xdr:colOff>
      <xdr:row>84</xdr:row>
      <xdr:rowOff>74295</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6459200" y="14159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103505</xdr:rowOff>
    </xdr:from>
    <xdr:ext cx="464185" cy="25082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6048990" y="14021435"/>
          <a:ext cx="4641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82</xdr:row>
      <xdr:rowOff>37465</xdr:rowOff>
    </xdr:from>
    <xdr:to>
      <xdr:col>120</xdr:col>
      <xdr:colOff>114300</xdr:colOff>
      <xdr:row>82</xdr:row>
      <xdr:rowOff>37465</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6459200" y="137877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66040</xdr:rowOff>
    </xdr:from>
    <xdr:ext cx="464185" cy="25082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6048990" y="13648690"/>
          <a:ext cx="4641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6459200" y="13415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28575</xdr:rowOff>
    </xdr:from>
    <xdr:ext cx="464185" cy="250190"/>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6048990" y="1327594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77</xdr:row>
      <xdr:rowOff>130175</xdr:rowOff>
    </xdr:from>
    <xdr:to>
      <xdr:col>120</xdr:col>
      <xdr:colOff>114300</xdr:colOff>
      <xdr:row>77</xdr:row>
      <xdr:rowOff>130175</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6459200" y="13042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159385</xdr:rowOff>
    </xdr:from>
    <xdr:ext cx="464185" cy="25082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6048990" y="12903835"/>
          <a:ext cx="4641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93345</xdr:rowOff>
    </xdr:from>
    <xdr:to>
      <xdr:col>120</xdr:col>
      <xdr:colOff>114300</xdr:colOff>
      <xdr:row>75</xdr:row>
      <xdr:rowOff>93345</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64592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121920</xdr:rowOff>
    </xdr:from>
    <xdr:ext cx="464185" cy="25082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6048990" y="12531090"/>
          <a:ext cx="4641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75</xdr:row>
      <xdr:rowOff>93345</xdr:rowOff>
    </xdr:from>
    <xdr:to>
      <xdr:col>120</xdr:col>
      <xdr:colOff>152400</xdr:colOff>
      <xdr:row>88</xdr:row>
      <xdr:rowOff>149225</xdr:rowOff>
    </xdr:to>
    <xdr:sp macro="" textlink="">
      <xdr:nvSpPr>
        <xdr:cNvPr id="604" name="【児童館】&#10;一人当たり面積グラフ枠">
          <a:extLst>
            <a:ext uri="{FF2B5EF4-FFF2-40B4-BE49-F238E27FC236}">
              <a16:creationId xmlns:a16="http://schemas.microsoft.com/office/drawing/2014/main" id="{00000000-0008-0000-0F00-00005C020000}"/>
            </a:ext>
          </a:extLst>
        </xdr:cNvPr>
        <xdr:cNvSpPr/>
      </xdr:nvSpPr>
      <xdr:spPr>
        <a:xfrm>
          <a:off x="164592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104775</xdr:rowOff>
    </xdr:from>
    <xdr:to>
      <xdr:col>116</xdr:col>
      <xdr:colOff>62865</xdr:colOff>
      <xdr:row>85</xdr:row>
      <xdr:rowOff>118745</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flipV="1">
          <a:off x="19951065" y="13184505"/>
          <a:ext cx="0" cy="1187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123190</xdr:rowOff>
    </xdr:from>
    <xdr:ext cx="466725" cy="250825"/>
    <xdr:sp macro="" textlink="">
      <xdr:nvSpPr>
        <xdr:cNvPr id="606" name="【児童館】&#10;一人当たり面積最小値テキスト">
          <a:extLst>
            <a:ext uri="{FF2B5EF4-FFF2-40B4-BE49-F238E27FC236}">
              <a16:creationId xmlns:a16="http://schemas.microsoft.com/office/drawing/2014/main" id="{00000000-0008-0000-0F00-00005E020000}"/>
            </a:ext>
          </a:extLst>
        </xdr:cNvPr>
        <xdr:cNvSpPr txBox="1"/>
      </xdr:nvSpPr>
      <xdr:spPr>
        <a:xfrm>
          <a:off x="19989800" y="14376400"/>
          <a:ext cx="4667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0.043</a:t>
          </a:r>
          <a:endParaRPr kumimoji="1" lang="ja-JP" altLang="en-US" sz="1000" b="1">
            <a:latin typeface="ＭＳ Ｐゴシック"/>
            <a:ea typeface="ＭＳ Ｐゴシック"/>
          </a:endParaRPr>
        </a:p>
      </xdr:txBody>
    </xdr:sp>
    <xdr:clientData/>
  </xdr:oneCellAnchor>
  <xdr:twoCellAnchor>
    <xdr:from>
      <xdr:col>115</xdr:col>
      <xdr:colOff>165100</xdr:colOff>
      <xdr:row>85</xdr:row>
      <xdr:rowOff>118745</xdr:rowOff>
    </xdr:from>
    <xdr:to>
      <xdr:col>116</xdr:col>
      <xdr:colOff>152400</xdr:colOff>
      <xdr:row>85</xdr:row>
      <xdr:rowOff>118745</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19881850" y="143719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52070</xdr:rowOff>
    </xdr:from>
    <xdr:ext cx="466725" cy="250190"/>
    <xdr:sp macro="" textlink="">
      <xdr:nvSpPr>
        <xdr:cNvPr id="608" name="【児童館】&#10;一人当たり面積最大値テキスト">
          <a:extLst>
            <a:ext uri="{FF2B5EF4-FFF2-40B4-BE49-F238E27FC236}">
              <a16:creationId xmlns:a16="http://schemas.microsoft.com/office/drawing/2014/main" id="{00000000-0008-0000-0F00-000060020000}"/>
            </a:ext>
          </a:extLst>
        </xdr:cNvPr>
        <xdr:cNvSpPr txBox="1"/>
      </xdr:nvSpPr>
      <xdr:spPr>
        <a:xfrm>
          <a:off x="19989800" y="12964160"/>
          <a:ext cx="4667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0.362</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104775</xdr:rowOff>
    </xdr:from>
    <xdr:to>
      <xdr:col>116</xdr:col>
      <xdr:colOff>152400</xdr:colOff>
      <xdr:row>78</xdr:row>
      <xdr:rowOff>104775</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9881850" y="131845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88265</xdr:rowOff>
    </xdr:from>
    <xdr:ext cx="466725" cy="250825"/>
    <xdr:sp macro="" textlink="">
      <xdr:nvSpPr>
        <xdr:cNvPr id="610" name="【児童館】&#10;一人当たり面積平均値テキスト">
          <a:extLst>
            <a:ext uri="{FF2B5EF4-FFF2-40B4-BE49-F238E27FC236}">
              <a16:creationId xmlns:a16="http://schemas.microsoft.com/office/drawing/2014/main" id="{00000000-0008-0000-0F00-000062020000}"/>
            </a:ext>
          </a:extLst>
        </xdr:cNvPr>
        <xdr:cNvSpPr txBox="1"/>
      </xdr:nvSpPr>
      <xdr:spPr>
        <a:xfrm>
          <a:off x="19989800" y="13838555"/>
          <a:ext cx="46672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66040</xdr:rowOff>
    </xdr:from>
    <xdr:to>
      <xdr:col>116</xdr:col>
      <xdr:colOff>114300</xdr:colOff>
      <xdr:row>83</xdr:row>
      <xdr:rowOff>165100</xdr:rowOff>
    </xdr:to>
    <xdr:sp macro="" textlink="">
      <xdr:nvSpPr>
        <xdr:cNvPr id="611" name="フローチャート: 判断 610">
          <a:extLst>
            <a:ext uri="{FF2B5EF4-FFF2-40B4-BE49-F238E27FC236}">
              <a16:creationId xmlns:a16="http://schemas.microsoft.com/office/drawing/2014/main" id="{00000000-0008-0000-0F00-000063020000}"/>
            </a:ext>
          </a:extLst>
        </xdr:cNvPr>
        <xdr:cNvSpPr/>
      </xdr:nvSpPr>
      <xdr:spPr>
        <a:xfrm>
          <a:off x="19900900" y="139839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84455</xdr:rowOff>
    </xdr:from>
    <xdr:to>
      <xdr:col>112</xdr:col>
      <xdr:colOff>38100</xdr:colOff>
      <xdr:row>85</xdr:row>
      <xdr:rowOff>16510</xdr:rowOff>
    </xdr:to>
    <xdr:sp macro="" textlink="">
      <xdr:nvSpPr>
        <xdr:cNvPr id="612" name="フローチャート: 判断 611">
          <a:extLst>
            <a:ext uri="{FF2B5EF4-FFF2-40B4-BE49-F238E27FC236}">
              <a16:creationId xmlns:a16="http://schemas.microsoft.com/office/drawing/2014/main" id="{00000000-0008-0000-0F00-000064020000}"/>
            </a:ext>
          </a:extLst>
        </xdr:cNvPr>
        <xdr:cNvSpPr/>
      </xdr:nvSpPr>
      <xdr:spPr>
        <a:xfrm>
          <a:off x="19157950" y="1417002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99060</xdr:rowOff>
    </xdr:from>
    <xdr:to>
      <xdr:col>107</xdr:col>
      <xdr:colOff>101600</xdr:colOff>
      <xdr:row>85</xdr:row>
      <xdr:rowOff>31115</xdr:rowOff>
    </xdr:to>
    <xdr:sp macro="" textlink="">
      <xdr:nvSpPr>
        <xdr:cNvPr id="613" name="フローチャート: 判断 612">
          <a:extLst>
            <a:ext uri="{FF2B5EF4-FFF2-40B4-BE49-F238E27FC236}">
              <a16:creationId xmlns:a16="http://schemas.microsoft.com/office/drawing/2014/main" id="{00000000-0008-0000-0F00-000065020000}"/>
            </a:ext>
          </a:extLst>
        </xdr:cNvPr>
        <xdr:cNvSpPr/>
      </xdr:nvSpPr>
      <xdr:spPr>
        <a:xfrm>
          <a:off x="18345150" y="141846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106680</xdr:rowOff>
    </xdr:from>
    <xdr:to>
      <xdr:col>102</xdr:col>
      <xdr:colOff>165100</xdr:colOff>
      <xdr:row>85</xdr:row>
      <xdr:rowOff>38735</xdr:rowOff>
    </xdr:to>
    <xdr:sp macro="" textlink="">
      <xdr:nvSpPr>
        <xdr:cNvPr id="614" name="フローチャート: 判断 613">
          <a:extLst>
            <a:ext uri="{FF2B5EF4-FFF2-40B4-BE49-F238E27FC236}">
              <a16:creationId xmlns:a16="http://schemas.microsoft.com/office/drawing/2014/main" id="{00000000-0008-0000-0F00-000066020000}"/>
            </a:ext>
          </a:extLst>
        </xdr:cNvPr>
        <xdr:cNvSpPr/>
      </xdr:nvSpPr>
      <xdr:spPr>
        <a:xfrm>
          <a:off x="17551400" y="141922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99060</xdr:rowOff>
    </xdr:from>
    <xdr:to>
      <xdr:col>98</xdr:col>
      <xdr:colOff>38100</xdr:colOff>
      <xdr:row>85</xdr:row>
      <xdr:rowOff>31115</xdr:rowOff>
    </xdr:to>
    <xdr:sp macro="" textlink="">
      <xdr:nvSpPr>
        <xdr:cNvPr id="615" name="フローチャート: 判断 614">
          <a:extLst>
            <a:ext uri="{FF2B5EF4-FFF2-40B4-BE49-F238E27FC236}">
              <a16:creationId xmlns:a16="http://schemas.microsoft.com/office/drawing/2014/main" id="{00000000-0008-0000-0F00-000067020000}"/>
            </a:ext>
          </a:extLst>
        </xdr:cNvPr>
        <xdr:cNvSpPr/>
      </xdr:nvSpPr>
      <xdr:spPr>
        <a:xfrm>
          <a:off x="16757650" y="1418463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146685</xdr:rowOff>
    </xdr:from>
    <xdr:ext cx="762000" cy="25082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9780250" y="149028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88</xdr:row>
      <xdr:rowOff>146685</xdr:rowOff>
    </xdr:from>
    <xdr:ext cx="762000" cy="25082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9030950" y="149028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146685</xdr:rowOff>
    </xdr:from>
    <xdr:ext cx="758825" cy="25082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8224500" y="14902815"/>
          <a:ext cx="7588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146685</xdr:rowOff>
    </xdr:from>
    <xdr:ext cx="762000" cy="25082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7430750" y="149028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88</xdr:row>
      <xdr:rowOff>146685</xdr:rowOff>
    </xdr:from>
    <xdr:ext cx="762000" cy="25082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6630650" y="149028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61595</xdr:rowOff>
    </xdr:from>
    <xdr:to>
      <xdr:col>116</xdr:col>
      <xdr:colOff>114300</xdr:colOff>
      <xdr:row>85</xdr:row>
      <xdr:rowOff>161925</xdr:rowOff>
    </xdr:to>
    <xdr:sp macro="" textlink="">
      <xdr:nvSpPr>
        <xdr:cNvPr id="621" name="楕円 620">
          <a:extLst>
            <a:ext uri="{FF2B5EF4-FFF2-40B4-BE49-F238E27FC236}">
              <a16:creationId xmlns:a16="http://schemas.microsoft.com/office/drawing/2014/main" id="{00000000-0008-0000-0F00-00006D020000}"/>
            </a:ext>
          </a:extLst>
        </xdr:cNvPr>
        <xdr:cNvSpPr/>
      </xdr:nvSpPr>
      <xdr:spPr>
        <a:xfrm>
          <a:off x="19900900" y="143148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146685</xdr:rowOff>
    </xdr:from>
    <xdr:ext cx="466725" cy="250825"/>
    <xdr:sp macro="" textlink="">
      <xdr:nvSpPr>
        <xdr:cNvPr id="622" name="【児童館】&#10;一人当たり面積該当値テキスト">
          <a:extLst>
            <a:ext uri="{FF2B5EF4-FFF2-40B4-BE49-F238E27FC236}">
              <a16:creationId xmlns:a16="http://schemas.microsoft.com/office/drawing/2014/main" id="{00000000-0008-0000-0F00-00006E020000}"/>
            </a:ext>
          </a:extLst>
        </xdr:cNvPr>
        <xdr:cNvSpPr txBox="1"/>
      </xdr:nvSpPr>
      <xdr:spPr>
        <a:xfrm>
          <a:off x="19989800" y="14232255"/>
          <a:ext cx="4667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69850</xdr:rowOff>
    </xdr:from>
    <xdr:to>
      <xdr:col>112</xdr:col>
      <xdr:colOff>38100</xdr:colOff>
      <xdr:row>86</xdr:row>
      <xdr:rowOff>1270</xdr:rowOff>
    </xdr:to>
    <xdr:sp macro="" textlink="">
      <xdr:nvSpPr>
        <xdr:cNvPr id="623" name="楕円 622">
          <a:extLst>
            <a:ext uri="{FF2B5EF4-FFF2-40B4-BE49-F238E27FC236}">
              <a16:creationId xmlns:a16="http://schemas.microsoft.com/office/drawing/2014/main" id="{00000000-0008-0000-0F00-00006F020000}"/>
            </a:ext>
          </a:extLst>
        </xdr:cNvPr>
        <xdr:cNvSpPr/>
      </xdr:nvSpPr>
      <xdr:spPr>
        <a:xfrm>
          <a:off x="19157950" y="1432306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85</xdr:row>
      <xdr:rowOff>111760</xdr:rowOff>
    </xdr:from>
    <xdr:to>
      <xdr:col>116</xdr:col>
      <xdr:colOff>63500</xdr:colOff>
      <xdr:row>85</xdr:row>
      <xdr:rowOff>118745</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flipV="1">
          <a:off x="19202400" y="14364970"/>
          <a:ext cx="7493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73025</xdr:rowOff>
    </xdr:from>
    <xdr:to>
      <xdr:col>107</xdr:col>
      <xdr:colOff>101600</xdr:colOff>
      <xdr:row>86</xdr:row>
      <xdr:rowOff>5080</xdr:rowOff>
    </xdr:to>
    <xdr:sp macro="" textlink="">
      <xdr:nvSpPr>
        <xdr:cNvPr id="625" name="楕円 624">
          <a:extLst>
            <a:ext uri="{FF2B5EF4-FFF2-40B4-BE49-F238E27FC236}">
              <a16:creationId xmlns:a16="http://schemas.microsoft.com/office/drawing/2014/main" id="{00000000-0008-0000-0F00-000071020000}"/>
            </a:ext>
          </a:extLst>
        </xdr:cNvPr>
        <xdr:cNvSpPr/>
      </xdr:nvSpPr>
      <xdr:spPr>
        <a:xfrm>
          <a:off x="18345150" y="143262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118745</xdr:rowOff>
    </xdr:from>
    <xdr:to>
      <xdr:col>111</xdr:col>
      <xdr:colOff>171450</xdr:colOff>
      <xdr:row>85</xdr:row>
      <xdr:rowOff>123190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flipV="1">
          <a:off x="18395950" y="14371955"/>
          <a:ext cx="8064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76835</xdr:rowOff>
    </xdr:from>
    <xdr:to>
      <xdr:col>102</xdr:col>
      <xdr:colOff>165100</xdr:colOff>
      <xdr:row>86</xdr:row>
      <xdr:rowOff>8255</xdr:rowOff>
    </xdr:to>
    <xdr:sp macro="" textlink="">
      <xdr:nvSpPr>
        <xdr:cNvPr id="627" name="楕円 626">
          <a:extLst>
            <a:ext uri="{FF2B5EF4-FFF2-40B4-BE49-F238E27FC236}">
              <a16:creationId xmlns:a16="http://schemas.microsoft.com/office/drawing/2014/main" id="{00000000-0008-0000-0F00-000073020000}"/>
            </a:ext>
          </a:extLst>
        </xdr:cNvPr>
        <xdr:cNvSpPr/>
      </xdr:nvSpPr>
      <xdr:spPr>
        <a:xfrm>
          <a:off x="17551400" y="143300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123190</xdr:rowOff>
    </xdr:from>
    <xdr:to>
      <xdr:col>107</xdr:col>
      <xdr:colOff>50800</xdr:colOff>
      <xdr:row>85</xdr:row>
      <xdr:rowOff>127000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flipV="1">
          <a:off x="17602200" y="14376400"/>
          <a:ext cx="7937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80645</xdr:rowOff>
    </xdr:from>
    <xdr:to>
      <xdr:col>98</xdr:col>
      <xdr:colOff>38100</xdr:colOff>
      <xdr:row>86</xdr:row>
      <xdr:rowOff>12700</xdr:rowOff>
    </xdr:to>
    <xdr:sp macro="" textlink="">
      <xdr:nvSpPr>
        <xdr:cNvPr id="629" name="楕円 628">
          <a:extLst>
            <a:ext uri="{FF2B5EF4-FFF2-40B4-BE49-F238E27FC236}">
              <a16:creationId xmlns:a16="http://schemas.microsoft.com/office/drawing/2014/main" id="{00000000-0008-0000-0F00-000075020000}"/>
            </a:ext>
          </a:extLst>
        </xdr:cNvPr>
        <xdr:cNvSpPr/>
      </xdr:nvSpPr>
      <xdr:spPr>
        <a:xfrm>
          <a:off x="16757650" y="1433385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85</xdr:row>
      <xdr:rowOff>127000</xdr:rowOff>
    </xdr:from>
    <xdr:to>
      <xdr:col>102</xdr:col>
      <xdr:colOff>114300</xdr:colOff>
      <xdr:row>85</xdr:row>
      <xdr:rowOff>130175</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flipV="1">
          <a:off x="16802100" y="14380210"/>
          <a:ext cx="8001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32385</xdr:rowOff>
    </xdr:from>
    <xdr:ext cx="469900" cy="250825"/>
    <xdr:sp macro="" textlink="">
      <xdr:nvSpPr>
        <xdr:cNvPr id="631" name="n_1aveValue【児童館】&#10;一人当たり面積">
          <a:extLst>
            <a:ext uri="{FF2B5EF4-FFF2-40B4-BE49-F238E27FC236}">
              <a16:creationId xmlns:a16="http://schemas.microsoft.com/office/drawing/2014/main" id="{00000000-0008-0000-0F00-000077020000}"/>
            </a:ext>
          </a:extLst>
        </xdr:cNvPr>
        <xdr:cNvSpPr txBox="1"/>
      </xdr:nvSpPr>
      <xdr:spPr>
        <a:xfrm>
          <a:off x="18980150" y="1395031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47625</xdr:rowOff>
    </xdr:from>
    <xdr:ext cx="469900" cy="250825"/>
    <xdr:sp macro="" textlink="">
      <xdr:nvSpPr>
        <xdr:cNvPr id="632" name="n_2aveValue【児童館】&#10;一人当たり面積">
          <a:extLst>
            <a:ext uri="{FF2B5EF4-FFF2-40B4-BE49-F238E27FC236}">
              <a16:creationId xmlns:a16="http://schemas.microsoft.com/office/drawing/2014/main" id="{00000000-0008-0000-0F00-000078020000}"/>
            </a:ext>
          </a:extLst>
        </xdr:cNvPr>
        <xdr:cNvSpPr txBox="1"/>
      </xdr:nvSpPr>
      <xdr:spPr>
        <a:xfrm>
          <a:off x="18180050" y="1396555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54610</xdr:rowOff>
    </xdr:from>
    <xdr:ext cx="469900" cy="253365"/>
    <xdr:sp macro="" textlink="">
      <xdr:nvSpPr>
        <xdr:cNvPr id="633" name="n_3aveValue【児童館】&#10;一人当たり面積">
          <a:extLst>
            <a:ext uri="{FF2B5EF4-FFF2-40B4-BE49-F238E27FC236}">
              <a16:creationId xmlns:a16="http://schemas.microsoft.com/office/drawing/2014/main" id="{00000000-0008-0000-0F00-000079020000}"/>
            </a:ext>
          </a:extLst>
        </xdr:cNvPr>
        <xdr:cNvSpPr txBox="1"/>
      </xdr:nvSpPr>
      <xdr:spPr>
        <a:xfrm>
          <a:off x="17386300" y="139725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47625</xdr:rowOff>
    </xdr:from>
    <xdr:ext cx="469900" cy="250825"/>
    <xdr:sp macro="" textlink="">
      <xdr:nvSpPr>
        <xdr:cNvPr id="634" name="n_4aveValue【児童館】&#10;一人当たり面積">
          <a:extLst>
            <a:ext uri="{FF2B5EF4-FFF2-40B4-BE49-F238E27FC236}">
              <a16:creationId xmlns:a16="http://schemas.microsoft.com/office/drawing/2014/main" id="{00000000-0008-0000-0F00-00007A020000}"/>
            </a:ext>
          </a:extLst>
        </xdr:cNvPr>
        <xdr:cNvSpPr txBox="1"/>
      </xdr:nvSpPr>
      <xdr:spPr>
        <a:xfrm>
          <a:off x="16592550" y="1396555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160655</xdr:rowOff>
    </xdr:from>
    <xdr:ext cx="469900" cy="250825"/>
    <xdr:sp macro="" textlink="">
      <xdr:nvSpPr>
        <xdr:cNvPr id="635" name="n_1mainValue【児童館】&#10;一人当たり面積">
          <a:extLst>
            <a:ext uri="{FF2B5EF4-FFF2-40B4-BE49-F238E27FC236}">
              <a16:creationId xmlns:a16="http://schemas.microsoft.com/office/drawing/2014/main" id="{00000000-0008-0000-0F00-00007B020000}"/>
            </a:ext>
          </a:extLst>
        </xdr:cNvPr>
        <xdr:cNvSpPr txBox="1"/>
      </xdr:nvSpPr>
      <xdr:spPr>
        <a:xfrm>
          <a:off x="18980150" y="1441386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163830</xdr:rowOff>
    </xdr:from>
    <xdr:ext cx="469900" cy="250190"/>
    <xdr:sp macro="" textlink="">
      <xdr:nvSpPr>
        <xdr:cNvPr id="636" name="n_2mainValue【児童館】&#10;一人当たり面積">
          <a:extLst>
            <a:ext uri="{FF2B5EF4-FFF2-40B4-BE49-F238E27FC236}">
              <a16:creationId xmlns:a16="http://schemas.microsoft.com/office/drawing/2014/main" id="{00000000-0008-0000-0F00-00007C020000}"/>
            </a:ext>
          </a:extLst>
        </xdr:cNvPr>
        <xdr:cNvSpPr txBox="1"/>
      </xdr:nvSpPr>
      <xdr:spPr>
        <a:xfrm>
          <a:off x="18180050" y="1441704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0</xdr:rowOff>
    </xdr:from>
    <xdr:ext cx="469900" cy="253365"/>
    <xdr:sp macro="" textlink="">
      <xdr:nvSpPr>
        <xdr:cNvPr id="637" name="n_3mainValue【児童館】&#10;一人当たり面積">
          <a:extLst>
            <a:ext uri="{FF2B5EF4-FFF2-40B4-BE49-F238E27FC236}">
              <a16:creationId xmlns:a16="http://schemas.microsoft.com/office/drawing/2014/main" id="{00000000-0008-0000-0F00-00007D020000}"/>
            </a:ext>
          </a:extLst>
        </xdr:cNvPr>
        <xdr:cNvSpPr txBox="1"/>
      </xdr:nvSpPr>
      <xdr:spPr>
        <a:xfrm>
          <a:off x="17386300" y="144208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86</xdr:row>
      <xdr:rowOff>3810</xdr:rowOff>
    </xdr:from>
    <xdr:ext cx="469900" cy="253365"/>
    <xdr:sp macro="" textlink="">
      <xdr:nvSpPr>
        <xdr:cNvPr id="638" name="n_4mainValue【児童館】&#10;一人当たり面積">
          <a:extLst>
            <a:ext uri="{FF2B5EF4-FFF2-40B4-BE49-F238E27FC236}">
              <a16:creationId xmlns:a16="http://schemas.microsoft.com/office/drawing/2014/main" id="{00000000-0008-0000-0F00-00007E020000}"/>
            </a:ext>
          </a:extLst>
        </xdr:cNvPr>
        <xdr:cNvSpPr txBox="1"/>
      </xdr:nvSpPr>
      <xdr:spPr>
        <a:xfrm>
          <a:off x="16592550" y="144246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120775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1315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1315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122364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22364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32651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32651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120775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450" cy="22542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1169650"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171450</xdr:colOff>
      <xdr:row>111</xdr:row>
      <xdr:rowOff>19050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1207750" y="18707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185" cy="259080"/>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0797540" y="185648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171450</xdr:colOff>
      <xdr:row>108</xdr:row>
      <xdr:rowOff>152400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1207750" y="1832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4185" cy="259080"/>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0797540" y="181838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171450</xdr:colOff>
      <xdr:row>106</xdr:row>
      <xdr:rowOff>114300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1207750" y="17945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0050" cy="25590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0842625" y="17802860"/>
          <a:ext cx="4000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171450</xdr:colOff>
      <xdr:row>104</xdr:row>
      <xdr:rowOff>76200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1207750" y="17564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0050" cy="259080"/>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0842625" y="1742186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171450</xdr:colOff>
      <xdr:row>102</xdr:row>
      <xdr:rowOff>38100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1207750" y="17183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0050" cy="259080"/>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0842625" y="1704086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171450</xdr:colOff>
      <xdr:row>100</xdr:row>
      <xdr:rowOff>0</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1207750" y="16802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99</xdr:row>
      <xdr:rowOff>29210</xdr:rowOff>
    </xdr:from>
    <xdr:ext cx="339090" cy="25590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0906760" y="16659860"/>
          <a:ext cx="339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171450</xdr:colOff>
      <xdr:row>97</xdr:row>
      <xdr:rowOff>133350</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1207750" y="16421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a:extLst>
            <a:ext uri="{FF2B5EF4-FFF2-40B4-BE49-F238E27FC236}">
              <a16:creationId xmlns:a16="http://schemas.microsoft.com/office/drawing/2014/main" id="{00000000-0008-0000-0F00-000095020000}"/>
            </a:ext>
          </a:extLst>
        </xdr:cNvPr>
        <xdr:cNvSpPr/>
      </xdr:nvSpPr>
      <xdr:spPr>
        <a:xfrm>
          <a:off x="1120775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0</xdr:rowOff>
    </xdr:from>
    <xdr:to>
      <xdr:col>85</xdr:col>
      <xdr:colOff>126365</xdr:colOff>
      <xdr:row>107</xdr:row>
      <xdr:rowOff>69850</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flipV="1">
          <a:off x="14699615" y="168021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73660</xdr:rowOff>
    </xdr:from>
    <xdr:ext cx="466725" cy="259080"/>
    <xdr:sp macro="" textlink="">
      <xdr:nvSpPr>
        <xdr:cNvPr id="663" name="【公民館】&#10;有形固定資産減価償却率最小値テキスト">
          <a:extLst>
            <a:ext uri="{FF2B5EF4-FFF2-40B4-BE49-F238E27FC236}">
              <a16:creationId xmlns:a16="http://schemas.microsoft.com/office/drawing/2014/main" id="{00000000-0008-0000-0F00-000097020000}"/>
            </a:ext>
          </a:extLst>
        </xdr:cNvPr>
        <xdr:cNvSpPr txBox="1"/>
      </xdr:nvSpPr>
      <xdr:spPr>
        <a:xfrm>
          <a:off x="14738350" y="180759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4611350" y="18072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118110</xdr:rowOff>
    </xdr:from>
    <xdr:ext cx="337185" cy="259080"/>
    <xdr:sp macro="" textlink="">
      <xdr:nvSpPr>
        <xdr:cNvPr id="665" name="【公民館】&#10;有形固定資産減価償却率最大値テキスト">
          <a:extLst>
            <a:ext uri="{FF2B5EF4-FFF2-40B4-BE49-F238E27FC236}">
              <a16:creationId xmlns:a16="http://schemas.microsoft.com/office/drawing/2014/main" id="{00000000-0008-0000-0F00-000099020000}"/>
            </a:ext>
          </a:extLst>
        </xdr:cNvPr>
        <xdr:cNvSpPr txBox="1"/>
      </xdr:nvSpPr>
      <xdr:spPr>
        <a:xfrm>
          <a:off x="14738350" y="1657731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4611350" y="16802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118110</xdr:rowOff>
    </xdr:from>
    <xdr:ext cx="401955" cy="259080"/>
    <xdr:sp macro="" textlink="">
      <xdr:nvSpPr>
        <xdr:cNvPr id="667" name="【公民館】&#10;有形固定資産減価償却率平均値テキスト">
          <a:extLst>
            <a:ext uri="{FF2B5EF4-FFF2-40B4-BE49-F238E27FC236}">
              <a16:creationId xmlns:a16="http://schemas.microsoft.com/office/drawing/2014/main" id="{00000000-0008-0000-0F00-00009B020000}"/>
            </a:ext>
          </a:extLst>
        </xdr:cNvPr>
        <xdr:cNvSpPr txBox="1"/>
      </xdr:nvSpPr>
      <xdr:spPr>
        <a:xfrm>
          <a:off x="14738350" y="17434560"/>
          <a:ext cx="4019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95250</xdr:rowOff>
    </xdr:from>
    <xdr:to>
      <xdr:col>85</xdr:col>
      <xdr:colOff>171450</xdr:colOff>
      <xdr:row>105</xdr:row>
      <xdr:rowOff>25400</xdr:rowOff>
    </xdr:to>
    <xdr:sp macro="" textlink="">
      <xdr:nvSpPr>
        <xdr:cNvPr id="668" name="フローチャート: 判断 667">
          <a:extLst>
            <a:ext uri="{FF2B5EF4-FFF2-40B4-BE49-F238E27FC236}">
              <a16:creationId xmlns:a16="http://schemas.microsoft.com/office/drawing/2014/main" id="{00000000-0008-0000-0F00-00009C020000}"/>
            </a:ext>
          </a:extLst>
        </xdr:cNvPr>
        <xdr:cNvSpPr/>
      </xdr:nvSpPr>
      <xdr:spPr>
        <a:xfrm>
          <a:off x="14649450" y="175831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669" name="フローチャート: 判断 668">
          <a:extLst>
            <a:ext uri="{FF2B5EF4-FFF2-40B4-BE49-F238E27FC236}">
              <a16:creationId xmlns:a16="http://schemas.microsoft.com/office/drawing/2014/main" id="{00000000-0008-0000-0F00-00009D020000}"/>
            </a:ext>
          </a:extLst>
        </xdr:cNvPr>
        <xdr:cNvSpPr/>
      </xdr:nvSpPr>
      <xdr:spPr>
        <a:xfrm>
          <a:off x="13887450" y="1759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97790</xdr:rowOff>
    </xdr:from>
    <xdr:to>
      <xdr:col>76</xdr:col>
      <xdr:colOff>165100</xdr:colOff>
      <xdr:row>105</xdr:row>
      <xdr:rowOff>27940</xdr:rowOff>
    </xdr:to>
    <xdr:sp macro="" textlink="">
      <xdr:nvSpPr>
        <xdr:cNvPr id="670" name="フローチャート: 判断 669">
          <a:extLst>
            <a:ext uri="{FF2B5EF4-FFF2-40B4-BE49-F238E27FC236}">
              <a16:creationId xmlns:a16="http://schemas.microsoft.com/office/drawing/2014/main" id="{00000000-0008-0000-0F00-00009E020000}"/>
            </a:ext>
          </a:extLst>
        </xdr:cNvPr>
        <xdr:cNvSpPr/>
      </xdr:nvSpPr>
      <xdr:spPr>
        <a:xfrm>
          <a:off x="13093700" y="1758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130810</xdr:rowOff>
    </xdr:from>
    <xdr:to>
      <xdr:col>72</xdr:col>
      <xdr:colOff>38100</xdr:colOff>
      <xdr:row>105</xdr:row>
      <xdr:rowOff>60960</xdr:rowOff>
    </xdr:to>
    <xdr:sp macro="" textlink="">
      <xdr:nvSpPr>
        <xdr:cNvPr id="671" name="フローチャート: 判断 670">
          <a:extLst>
            <a:ext uri="{FF2B5EF4-FFF2-40B4-BE49-F238E27FC236}">
              <a16:creationId xmlns:a16="http://schemas.microsoft.com/office/drawing/2014/main" id="{00000000-0008-0000-0F00-00009F020000}"/>
            </a:ext>
          </a:extLst>
        </xdr:cNvPr>
        <xdr:cNvSpPr/>
      </xdr:nvSpPr>
      <xdr:spPr>
        <a:xfrm>
          <a:off x="12299950" y="176187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137160</xdr:rowOff>
    </xdr:from>
    <xdr:to>
      <xdr:col>67</xdr:col>
      <xdr:colOff>101600</xdr:colOff>
      <xdr:row>105</xdr:row>
      <xdr:rowOff>67310</xdr:rowOff>
    </xdr:to>
    <xdr:sp macro="" textlink="">
      <xdr:nvSpPr>
        <xdr:cNvPr id="672" name="フローチャート: 判断 671">
          <a:extLst>
            <a:ext uri="{FF2B5EF4-FFF2-40B4-BE49-F238E27FC236}">
              <a16:creationId xmlns:a16="http://schemas.microsoft.com/office/drawing/2014/main" id="{00000000-0008-0000-0F00-0000A0020000}"/>
            </a:ext>
          </a:extLst>
        </xdr:cNvPr>
        <xdr:cNvSpPr/>
      </xdr:nvSpPr>
      <xdr:spPr>
        <a:xfrm>
          <a:off x="11487150" y="1762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4528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58825" cy="259080"/>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3766800" y="18704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2973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111</xdr:row>
      <xdr:rowOff>16510</xdr:rowOff>
    </xdr:from>
    <xdr:ext cx="762000" cy="259080"/>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2172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58825" cy="259080"/>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1366500" y="18704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107</xdr:row>
      <xdr:rowOff>10160</xdr:rowOff>
    </xdr:from>
    <xdr:to>
      <xdr:col>85</xdr:col>
      <xdr:colOff>171450</xdr:colOff>
      <xdr:row>107</xdr:row>
      <xdr:rowOff>111760</xdr:rowOff>
    </xdr:to>
    <xdr:sp macro="" textlink="">
      <xdr:nvSpPr>
        <xdr:cNvPr id="678" name="楕円 677">
          <a:extLst>
            <a:ext uri="{FF2B5EF4-FFF2-40B4-BE49-F238E27FC236}">
              <a16:creationId xmlns:a16="http://schemas.microsoft.com/office/drawing/2014/main" id="{00000000-0008-0000-0F00-0000A6020000}"/>
            </a:ext>
          </a:extLst>
        </xdr:cNvPr>
        <xdr:cNvSpPr/>
      </xdr:nvSpPr>
      <xdr:spPr>
        <a:xfrm>
          <a:off x="14649450" y="1801241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96520</xdr:rowOff>
    </xdr:from>
    <xdr:ext cx="401955" cy="259080"/>
    <xdr:sp macro="" textlink="">
      <xdr:nvSpPr>
        <xdr:cNvPr id="679" name="【公民館】&#10;有形固定資産減価償却率該当値テキスト">
          <a:extLst>
            <a:ext uri="{FF2B5EF4-FFF2-40B4-BE49-F238E27FC236}">
              <a16:creationId xmlns:a16="http://schemas.microsoft.com/office/drawing/2014/main" id="{00000000-0008-0000-0F00-0000A7020000}"/>
            </a:ext>
          </a:extLst>
        </xdr:cNvPr>
        <xdr:cNvSpPr txBox="1"/>
      </xdr:nvSpPr>
      <xdr:spPr>
        <a:xfrm>
          <a:off x="14738350" y="179273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107</xdr:row>
      <xdr:rowOff>10160</xdr:rowOff>
    </xdr:from>
    <xdr:to>
      <xdr:col>81</xdr:col>
      <xdr:colOff>101600</xdr:colOff>
      <xdr:row>107</xdr:row>
      <xdr:rowOff>111760</xdr:rowOff>
    </xdr:to>
    <xdr:sp macro="" textlink="">
      <xdr:nvSpPr>
        <xdr:cNvPr id="680" name="楕円 679">
          <a:extLst>
            <a:ext uri="{FF2B5EF4-FFF2-40B4-BE49-F238E27FC236}">
              <a16:creationId xmlns:a16="http://schemas.microsoft.com/office/drawing/2014/main" id="{00000000-0008-0000-0F00-0000A8020000}"/>
            </a:ext>
          </a:extLst>
        </xdr:cNvPr>
        <xdr:cNvSpPr/>
      </xdr:nvSpPr>
      <xdr:spPr>
        <a:xfrm>
          <a:off x="13887450" y="1801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60960</xdr:rowOff>
    </xdr:from>
    <xdr:to>
      <xdr:col>85</xdr:col>
      <xdr:colOff>127000</xdr:colOff>
      <xdr:row>107</xdr:row>
      <xdr:rowOff>60960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3938250" y="1806321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168910</xdr:rowOff>
    </xdr:from>
    <xdr:to>
      <xdr:col>76</xdr:col>
      <xdr:colOff>165100</xdr:colOff>
      <xdr:row>107</xdr:row>
      <xdr:rowOff>99060</xdr:rowOff>
    </xdr:to>
    <xdr:sp macro="" textlink="">
      <xdr:nvSpPr>
        <xdr:cNvPr id="682" name="楕円 681">
          <a:extLst>
            <a:ext uri="{FF2B5EF4-FFF2-40B4-BE49-F238E27FC236}">
              <a16:creationId xmlns:a16="http://schemas.microsoft.com/office/drawing/2014/main" id="{00000000-0008-0000-0F00-0000AA020000}"/>
            </a:ext>
          </a:extLst>
        </xdr:cNvPr>
        <xdr:cNvSpPr/>
      </xdr:nvSpPr>
      <xdr:spPr>
        <a:xfrm>
          <a:off x="13093700" y="1799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48260</xdr:rowOff>
    </xdr:from>
    <xdr:to>
      <xdr:col>81</xdr:col>
      <xdr:colOff>50800</xdr:colOff>
      <xdr:row>107</xdr:row>
      <xdr:rowOff>60960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3144500" y="18050510"/>
          <a:ext cx="7937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168910</xdr:rowOff>
    </xdr:from>
    <xdr:to>
      <xdr:col>72</xdr:col>
      <xdr:colOff>38100</xdr:colOff>
      <xdr:row>107</xdr:row>
      <xdr:rowOff>99060</xdr:rowOff>
    </xdr:to>
    <xdr:sp macro="" textlink="">
      <xdr:nvSpPr>
        <xdr:cNvPr id="684" name="楕円 683">
          <a:extLst>
            <a:ext uri="{FF2B5EF4-FFF2-40B4-BE49-F238E27FC236}">
              <a16:creationId xmlns:a16="http://schemas.microsoft.com/office/drawing/2014/main" id="{00000000-0008-0000-0F00-0000AC020000}"/>
            </a:ext>
          </a:extLst>
        </xdr:cNvPr>
        <xdr:cNvSpPr/>
      </xdr:nvSpPr>
      <xdr:spPr>
        <a:xfrm>
          <a:off x="12299950" y="179997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107</xdr:row>
      <xdr:rowOff>48260</xdr:rowOff>
    </xdr:from>
    <xdr:to>
      <xdr:col>76</xdr:col>
      <xdr:colOff>114300</xdr:colOff>
      <xdr:row>107</xdr:row>
      <xdr:rowOff>48260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2344400" y="1805051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111760</xdr:rowOff>
    </xdr:from>
    <xdr:to>
      <xdr:col>67</xdr:col>
      <xdr:colOff>101600</xdr:colOff>
      <xdr:row>107</xdr:row>
      <xdr:rowOff>41910</xdr:rowOff>
    </xdr:to>
    <xdr:sp macro="" textlink="">
      <xdr:nvSpPr>
        <xdr:cNvPr id="686" name="楕円 685">
          <a:extLst>
            <a:ext uri="{FF2B5EF4-FFF2-40B4-BE49-F238E27FC236}">
              <a16:creationId xmlns:a16="http://schemas.microsoft.com/office/drawing/2014/main" id="{00000000-0008-0000-0F00-0000AE020000}"/>
            </a:ext>
          </a:extLst>
        </xdr:cNvPr>
        <xdr:cNvSpPr/>
      </xdr:nvSpPr>
      <xdr:spPr>
        <a:xfrm>
          <a:off x="11487150" y="1794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162560</xdr:rowOff>
    </xdr:from>
    <xdr:to>
      <xdr:col>71</xdr:col>
      <xdr:colOff>171450</xdr:colOff>
      <xdr:row>107</xdr:row>
      <xdr:rowOff>48260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1537950" y="17993360"/>
          <a:ext cx="80645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54610</xdr:rowOff>
    </xdr:from>
    <xdr:ext cx="401955" cy="255905"/>
    <xdr:sp macro="" textlink="">
      <xdr:nvSpPr>
        <xdr:cNvPr id="688" name="n_1aveValue【公民館】&#10;有形固定資産減価償却率">
          <a:extLst>
            <a:ext uri="{FF2B5EF4-FFF2-40B4-BE49-F238E27FC236}">
              <a16:creationId xmlns:a16="http://schemas.microsoft.com/office/drawing/2014/main" id="{00000000-0008-0000-0F00-0000B0020000}"/>
            </a:ext>
          </a:extLst>
        </xdr:cNvPr>
        <xdr:cNvSpPr txBox="1"/>
      </xdr:nvSpPr>
      <xdr:spPr>
        <a:xfrm>
          <a:off x="13742035" y="1737106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44450</xdr:rowOff>
    </xdr:from>
    <xdr:ext cx="401955" cy="259080"/>
    <xdr:sp macro="" textlink="">
      <xdr:nvSpPr>
        <xdr:cNvPr id="689" name="n_2aveValue【公民館】&#10;有形固定資産減価償却率">
          <a:extLst>
            <a:ext uri="{FF2B5EF4-FFF2-40B4-BE49-F238E27FC236}">
              <a16:creationId xmlns:a16="http://schemas.microsoft.com/office/drawing/2014/main" id="{00000000-0008-0000-0F00-0000B1020000}"/>
            </a:ext>
          </a:extLst>
        </xdr:cNvPr>
        <xdr:cNvSpPr txBox="1"/>
      </xdr:nvSpPr>
      <xdr:spPr>
        <a:xfrm>
          <a:off x="12960985" y="173609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77470</xdr:rowOff>
    </xdr:from>
    <xdr:ext cx="405130" cy="255905"/>
    <xdr:sp macro="" textlink="">
      <xdr:nvSpPr>
        <xdr:cNvPr id="690" name="n_3aveValue【公民館】&#10;有形固定資産減価償却率">
          <a:extLst>
            <a:ext uri="{FF2B5EF4-FFF2-40B4-BE49-F238E27FC236}">
              <a16:creationId xmlns:a16="http://schemas.microsoft.com/office/drawing/2014/main" id="{00000000-0008-0000-0F00-0000B2020000}"/>
            </a:ext>
          </a:extLst>
        </xdr:cNvPr>
        <xdr:cNvSpPr txBox="1"/>
      </xdr:nvSpPr>
      <xdr:spPr>
        <a:xfrm>
          <a:off x="12167235" y="1739392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83820</xdr:rowOff>
    </xdr:from>
    <xdr:ext cx="401955" cy="259080"/>
    <xdr:sp macro="" textlink="">
      <xdr:nvSpPr>
        <xdr:cNvPr id="691" name="n_4aveValue【公民館】&#10;有形固定資産減価償却率">
          <a:extLst>
            <a:ext uri="{FF2B5EF4-FFF2-40B4-BE49-F238E27FC236}">
              <a16:creationId xmlns:a16="http://schemas.microsoft.com/office/drawing/2014/main" id="{00000000-0008-0000-0F00-0000B3020000}"/>
            </a:ext>
          </a:extLst>
        </xdr:cNvPr>
        <xdr:cNvSpPr txBox="1"/>
      </xdr:nvSpPr>
      <xdr:spPr>
        <a:xfrm>
          <a:off x="11354435" y="174002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107</xdr:row>
      <xdr:rowOff>102870</xdr:rowOff>
    </xdr:from>
    <xdr:ext cx="401955" cy="259080"/>
    <xdr:sp macro="" textlink="">
      <xdr:nvSpPr>
        <xdr:cNvPr id="692" name="n_1mainValue【公民館】&#10;有形固定資産減価償却率">
          <a:extLst>
            <a:ext uri="{FF2B5EF4-FFF2-40B4-BE49-F238E27FC236}">
              <a16:creationId xmlns:a16="http://schemas.microsoft.com/office/drawing/2014/main" id="{00000000-0008-0000-0F00-0000B4020000}"/>
            </a:ext>
          </a:extLst>
        </xdr:cNvPr>
        <xdr:cNvSpPr txBox="1"/>
      </xdr:nvSpPr>
      <xdr:spPr>
        <a:xfrm>
          <a:off x="13742035" y="181051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107</xdr:row>
      <xdr:rowOff>90170</xdr:rowOff>
    </xdr:from>
    <xdr:ext cx="401955" cy="259080"/>
    <xdr:sp macro="" textlink="">
      <xdr:nvSpPr>
        <xdr:cNvPr id="693" name="n_2mainValue【公民館】&#10;有形固定資産減価償却率">
          <a:extLst>
            <a:ext uri="{FF2B5EF4-FFF2-40B4-BE49-F238E27FC236}">
              <a16:creationId xmlns:a16="http://schemas.microsoft.com/office/drawing/2014/main" id="{00000000-0008-0000-0F00-0000B5020000}"/>
            </a:ext>
          </a:extLst>
        </xdr:cNvPr>
        <xdr:cNvSpPr txBox="1"/>
      </xdr:nvSpPr>
      <xdr:spPr>
        <a:xfrm>
          <a:off x="12960985" y="180924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107</xdr:row>
      <xdr:rowOff>90170</xdr:rowOff>
    </xdr:from>
    <xdr:ext cx="405130" cy="259080"/>
    <xdr:sp macro="" textlink="">
      <xdr:nvSpPr>
        <xdr:cNvPr id="694" name="n_3mainValue【公民館】&#10;有形固定資産減価償却率">
          <a:extLst>
            <a:ext uri="{FF2B5EF4-FFF2-40B4-BE49-F238E27FC236}">
              <a16:creationId xmlns:a16="http://schemas.microsoft.com/office/drawing/2014/main" id="{00000000-0008-0000-0F00-0000B6020000}"/>
            </a:ext>
          </a:extLst>
        </xdr:cNvPr>
        <xdr:cNvSpPr txBox="1"/>
      </xdr:nvSpPr>
      <xdr:spPr>
        <a:xfrm>
          <a:off x="12167235" y="18092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107</xdr:row>
      <xdr:rowOff>33020</xdr:rowOff>
    </xdr:from>
    <xdr:ext cx="401955" cy="259080"/>
    <xdr:sp macro="" textlink="">
      <xdr:nvSpPr>
        <xdr:cNvPr id="695" name="n_4mainValue【公民館】&#10;有形固定資産減価償却率">
          <a:extLst>
            <a:ext uri="{FF2B5EF4-FFF2-40B4-BE49-F238E27FC236}">
              <a16:creationId xmlns:a16="http://schemas.microsoft.com/office/drawing/2014/main" id="{00000000-0008-0000-0F00-0000B7020000}"/>
            </a:ext>
          </a:extLst>
        </xdr:cNvPr>
        <xdr:cNvSpPr txBox="1"/>
      </xdr:nvSpPr>
      <xdr:spPr>
        <a:xfrm>
          <a:off x="11354435" y="180352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00000000-0008-0000-0F00-0000B8020000}"/>
            </a:ext>
          </a:extLst>
        </xdr:cNvPr>
        <xdr:cNvSpPr/>
      </xdr:nvSpPr>
      <xdr:spPr>
        <a:xfrm>
          <a:off x="164592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16586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16586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00000000-0008-0000-0F00-0000BB020000}"/>
            </a:ext>
          </a:extLst>
        </xdr:cNvPr>
        <xdr:cNvSpPr/>
      </xdr:nvSpPr>
      <xdr:spPr>
        <a:xfrm>
          <a:off x="174879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00000000-0008-0000-0F00-0000BC020000}"/>
            </a:ext>
          </a:extLst>
        </xdr:cNvPr>
        <xdr:cNvSpPr/>
      </xdr:nvSpPr>
      <xdr:spPr>
        <a:xfrm>
          <a:off x="174879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F00-0000BD020000}"/>
            </a:ext>
          </a:extLst>
        </xdr:cNvPr>
        <xdr:cNvSpPr/>
      </xdr:nvSpPr>
      <xdr:spPr>
        <a:xfrm>
          <a:off x="185166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185166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164592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6710" cy="22542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6440150" y="162306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64592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6459200" y="1832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4185" cy="259080"/>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6048990" y="181838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16459200" y="1794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4185" cy="25590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6048990" y="178028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6459200" y="1756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103</xdr:row>
      <xdr:rowOff>105410</xdr:rowOff>
    </xdr:from>
    <xdr:ext cx="531495" cy="259080"/>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5984855" y="1742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6459200" y="1718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101</xdr:row>
      <xdr:rowOff>67310</xdr:rowOff>
    </xdr:from>
    <xdr:ext cx="531495" cy="259080"/>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5984855" y="17040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6459200" y="1680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99</xdr:row>
      <xdr:rowOff>29210</xdr:rowOff>
    </xdr:from>
    <xdr:ext cx="531495" cy="25590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5984855" y="166598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64592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96</xdr:row>
      <xdr:rowOff>162560</xdr:rowOff>
    </xdr:from>
    <xdr:ext cx="531495" cy="259080"/>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5984855" y="16278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a:extLst>
            <a:ext uri="{FF2B5EF4-FFF2-40B4-BE49-F238E27FC236}">
              <a16:creationId xmlns:a16="http://schemas.microsoft.com/office/drawing/2014/main" id="{00000000-0008-0000-0F00-0000CE020000}"/>
            </a:ext>
          </a:extLst>
        </xdr:cNvPr>
        <xdr:cNvSpPr/>
      </xdr:nvSpPr>
      <xdr:spPr>
        <a:xfrm>
          <a:off x="164592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101</xdr:row>
      <xdr:rowOff>13970</xdr:rowOff>
    </xdr:from>
    <xdr:to>
      <xdr:col>116</xdr:col>
      <xdr:colOff>62865</xdr:colOff>
      <xdr:row>108</xdr:row>
      <xdr:rowOff>150495</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flipV="1">
          <a:off x="19951065" y="16987520"/>
          <a:ext cx="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154940</xdr:rowOff>
    </xdr:from>
    <xdr:ext cx="466725" cy="255905"/>
    <xdr:sp macro="" textlink="">
      <xdr:nvSpPr>
        <xdr:cNvPr id="720" name="【公民館】&#10;一人当たり面積最小値テキスト">
          <a:extLst>
            <a:ext uri="{FF2B5EF4-FFF2-40B4-BE49-F238E27FC236}">
              <a16:creationId xmlns:a16="http://schemas.microsoft.com/office/drawing/2014/main" id="{00000000-0008-0000-0F00-0000D0020000}"/>
            </a:ext>
          </a:extLst>
        </xdr:cNvPr>
        <xdr:cNvSpPr txBox="1"/>
      </xdr:nvSpPr>
      <xdr:spPr>
        <a:xfrm>
          <a:off x="19989800" y="183286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0.029</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150495</xdr:rowOff>
    </xdr:from>
    <xdr:to>
      <xdr:col>116</xdr:col>
      <xdr:colOff>152400</xdr:colOff>
      <xdr:row>108</xdr:row>
      <xdr:rowOff>150495</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9881850" y="183241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132080</xdr:rowOff>
    </xdr:from>
    <xdr:ext cx="531495" cy="255905"/>
    <xdr:sp macro="" textlink="">
      <xdr:nvSpPr>
        <xdr:cNvPr id="722" name="【公民館】&#10;一人当たり面積最大値テキスト">
          <a:extLst>
            <a:ext uri="{FF2B5EF4-FFF2-40B4-BE49-F238E27FC236}">
              <a16:creationId xmlns:a16="http://schemas.microsoft.com/office/drawing/2014/main" id="{00000000-0008-0000-0F00-0000D2020000}"/>
            </a:ext>
          </a:extLst>
        </xdr:cNvPr>
        <xdr:cNvSpPr txBox="1"/>
      </xdr:nvSpPr>
      <xdr:spPr>
        <a:xfrm>
          <a:off x="19989800" y="167627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17.565</a:t>
          </a:r>
          <a:endParaRPr kumimoji="1" lang="ja-JP" altLang="en-US" sz="1000" b="1">
            <a:latin typeface="ＭＳ Ｐゴシック"/>
            <a:ea typeface="ＭＳ Ｐゴシック"/>
          </a:endParaRPr>
        </a:p>
      </xdr:txBody>
    </xdr:sp>
    <xdr:clientData/>
  </xdr:oneCellAnchor>
  <xdr:twoCellAnchor>
    <xdr:from>
      <xdr:col>115</xdr:col>
      <xdr:colOff>165100</xdr:colOff>
      <xdr:row>101</xdr:row>
      <xdr:rowOff>13970</xdr:rowOff>
    </xdr:from>
    <xdr:to>
      <xdr:col>116</xdr:col>
      <xdr:colOff>152400</xdr:colOff>
      <xdr:row>101</xdr:row>
      <xdr:rowOff>13970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9881850" y="169875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52070</xdr:rowOff>
    </xdr:from>
    <xdr:ext cx="466725" cy="255905"/>
    <xdr:sp macro="" textlink="">
      <xdr:nvSpPr>
        <xdr:cNvPr id="724" name="【公民館】&#10;一人当たり面積平均値テキスト">
          <a:extLst>
            <a:ext uri="{FF2B5EF4-FFF2-40B4-BE49-F238E27FC236}">
              <a16:creationId xmlns:a16="http://schemas.microsoft.com/office/drawing/2014/main" id="{00000000-0008-0000-0F00-0000D4020000}"/>
            </a:ext>
          </a:extLst>
        </xdr:cNvPr>
        <xdr:cNvSpPr txBox="1"/>
      </xdr:nvSpPr>
      <xdr:spPr>
        <a:xfrm>
          <a:off x="19989800" y="18054320"/>
          <a:ext cx="46672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0.954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108</xdr:row>
      <xdr:rowOff>29210</xdr:rowOff>
    </xdr:from>
    <xdr:to>
      <xdr:col>116</xdr:col>
      <xdr:colOff>114300</xdr:colOff>
      <xdr:row>108</xdr:row>
      <xdr:rowOff>130810</xdr:rowOff>
    </xdr:to>
    <xdr:sp macro="" textlink="">
      <xdr:nvSpPr>
        <xdr:cNvPr id="725" name="フローチャート: 判断 724">
          <a:extLst>
            <a:ext uri="{FF2B5EF4-FFF2-40B4-BE49-F238E27FC236}">
              <a16:creationId xmlns:a16="http://schemas.microsoft.com/office/drawing/2014/main" id="{00000000-0008-0000-0F00-0000D5020000}"/>
            </a:ext>
          </a:extLst>
        </xdr:cNvPr>
        <xdr:cNvSpPr/>
      </xdr:nvSpPr>
      <xdr:spPr>
        <a:xfrm>
          <a:off x="19900900" y="1820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62230</xdr:rowOff>
    </xdr:from>
    <xdr:to>
      <xdr:col>112</xdr:col>
      <xdr:colOff>38100</xdr:colOff>
      <xdr:row>108</xdr:row>
      <xdr:rowOff>163830</xdr:rowOff>
    </xdr:to>
    <xdr:sp macro="" textlink="">
      <xdr:nvSpPr>
        <xdr:cNvPr id="726" name="フローチャート: 判断 725">
          <a:extLst>
            <a:ext uri="{FF2B5EF4-FFF2-40B4-BE49-F238E27FC236}">
              <a16:creationId xmlns:a16="http://schemas.microsoft.com/office/drawing/2014/main" id="{00000000-0008-0000-0F00-0000D6020000}"/>
            </a:ext>
          </a:extLst>
        </xdr:cNvPr>
        <xdr:cNvSpPr/>
      </xdr:nvSpPr>
      <xdr:spPr>
        <a:xfrm>
          <a:off x="19157950" y="182359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64135</xdr:rowOff>
    </xdr:from>
    <xdr:to>
      <xdr:col>107</xdr:col>
      <xdr:colOff>101600</xdr:colOff>
      <xdr:row>108</xdr:row>
      <xdr:rowOff>166370</xdr:rowOff>
    </xdr:to>
    <xdr:sp macro="" textlink="">
      <xdr:nvSpPr>
        <xdr:cNvPr id="727" name="フローチャート: 判断 726">
          <a:extLst>
            <a:ext uri="{FF2B5EF4-FFF2-40B4-BE49-F238E27FC236}">
              <a16:creationId xmlns:a16="http://schemas.microsoft.com/office/drawing/2014/main" id="{00000000-0008-0000-0F00-0000D7020000}"/>
            </a:ext>
          </a:extLst>
        </xdr:cNvPr>
        <xdr:cNvSpPr/>
      </xdr:nvSpPr>
      <xdr:spPr>
        <a:xfrm>
          <a:off x="18345150" y="182378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67310</xdr:rowOff>
    </xdr:from>
    <xdr:to>
      <xdr:col>102</xdr:col>
      <xdr:colOff>165100</xdr:colOff>
      <xdr:row>108</xdr:row>
      <xdr:rowOff>168910</xdr:rowOff>
    </xdr:to>
    <xdr:sp macro="" textlink="">
      <xdr:nvSpPr>
        <xdr:cNvPr id="728" name="フローチャート: 判断 727">
          <a:extLst>
            <a:ext uri="{FF2B5EF4-FFF2-40B4-BE49-F238E27FC236}">
              <a16:creationId xmlns:a16="http://schemas.microsoft.com/office/drawing/2014/main" id="{00000000-0008-0000-0F00-0000D8020000}"/>
            </a:ext>
          </a:extLst>
        </xdr:cNvPr>
        <xdr:cNvSpPr/>
      </xdr:nvSpPr>
      <xdr:spPr>
        <a:xfrm>
          <a:off x="17551400" y="1824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64770</xdr:rowOff>
    </xdr:from>
    <xdr:to>
      <xdr:col>98</xdr:col>
      <xdr:colOff>38100</xdr:colOff>
      <xdr:row>108</xdr:row>
      <xdr:rowOff>166370</xdr:rowOff>
    </xdr:to>
    <xdr:sp macro="" textlink="">
      <xdr:nvSpPr>
        <xdr:cNvPr id="729" name="フローチャート: 判断 728">
          <a:extLst>
            <a:ext uri="{FF2B5EF4-FFF2-40B4-BE49-F238E27FC236}">
              <a16:creationId xmlns:a16="http://schemas.microsoft.com/office/drawing/2014/main" id="{00000000-0008-0000-0F00-0000D9020000}"/>
            </a:ext>
          </a:extLst>
        </xdr:cNvPr>
        <xdr:cNvSpPr/>
      </xdr:nvSpPr>
      <xdr:spPr>
        <a:xfrm>
          <a:off x="16757650" y="182384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9780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111</xdr:row>
      <xdr:rowOff>16510</xdr:rowOff>
    </xdr:from>
    <xdr:ext cx="762000" cy="259080"/>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9030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58825" cy="259080"/>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8224500" y="18704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74307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111</xdr:row>
      <xdr:rowOff>16510</xdr:rowOff>
    </xdr:from>
    <xdr:ext cx="762000" cy="259080"/>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66306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108</xdr:row>
      <xdr:rowOff>78740</xdr:rowOff>
    </xdr:from>
    <xdr:to>
      <xdr:col>116</xdr:col>
      <xdr:colOff>114300</xdr:colOff>
      <xdr:row>109</xdr:row>
      <xdr:rowOff>8890</xdr:rowOff>
    </xdr:to>
    <xdr:sp macro="" textlink="">
      <xdr:nvSpPr>
        <xdr:cNvPr id="735" name="楕円 734">
          <a:extLst>
            <a:ext uri="{FF2B5EF4-FFF2-40B4-BE49-F238E27FC236}">
              <a16:creationId xmlns:a16="http://schemas.microsoft.com/office/drawing/2014/main" id="{00000000-0008-0000-0F00-0000DF020000}"/>
            </a:ext>
          </a:extLst>
        </xdr:cNvPr>
        <xdr:cNvSpPr/>
      </xdr:nvSpPr>
      <xdr:spPr>
        <a:xfrm>
          <a:off x="19900900" y="1825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7620</xdr:rowOff>
    </xdr:from>
    <xdr:ext cx="466725" cy="255905"/>
    <xdr:sp macro="" textlink="">
      <xdr:nvSpPr>
        <xdr:cNvPr id="736" name="【公民館】&#10;一人当たり面積該当値テキスト">
          <a:extLst>
            <a:ext uri="{FF2B5EF4-FFF2-40B4-BE49-F238E27FC236}">
              <a16:creationId xmlns:a16="http://schemas.microsoft.com/office/drawing/2014/main" id="{00000000-0008-0000-0F00-0000E0020000}"/>
            </a:ext>
          </a:extLst>
        </xdr:cNvPr>
        <xdr:cNvSpPr txBox="1"/>
      </xdr:nvSpPr>
      <xdr:spPr>
        <a:xfrm>
          <a:off x="19989800" y="181813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0.301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108</xdr:row>
      <xdr:rowOff>79375</xdr:rowOff>
    </xdr:from>
    <xdr:to>
      <xdr:col>112</xdr:col>
      <xdr:colOff>38100</xdr:colOff>
      <xdr:row>109</xdr:row>
      <xdr:rowOff>9525</xdr:rowOff>
    </xdr:to>
    <xdr:sp macro="" textlink="">
      <xdr:nvSpPr>
        <xdr:cNvPr id="737" name="楕円 736">
          <a:extLst>
            <a:ext uri="{FF2B5EF4-FFF2-40B4-BE49-F238E27FC236}">
              <a16:creationId xmlns:a16="http://schemas.microsoft.com/office/drawing/2014/main" id="{00000000-0008-0000-0F00-0000E1020000}"/>
            </a:ext>
          </a:extLst>
        </xdr:cNvPr>
        <xdr:cNvSpPr/>
      </xdr:nvSpPr>
      <xdr:spPr>
        <a:xfrm>
          <a:off x="19157950" y="182530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108</xdr:row>
      <xdr:rowOff>129540</xdr:rowOff>
    </xdr:from>
    <xdr:to>
      <xdr:col>116</xdr:col>
      <xdr:colOff>63500</xdr:colOff>
      <xdr:row>108</xdr:row>
      <xdr:rowOff>130175</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flipV="1">
          <a:off x="19202400" y="18303240"/>
          <a:ext cx="7493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80010</xdr:rowOff>
    </xdr:from>
    <xdr:to>
      <xdr:col>107</xdr:col>
      <xdr:colOff>101600</xdr:colOff>
      <xdr:row>109</xdr:row>
      <xdr:rowOff>10160</xdr:rowOff>
    </xdr:to>
    <xdr:sp macro="" textlink="">
      <xdr:nvSpPr>
        <xdr:cNvPr id="739" name="楕円 738">
          <a:extLst>
            <a:ext uri="{FF2B5EF4-FFF2-40B4-BE49-F238E27FC236}">
              <a16:creationId xmlns:a16="http://schemas.microsoft.com/office/drawing/2014/main" id="{00000000-0008-0000-0F00-0000E3020000}"/>
            </a:ext>
          </a:extLst>
        </xdr:cNvPr>
        <xdr:cNvSpPr/>
      </xdr:nvSpPr>
      <xdr:spPr>
        <a:xfrm>
          <a:off x="18345150" y="1825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130175</xdr:rowOff>
    </xdr:from>
    <xdr:to>
      <xdr:col>111</xdr:col>
      <xdr:colOff>171450</xdr:colOff>
      <xdr:row>108</xdr:row>
      <xdr:rowOff>130810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flipV="1">
          <a:off x="18395950" y="18303875"/>
          <a:ext cx="8064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80645</xdr:rowOff>
    </xdr:from>
    <xdr:to>
      <xdr:col>102</xdr:col>
      <xdr:colOff>165100</xdr:colOff>
      <xdr:row>109</xdr:row>
      <xdr:rowOff>10795</xdr:rowOff>
    </xdr:to>
    <xdr:sp macro="" textlink="">
      <xdr:nvSpPr>
        <xdr:cNvPr id="741" name="楕円 740">
          <a:extLst>
            <a:ext uri="{FF2B5EF4-FFF2-40B4-BE49-F238E27FC236}">
              <a16:creationId xmlns:a16="http://schemas.microsoft.com/office/drawing/2014/main" id="{00000000-0008-0000-0F00-0000E5020000}"/>
            </a:ext>
          </a:extLst>
        </xdr:cNvPr>
        <xdr:cNvSpPr/>
      </xdr:nvSpPr>
      <xdr:spPr>
        <a:xfrm>
          <a:off x="175514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130810</xdr:rowOff>
    </xdr:from>
    <xdr:to>
      <xdr:col>107</xdr:col>
      <xdr:colOff>50800</xdr:colOff>
      <xdr:row>108</xdr:row>
      <xdr:rowOff>132080</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flipV="1">
          <a:off x="17602200" y="18304510"/>
          <a:ext cx="7937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81280</xdr:rowOff>
    </xdr:from>
    <xdr:to>
      <xdr:col>98</xdr:col>
      <xdr:colOff>38100</xdr:colOff>
      <xdr:row>109</xdr:row>
      <xdr:rowOff>11430</xdr:rowOff>
    </xdr:to>
    <xdr:sp macro="" textlink="">
      <xdr:nvSpPr>
        <xdr:cNvPr id="743" name="楕円 742">
          <a:extLst>
            <a:ext uri="{FF2B5EF4-FFF2-40B4-BE49-F238E27FC236}">
              <a16:creationId xmlns:a16="http://schemas.microsoft.com/office/drawing/2014/main" id="{00000000-0008-0000-0F00-0000E7020000}"/>
            </a:ext>
          </a:extLst>
        </xdr:cNvPr>
        <xdr:cNvSpPr/>
      </xdr:nvSpPr>
      <xdr:spPr>
        <a:xfrm>
          <a:off x="16757650" y="182549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108</xdr:row>
      <xdr:rowOff>132080</xdr:rowOff>
    </xdr:from>
    <xdr:to>
      <xdr:col>102</xdr:col>
      <xdr:colOff>114300</xdr:colOff>
      <xdr:row>108</xdr:row>
      <xdr:rowOff>132080</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flipV="1">
          <a:off x="16802100" y="1830578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107</xdr:row>
      <xdr:rowOff>8890</xdr:rowOff>
    </xdr:from>
    <xdr:ext cx="469900" cy="255905"/>
    <xdr:sp macro="" textlink="">
      <xdr:nvSpPr>
        <xdr:cNvPr id="745" name="n_1aveValue【公民館】&#10;一人当たり面積">
          <a:extLst>
            <a:ext uri="{FF2B5EF4-FFF2-40B4-BE49-F238E27FC236}">
              <a16:creationId xmlns:a16="http://schemas.microsoft.com/office/drawing/2014/main" id="{00000000-0008-0000-0F00-0000E9020000}"/>
            </a:ext>
          </a:extLst>
        </xdr:cNvPr>
        <xdr:cNvSpPr txBox="1"/>
      </xdr:nvSpPr>
      <xdr:spPr>
        <a:xfrm>
          <a:off x="18980150" y="1801114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107</xdr:row>
      <xdr:rowOff>10795</xdr:rowOff>
    </xdr:from>
    <xdr:ext cx="469900" cy="258445"/>
    <xdr:sp macro="" textlink="">
      <xdr:nvSpPr>
        <xdr:cNvPr id="746" name="n_2aveValue【公民館】&#10;一人当たり面積">
          <a:extLst>
            <a:ext uri="{FF2B5EF4-FFF2-40B4-BE49-F238E27FC236}">
              <a16:creationId xmlns:a16="http://schemas.microsoft.com/office/drawing/2014/main" id="{00000000-0008-0000-0F00-0000EA020000}"/>
            </a:ext>
          </a:extLst>
        </xdr:cNvPr>
        <xdr:cNvSpPr txBox="1"/>
      </xdr:nvSpPr>
      <xdr:spPr>
        <a:xfrm>
          <a:off x="18180050" y="180130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0.489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107</xdr:row>
      <xdr:rowOff>13970</xdr:rowOff>
    </xdr:from>
    <xdr:ext cx="469900" cy="259080"/>
    <xdr:sp macro="" textlink="">
      <xdr:nvSpPr>
        <xdr:cNvPr id="747" name="n_3aveValue【公民館】&#10;一人当たり面積">
          <a:extLst>
            <a:ext uri="{FF2B5EF4-FFF2-40B4-BE49-F238E27FC236}">
              <a16:creationId xmlns:a16="http://schemas.microsoft.com/office/drawing/2014/main" id="{00000000-0008-0000-0F00-0000EB020000}"/>
            </a:ext>
          </a:extLst>
        </xdr:cNvPr>
        <xdr:cNvSpPr txBox="1"/>
      </xdr:nvSpPr>
      <xdr:spPr>
        <a:xfrm>
          <a:off x="17386300" y="18016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0.449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107</xdr:row>
      <xdr:rowOff>11430</xdr:rowOff>
    </xdr:from>
    <xdr:ext cx="469900" cy="259080"/>
    <xdr:sp macro="" textlink="">
      <xdr:nvSpPr>
        <xdr:cNvPr id="748" name="n_4aveValue【公民館】&#10;一人当たり面積">
          <a:extLst>
            <a:ext uri="{FF2B5EF4-FFF2-40B4-BE49-F238E27FC236}">
              <a16:creationId xmlns:a16="http://schemas.microsoft.com/office/drawing/2014/main" id="{00000000-0008-0000-0F00-0000EC020000}"/>
            </a:ext>
          </a:extLst>
        </xdr:cNvPr>
        <xdr:cNvSpPr txBox="1"/>
      </xdr:nvSpPr>
      <xdr:spPr>
        <a:xfrm>
          <a:off x="16592550" y="18013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0.485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109</xdr:row>
      <xdr:rowOff>635</xdr:rowOff>
    </xdr:from>
    <xdr:ext cx="469900" cy="259080"/>
    <xdr:sp macro="" textlink="">
      <xdr:nvSpPr>
        <xdr:cNvPr id="749" name="n_1mainValue【公民館】&#10;一人当たり面積">
          <a:extLst>
            <a:ext uri="{FF2B5EF4-FFF2-40B4-BE49-F238E27FC236}">
              <a16:creationId xmlns:a16="http://schemas.microsoft.com/office/drawing/2014/main" id="{00000000-0008-0000-0F00-0000ED020000}"/>
            </a:ext>
          </a:extLst>
        </xdr:cNvPr>
        <xdr:cNvSpPr txBox="1"/>
      </xdr:nvSpPr>
      <xdr:spPr>
        <a:xfrm>
          <a:off x="18980150" y="18345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109</xdr:row>
      <xdr:rowOff>1270</xdr:rowOff>
    </xdr:from>
    <xdr:ext cx="469900" cy="259080"/>
    <xdr:sp macro="" textlink="">
      <xdr:nvSpPr>
        <xdr:cNvPr id="750" name="n_2mainValue【公民館】&#10;一人当たり面積">
          <a:extLst>
            <a:ext uri="{FF2B5EF4-FFF2-40B4-BE49-F238E27FC236}">
              <a16:creationId xmlns:a16="http://schemas.microsoft.com/office/drawing/2014/main" id="{00000000-0008-0000-0F00-0000EE020000}"/>
            </a:ext>
          </a:extLst>
        </xdr:cNvPr>
        <xdr:cNvSpPr txBox="1"/>
      </xdr:nvSpPr>
      <xdr:spPr>
        <a:xfrm>
          <a:off x="18180050" y="18346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109</xdr:row>
      <xdr:rowOff>1905</xdr:rowOff>
    </xdr:from>
    <xdr:ext cx="469900" cy="259080"/>
    <xdr:sp macro="" textlink="">
      <xdr:nvSpPr>
        <xdr:cNvPr id="751" name="n_3mainValue【公民館】&#10;一人当たり面積">
          <a:extLst>
            <a:ext uri="{FF2B5EF4-FFF2-40B4-BE49-F238E27FC236}">
              <a16:creationId xmlns:a16="http://schemas.microsoft.com/office/drawing/2014/main" id="{00000000-0008-0000-0F00-0000EF020000}"/>
            </a:ext>
          </a:extLst>
        </xdr:cNvPr>
        <xdr:cNvSpPr txBox="1"/>
      </xdr:nvSpPr>
      <xdr:spPr>
        <a:xfrm>
          <a:off x="17386300" y="183470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109</xdr:row>
      <xdr:rowOff>2540</xdr:rowOff>
    </xdr:from>
    <xdr:ext cx="469900" cy="259080"/>
    <xdr:sp macro="" textlink="">
      <xdr:nvSpPr>
        <xdr:cNvPr id="752" name="n_4mainValue【公民館】&#10;一人当たり面積">
          <a:extLst>
            <a:ext uri="{FF2B5EF4-FFF2-40B4-BE49-F238E27FC236}">
              <a16:creationId xmlns:a16="http://schemas.microsoft.com/office/drawing/2014/main" id="{00000000-0008-0000-0F00-0000F0020000}"/>
            </a:ext>
          </a:extLst>
        </xdr:cNvPr>
        <xdr:cNvSpPr txBox="1"/>
      </xdr:nvSpPr>
      <xdr:spPr>
        <a:xfrm>
          <a:off x="16592550" y="18347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00000000-0008-0000-0F00-0000F1020000}"/>
            </a:ext>
          </a:extLst>
        </xdr:cNvPr>
        <xdr:cNvSpPr/>
      </xdr:nvSpPr>
      <xdr:spPr>
        <a:xfrm>
          <a:off x="685800" y="190881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00000000-0008-0000-0F00-0000F2020000}"/>
            </a:ext>
          </a:extLst>
        </xdr:cNvPr>
        <xdr:cNvSpPr/>
      </xdr:nvSpPr>
      <xdr:spPr>
        <a:xfrm>
          <a:off x="685800" y="19151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762000" y="194056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ゴシック"/>
              <a:ea typeface="ＭＳ ゴシック"/>
              <a:cs typeface="+mn-cs"/>
            </a:rPr>
            <a:t>　学校施設については、令和2年度に西郷義務教育学校を新築したことから</a:t>
          </a:r>
          <a:r>
            <a:rPr kumimoji="1" lang="ja-JP" altLang="ja-JP" sz="1300">
              <a:solidFill>
                <a:schemeClr val="dk1"/>
              </a:solidFill>
              <a:effectLst/>
              <a:latin typeface="ＭＳ ゴシック"/>
              <a:ea typeface="ＭＳ ゴシック"/>
              <a:cs typeface="+mn-cs"/>
            </a:rPr>
            <a:t>有形固定資産減価償却率</a:t>
          </a:r>
          <a:r>
            <a:rPr kumimoji="1" lang="ja-JP" altLang="en-US" sz="1300">
              <a:solidFill>
                <a:schemeClr val="dk1"/>
              </a:solidFill>
              <a:effectLst/>
              <a:latin typeface="ＭＳ ゴシック"/>
              <a:ea typeface="ＭＳ ゴシック"/>
              <a:cs typeface="+mn-cs"/>
            </a:rPr>
            <a:t>が72.6％と大きく減少した。認定こども園・幼稚園・保育所についても、義務教育学校新築に伴い幼稚園を義務教育学校内に整備したことから、</a:t>
          </a:r>
          <a:r>
            <a:rPr kumimoji="1" lang="ja-JP" altLang="ja-JP" sz="1300">
              <a:solidFill>
                <a:schemeClr val="dk1"/>
              </a:solidFill>
              <a:effectLst/>
              <a:latin typeface="ＭＳ ゴシック"/>
              <a:ea typeface="ＭＳ ゴシック"/>
              <a:cs typeface="+mn-cs"/>
            </a:rPr>
            <a:t>有形固定資産減価償却率</a:t>
          </a:r>
          <a:r>
            <a:rPr kumimoji="1" lang="ja-JP" altLang="en-US" sz="1300">
              <a:solidFill>
                <a:schemeClr val="dk1"/>
              </a:solidFill>
              <a:effectLst/>
              <a:latin typeface="ＭＳ ゴシック"/>
              <a:ea typeface="ＭＳ ゴシック"/>
              <a:cs typeface="+mn-cs"/>
            </a:rPr>
            <a:t>が1.6％低くなった。そのほかの施設は</a:t>
          </a:r>
          <a:r>
            <a:rPr kumimoji="1" lang="ja-JP" altLang="ja-JP" sz="1300">
              <a:solidFill>
                <a:schemeClr val="dk1"/>
              </a:solidFill>
              <a:effectLst/>
              <a:latin typeface="ＭＳ ゴシック"/>
              <a:ea typeface="ＭＳ ゴシック"/>
              <a:cs typeface="+mn-cs"/>
            </a:rPr>
            <a:t>道路</a:t>
          </a:r>
          <a:r>
            <a:rPr kumimoji="1" lang="ja-JP" altLang="en-US" sz="1300">
              <a:solidFill>
                <a:schemeClr val="dk1"/>
              </a:solidFill>
              <a:effectLst/>
              <a:latin typeface="ＭＳ ゴシック"/>
              <a:ea typeface="ＭＳ ゴシック"/>
              <a:cs typeface="+mn-cs"/>
            </a:rPr>
            <a:t>を除いては</a:t>
          </a:r>
          <a:r>
            <a:rPr kumimoji="1" lang="ja-JP" altLang="ja-JP" sz="1300">
              <a:solidFill>
                <a:schemeClr val="dk1"/>
              </a:solidFill>
              <a:effectLst/>
              <a:latin typeface="ＭＳ ゴシック"/>
              <a:ea typeface="ＭＳ ゴシック"/>
              <a:cs typeface="+mn-cs"/>
            </a:rPr>
            <a:t>有形固定資産減価償却率の数値が大きく、施設の老朽化が進行していることが伺える。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道路については、有形固定資産減価償却率の数値が小さく、一人あたりの面積が大きい。これは、合併前の旧団体間を連絡する基幹道路や、主要産業である農林業の振興を図るための農林道を計画的に整備してきたことが影響している。</a:t>
          </a:r>
          <a:endParaRPr lang="ja-JP" altLang="ja-JP" sz="1300">
            <a:effectLst/>
            <a:latin typeface="ＭＳ ゴシック"/>
            <a:ea typeface="ＭＳ ゴシック"/>
          </a:endParaRPr>
        </a:p>
        <a:p>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75565</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577850" y="127000"/>
          <a:ext cx="1142365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18415</xdr:rowOff>
    </xdr:from>
    <xdr:to>
      <xdr:col>120</xdr:col>
      <xdr:colOff>152400</xdr:colOff>
      <xdr:row>4</xdr:row>
      <xdr:rowOff>62865</xdr:rowOff>
    </xdr:to>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17145000" y="189865"/>
          <a:ext cx="35814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43815</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17164050" y="215265"/>
          <a:ext cx="3536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1000-000005000000}"/>
            </a:ext>
          </a:extLst>
        </xdr:cNvPr>
        <xdr:cNvSpPr/>
      </xdr:nvSpPr>
      <xdr:spPr>
        <a:xfrm>
          <a:off x="17189450" y="241300"/>
          <a:ext cx="34798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宮崎県美郷町</a:t>
          </a:r>
        </a:p>
      </xdr:txBody>
    </xdr:sp>
    <xdr:clientData/>
  </xdr:twoCellAnchor>
  <xdr:twoCellAnchor>
    <xdr:from>
      <xdr:col>85</xdr:col>
      <xdr:colOff>63500</xdr:colOff>
      <xdr:row>1</xdr:row>
      <xdr:rowOff>18415</xdr:rowOff>
    </xdr:from>
    <xdr:to>
      <xdr:col>99</xdr:col>
      <xdr:colOff>57150</xdr:colOff>
      <xdr:row>4</xdr:row>
      <xdr:rowOff>62865</xdr:rowOff>
    </xdr:to>
    <xdr:sp macro="" textlink="">
      <xdr:nvSpPr>
        <xdr:cNvPr id="6" name="正方形/長方形 5">
          <a:extLst>
            <a:ext uri="{FF2B5EF4-FFF2-40B4-BE49-F238E27FC236}">
              <a16:creationId xmlns:a16="http://schemas.microsoft.com/office/drawing/2014/main" id="{00000000-0008-0000-1000-000006000000}"/>
            </a:ext>
          </a:extLst>
        </xdr:cNvPr>
        <xdr:cNvSpPr/>
      </xdr:nvSpPr>
      <xdr:spPr>
        <a:xfrm>
          <a:off x="14636750" y="189865"/>
          <a:ext cx="23939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43815</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14662150" y="215265"/>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1000-000008000000}"/>
            </a:ext>
          </a:extLst>
        </xdr:cNvPr>
        <xdr:cNvSpPr/>
      </xdr:nvSpPr>
      <xdr:spPr>
        <a:xfrm>
          <a:off x="14687550" y="241300"/>
          <a:ext cx="22923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1000-000009000000}"/>
            </a:ext>
          </a:extLst>
        </xdr:cNvPr>
        <xdr:cNvSpPr/>
      </xdr:nvSpPr>
      <xdr:spPr>
        <a:xfrm>
          <a:off x="685800" y="873760"/>
          <a:ext cx="908685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62865</xdr:rowOff>
    </xdr:from>
    <xdr:to>
      <xdr:col>12</xdr:col>
      <xdr:colOff>0</xdr:colOff>
      <xdr:row>15</xdr:row>
      <xdr:rowOff>62865</xdr:rowOff>
    </xdr:to>
    <xdr:sp macro="" textlink="">
      <xdr:nvSpPr>
        <xdr:cNvPr id="10" name="正方形/長方形 9">
          <a:extLst>
            <a:ext uri="{FF2B5EF4-FFF2-40B4-BE49-F238E27FC236}">
              <a16:creationId xmlns:a16="http://schemas.microsoft.com/office/drawing/2014/main" id="{00000000-0008-0000-1000-00000A000000}"/>
            </a:ext>
          </a:extLst>
        </xdr:cNvPr>
        <xdr:cNvSpPr/>
      </xdr:nvSpPr>
      <xdr:spPr>
        <a:xfrm>
          <a:off x="812800" y="90487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62865</xdr:rowOff>
    </xdr:from>
    <xdr:to>
      <xdr:col>18</xdr:col>
      <xdr:colOff>127000</xdr:colOff>
      <xdr:row>15</xdr:row>
      <xdr:rowOff>62865</xdr:rowOff>
    </xdr:to>
    <xdr:sp macro="" textlink="">
      <xdr:nvSpPr>
        <xdr:cNvPr id="11" name="正方形/長方形 10">
          <a:extLst>
            <a:ext uri="{FF2B5EF4-FFF2-40B4-BE49-F238E27FC236}">
              <a16:creationId xmlns:a16="http://schemas.microsoft.com/office/drawing/2014/main" id="{00000000-0008-0000-1000-00000B000000}"/>
            </a:ext>
          </a:extLst>
        </xdr:cNvPr>
        <xdr:cNvSpPr/>
      </xdr:nvSpPr>
      <xdr:spPr>
        <a:xfrm>
          <a:off x="2012950" y="904875"/>
          <a:ext cx="120015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5,123
5,111
448.84
9,657,283
9,363,926
158,301
4,799,584
8,005,841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62865</xdr:rowOff>
    </xdr:from>
    <xdr:to>
      <xdr:col>26</xdr:col>
      <xdr:colOff>127000</xdr:colOff>
      <xdr:row>15</xdr:row>
      <xdr:rowOff>62865</xdr:rowOff>
    </xdr:to>
    <xdr:sp macro="" textlink="">
      <xdr:nvSpPr>
        <xdr:cNvPr id="12" name="正方形/長方形 11">
          <a:extLst>
            <a:ext uri="{FF2B5EF4-FFF2-40B4-BE49-F238E27FC236}">
              <a16:creationId xmlns:a16="http://schemas.microsoft.com/office/drawing/2014/main" id="{00000000-0008-0000-1000-00000C000000}"/>
            </a:ext>
          </a:extLst>
        </xdr:cNvPr>
        <xdr:cNvSpPr/>
      </xdr:nvSpPr>
      <xdr:spPr>
        <a:xfrm>
          <a:off x="3213100" y="90487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81915</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1000-00000D000000}"/>
            </a:ext>
          </a:extLst>
        </xdr:cNvPr>
        <xdr:cNvSpPr/>
      </xdr:nvSpPr>
      <xdr:spPr>
        <a:xfrm>
          <a:off x="4584700" y="923925"/>
          <a:ext cx="1822450" cy="921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81915</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1000-00000E000000}"/>
            </a:ext>
          </a:extLst>
        </xdr:cNvPr>
        <xdr:cNvSpPr/>
      </xdr:nvSpPr>
      <xdr:spPr>
        <a:xfrm>
          <a:off x="6407150" y="923925"/>
          <a:ext cx="1136650" cy="921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5715</xdr:rowOff>
    </xdr:to>
    <xdr:sp macro="" textlink="">
      <xdr:nvSpPr>
        <xdr:cNvPr id="15" name="正方形/長方形 14">
          <a:extLst>
            <a:ext uri="{FF2B5EF4-FFF2-40B4-BE49-F238E27FC236}">
              <a16:creationId xmlns:a16="http://schemas.microsoft.com/office/drawing/2014/main" id="{00000000-0008-0000-1000-00000F000000}"/>
            </a:ext>
          </a:extLst>
        </xdr:cNvPr>
        <xdr:cNvSpPr/>
      </xdr:nvSpPr>
      <xdr:spPr>
        <a:xfrm>
          <a:off x="7607300" y="937260"/>
          <a:ext cx="577850" cy="9163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120015</xdr:rowOff>
    </xdr:to>
    <xdr:sp macro="" textlink="">
      <xdr:nvSpPr>
        <xdr:cNvPr id="16" name="正方形/長方形 15">
          <a:extLst>
            <a:ext uri="{FF2B5EF4-FFF2-40B4-BE49-F238E27FC236}">
              <a16:creationId xmlns:a16="http://schemas.microsoft.com/office/drawing/2014/main" id="{00000000-0008-0000-1000-000010000000}"/>
            </a:ext>
          </a:extLst>
        </xdr:cNvPr>
        <xdr:cNvSpPr/>
      </xdr:nvSpPr>
      <xdr:spPr>
        <a:xfrm>
          <a:off x="4584700" y="1680210"/>
          <a:ext cx="182245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120015</xdr:rowOff>
    </xdr:to>
    <xdr:sp macro="" textlink="">
      <xdr:nvSpPr>
        <xdr:cNvPr id="17" name="正方形/長方形 16">
          <a:extLst>
            <a:ext uri="{FF2B5EF4-FFF2-40B4-BE49-F238E27FC236}">
              <a16:creationId xmlns:a16="http://schemas.microsoft.com/office/drawing/2014/main" id="{00000000-0008-0000-1000-000011000000}"/>
            </a:ext>
          </a:extLst>
        </xdr:cNvPr>
        <xdr:cNvSpPr/>
      </xdr:nvSpPr>
      <xdr:spPr>
        <a:xfrm>
          <a:off x="6470650" y="1680210"/>
          <a:ext cx="308610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12</xdr:row>
      <xdr:rowOff>100965</xdr:rowOff>
    </xdr:to>
    <xdr:sp macro="" textlink="">
      <xdr:nvSpPr>
        <xdr:cNvPr id="18" name="角丸四角形 17">
          <a:extLst>
            <a:ext uri="{FF2B5EF4-FFF2-40B4-BE49-F238E27FC236}">
              <a16:creationId xmlns:a16="http://schemas.microsoft.com/office/drawing/2014/main" id="{00000000-0008-0000-1000-000012000000}"/>
            </a:ext>
          </a:extLst>
        </xdr:cNvPr>
        <xdr:cNvSpPr/>
      </xdr:nvSpPr>
      <xdr:spPr>
        <a:xfrm>
          <a:off x="9969500" y="873760"/>
          <a:ext cx="1371600" cy="124269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5715</xdr:rowOff>
    </xdr:to>
    <xdr:sp macro="" textlink="">
      <xdr:nvSpPr>
        <xdr:cNvPr id="19" name="正方形/長方形 18">
          <a:extLst>
            <a:ext uri="{FF2B5EF4-FFF2-40B4-BE49-F238E27FC236}">
              <a16:creationId xmlns:a16="http://schemas.microsoft.com/office/drawing/2014/main" id="{00000000-0008-0000-1000-000013000000}"/>
            </a:ext>
          </a:extLst>
        </xdr:cNvPr>
        <xdr:cNvSpPr/>
      </xdr:nvSpPr>
      <xdr:spPr>
        <a:xfrm>
          <a:off x="10210800" y="937260"/>
          <a:ext cx="120015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66</xdr:col>
      <xdr:colOff>95250</xdr:colOff>
      <xdr:row>8</xdr:row>
      <xdr:rowOff>100965</xdr:rowOff>
    </xdr:to>
    <xdr:sp macro="" textlink="">
      <xdr:nvSpPr>
        <xdr:cNvPr id="20" name="正方形/長方形 19">
          <a:extLst>
            <a:ext uri="{FF2B5EF4-FFF2-40B4-BE49-F238E27FC236}">
              <a16:creationId xmlns:a16="http://schemas.microsoft.com/office/drawing/2014/main" id="{00000000-0008-0000-1000-000014000000}"/>
            </a:ext>
          </a:extLst>
        </xdr:cNvPr>
        <xdr:cNvSpPr/>
      </xdr:nvSpPr>
      <xdr:spPr>
        <a:xfrm>
          <a:off x="10210800" y="1195705"/>
          <a:ext cx="120015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1000-000015000000}"/>
            </a:ext>
          </a:extLst>
        </xdr:cNvPr>
        <xdr:cNvSpPr/>
      </xdr:nvSpPr>
      <xdr:spPr>
        <a:xfrm>
          <a:off x="10210800" y="1518285"/>
          <a:ext cx="1308100"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1000-000016000000}"/>
            </a:ext>
          </a:extLst>
        </xdr:cNvPr>
        <xdr:cNvCxnSpPr/>
      </xdr:nvCxnSpPr>
      <xdr:spPr>
        <a:xfrm flipH="1">
          <a:off x="10052050" y="10223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132715</xdr:rowOff>
    </xdr:from>
    <xdr:to>
      <xdr:col>59</xdr:col>
      <xdr:colOff>73025</xdr:colOff>
      <xdr:row>6</xdr:row>
      <xdr:rowOff>62865</xdr:rowOff>
    </xdr:to>
    <xdr:sp macro="" textlink="">
      <xdr:nvSpPr>
        <xdr:cNvPr id="23" name="楕円 22">
          <a:extLst>
            <a:ext uri="{FF2B5EF4-FFF2-40B4-BE49-F238E27FC236}">
              <a16:creationId xmlns:a16="http://schemas.microsoft.com/office/drawing/2014/main" id="{00000000-0008-0000-1000-000017000000}"/>
            </a:ext>
          </a:extLst>
        </xdr:cNvPr>
        <xdr:cNvSpPr/>
      </xdr:nvSpPr>
      <xdr:spPr>
        <a:xfrm>
          <a:off x="10106025" y="97472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56515</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1000-000018000000}"/>
            </a:ext>
          </a:extLst>
        </xdr:cNvPr>
        <xdr:cNvSpPr/>
      </xdr:nvSpPr>
      <xdr:spPr>
        <a:xfrm>
          <a:off x="10106025" y="123380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120015</xdr:rowOff>
    </xdr:to>
    <xdr:cxnSp macro="">
      <xdr:nvCxnSpPr>
        <xdr:cNvPr id="25" name="直線コネクタ 24">
          <a:extLst>
            <a:ext uri="{FF2B5EF4-FFF2-40B4-BE49-F238E27FC236}">
              <a16:creationId xmlns:a16="http://schemas.microsoft.com/office/drawing/2014/main" id="{00000000-0008-0000-1000-000019000000}"/>
            </a:ext>
          </a:extLst>
        </xdr:cNvPr>
        <xdr:cNvCxnSpPr/>
      </xdr:nvCxnSpPr>
      <xdr:spPr>
        <a:xfrm>
          <a:off x="10131425" y="1497330"/>
          <a:ext cx="0" cy="13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1000-00001A000000}"/>
            </a:ext>
          </a:extLst>
        </xdr:cNvPr>
        <xdr:cNvCxnSpPr/>
      </xdr:nvCxnSpPr>
      <xdr:spPr>
        <a:xfrm>
          <a:off x="10071100" y="149733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1000-00001B000000}"/>
            </a:ext>
          </a:extLst>
        </xdr:cNvPr>
        <xdr:cNvCxnSpPr/>
      </xdr:nvCxnSpPr>
      <xdr:spPr>
        <a:xfrm flipV="1">
          <a:off x="10131425"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a:extLst>
            <a:ext uri="{FF2B5EF4-FFF2-40B4-BE49-F238E27FC236}">
              <a16:creationId xmlns:a16="http://schemas.microsoft.com/office/drawing/2014/main" id="{00000000-0008-0000-1000-00001C000000}"/>
            </a:ext>
          </a:extLst>
        </xdr:cNvPr>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7175"/>
    <xdr:sp macro="" textlink="">
      <xdr:nvSpPr>
        <xdr:cNvPr id="29" name="テキスト ボックス 28">
          <a:extLst>
            <a:ext uri="{FF2B5EF4-FFF2-40B4-BE49-F238E27FC236}">
              <a16:creationId xmlns:a16="http://schemas.microsoft.com/office/drawing/2014/main" id="{00000000-0008-0000-1000-00001D000000}"/>
            </a:ext>
          </a:extLst>
        </xdr:cNvPr>
        <xdr:cNvSpPr txBox="1"/>
      </xdr:nvSpPr>
      <xdr:spPr>
        <a:xfrm>
          <a:off x="641350" y="2736850"/>
          <a:ext cx="88963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24765</xdr:rowOff>
    </xdr:from>
    <xdr:ext cx="6046470" cy="258445"/>
    <xdr:sp macro="" textlink="">
      <xdr:nvSpPr>
        <xdr:cNvPr id="30" name="テキスト ボックス 29">
          <a:extLst>
            <a:ext uri="{FF2B5EF4-FFF2-40B4-BE49-F238E27FC236}">
              <a16:creationId xmlns:a16="http://schemas.microsoft.com/office/drawing/2014/main" id="{00000000-0008-0000-1000-00001E000000}"/>
            </a:ext>
          </a:extLst>
        </xdr:cNvPr>
        <xdr:cNvSpPr txBox="1"/>
      </xdr:nvSpPr>
      <xdr:spPr>
        <a:xfrm>
          <a:off x="641350" y="3046095"/>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8445"/>
    <xdr:sp macro="" textlink="">
      <xdr:nvSpPr>
        <xdr:cNvPr id="31" name="テキスト ボックス 30">
          <a:extLst>
            <a:ext uri="{FF2B5EF4-FFF2-40B4-BE49-F238E27FC236}">
              <a16:creationId xmlns:a16="http://schemas.microsoft.com/office/drawing/2014/main" id="{00000000-0008-0000-1000-00001F000000}"/>
            </a:ext>
          </a:extLst>
        </xdr:cNvPr>
        <xdr:cNvSpPr txBox="1"/>
      </xdr:nvSpPr>
      <xdr:spPr>
        <a:xfrm>
          <a:off x="641350" y="335661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145415</xdr:rowOff>
    </xdr:from>
    <xdr:ext cx="4433570" cy="255905"/>
    <xdr:sp macro="" textlink="">
      <xdr:nvSpPr>
        <xdr:cNvPr id="32" name="テキスト ボックス 31">
          <a:extLst>
            <a:ext uri="{FF2B5EF4-FFF2-40B4-BE49-F238E27FC236}">
              <a16:creationId xmlns:a16="http://schemas.microsoft.com/office/drawing/2014/main" id="{00000000-0008-0000-1000-000020000000}"/>
            </a:ext>
          </a:extLst>
        </xdr:cNvPr>
        <xdr:cNvSpPr txBox="1"/>
      </xdr:nvSpPr>
      <xdr:spPr>
        <a:xfrm>
          <a:off x="641350" y="3669665"/>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75565</xdr:rowOff>
    </xdr:from>
    <xdr:to>
      <xdr:col>28</xdr:col>
      <xdr:colOff>152400</xdr:colOff>
      <xdr:row>28</xdr:row>
      <xdr:rowOff>24765</xdr:rowOff>
    </xdr:to>
    <xdr:sp macro="" textlink="">
      <xdr:nvSpPr>
        <xdr:cNvPr id="33" name="正方形/長方形 32">
          <a:extLst>
            <a:ext uri="{FF2B5EF4-FFF2-40B4-BE49-F238E27FC236}">
              <a16:creationId xmlns:a16="http://schemas.microsoft.com/office/drawing/2014/main" id="{00000000-0008-0000-1000-000021000000}"/>
            </a:ext>
          </a:extLst>
        </xdr:cNvPr>
        <xdr:cNvSpPr/>
      </xdr:nvSpPr>
      <xdr:spPr>
        <a:xfrm>
          <a:off x="685800" y="4102735"/>
          <a:ext cx="42672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132715</xdr:rowOff>
    </xdr:to>
    <xdr:sp macro="" textlink="">
      <xdr:nvSpPr>
        <xdr:cNvPr id="34" name="正方形/長方形 33">
          <a:extLst>
            <a:ext uri="{FF2B5EF4-FFF2-40B4-BE49-F238E27FC236}">
              <a16:creationId xmlns:a16="http://schemas.microsoft.com/office/drawing/2014/main" id="{00000000-0008-0000-1000-000022000000}"/>
            </a:ext>
          </a:extLst>
        </xdr:cNvPr>
        <xdr:cNvSpPr/>
      </xdr:nvSpPr>
      <xdr:spPr>
        <a:xfrm>
          <a:off x="8128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81915</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1000-000023000000}"/>
            </a:ext>
          </a:extLst>
        </xdr:cNvPr>
        <xdr:cNvSpPr/>
      </xdr:nvSpPr>
      <xdr:spPr>
        <a:xfrm>
          <a:off x="8128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132715</xdr:rowOff>
    </xdr:to>
    <xdr:sp macro="" textlink="">
      <xdr:nvSpPr>
        <xdr:cNvPr id="36" name="正方形/長方形 35">
          <a:extLst>
            <a:ext uri="{FF2B5EF4-FFF2-40B4-BE49-F238E27FC236}">
              <a16:creationId xmlns:a16="http://schemas.microsoft.com/office/drawing/2014/main" id="{00000000-0008-0000-1000-000024000000}"/>
            </a:ext>
          </a:extLst>
        </xdr:cNvPr>
        <xdr:cNvSpPr/>
      </xdr:nvSpPr>
      <xdr:spPr>
        <a:xfrm>
          <a:off x="17145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81915</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1000-000025000000}"/>
            </a:ext>
          </a:extLst>
        </xdr:cNvPr>
        <xdr:cNvSpPr/>
      </xdr:nvSpPr>
      <xdr:spPr>
        <a:xfrm>
          <a:off x="17145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132715</xdr:rowOff>
    </xdr:to>
    <xdr:sp macro="" textlink="">
      <xdr:nvSpPr>
        <xdr:cNvPr id="38" name="正方形/長方形 37">
          <a:extLst>
            <a:ext uri="{FF2B5EF4-FFF2-40B4-BE49-F238E27FC236}">
              <a16:creationId xmlns:a16="http://schemas.microsoft.com/office/drawing/2014/main" id="{00000000-0008-0000-1000-000026000000}"/>
            </a:ext>
          </a:extLst>
        </xdr:cNvPr>
        <xdr:cNvSpPr/>
      </xdr:nvSpPr>
      <xdr:spPr>
        <a:xfrm>
          <a:off x="27432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29</xdr:row>
      <xdr:rowOff>81915</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1000-000027000000}"/>
            </a:ext>
          </a:extLst>
        </xdr:cNvPr>
        <xdr:cNvSpPr/>
      </xdr:nvSpPr>
      <xdr:spPr>
        <a:xfrm>
          <a:off x="27432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18415</xdr:rowOff>
    </xdr:from>
    <xdr:to>
      <xdr:col>28</xdr:col>
      <xdr:colOff>152400</xdr:colOff>
      <xdr:row>44</xdr:row>
      <xdr:rowOff>75565</xdr:rowOff>
    </xdr:to>
    <xdr:sp macro="" textlink="">
      <xdr:nvSpPr>
        <xdr:cNvPr id="40" name="正方形/長方形 39">
          <a:extLst>
            <a:ext uri="{FF2B5EF4-FFF2-40B4-BE49-F238E27FC236}">
              <a16:creationId xmlns:a16="http://schemas.microsoft.com/office/drawing/2014/main" id="{00000000-0008-0000-1000-000028000000}"/>
            </a:ext>
          </a:extLst>
        </xdr:cNvPr>
        <xdr:cNvSpPr/>
      </xdr:nvSpPr>
      <xdr:spPr>
        <a:xfrm>
          <a:off x="685800" y="5219065"/>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275" cy="224790"/>
    <xdr:sp macro="" textlink="">
      <xdr:nvSpPr>
        <xdr:cNvPr id="41" name="テキスト ボックス 40">
          <a:extLst>
            <a:ext uri="{FF2B5EF4-FFF2-40B4-BE49-F238E27FC236}">
              <a16:creationId xmlns:a16="http://schemas.microsoft.com/office/drawing/2014/main" id="{00000000-0008-0000-1000-000029000000}"/>
            </a:ext>
          </a:extLst>
        </xdr:cNvPr>
        <xdr:cNvSpPr txBox="1"/>
      </xdr:nvSpPr>
      <xdr:spPr>
        <a:xfrm>
          <a:off x="666750" y="5033010"/>
          <a:ext cx="2952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75565</xdr:rowOff>
    </xdr:from>
    <xdr:to>
      <xdr:col>28</xdr:col>
      <xdr:colOff>114300</xdr:colOff>
      <xdr:row>44</xdr:row>
      <xdr:rowOff>75565</xdr:rowOff>
    </xdr:to>
    <xdr:cxnSp macro="">
      <xdr:nvCxnSpPr>
        <xdr:cNvPr id="42" name="直線コネクタ 41">
          <a:extLst>
            <a:ext uri="{FF2B5EF4-FFF2-40B4-BE49-F238E27FC236}">
              <a16:creationId xmlns:a16="http://schemas.microsoft.com/office/drawing/2014/main" id="{00000000-0008-0000-1000-00002A000000}"/>
            </a:ext>
          </a:extLst>
        </xdr:cNvPr>
        <xdr:cNvCxnSpPr/>
      </xdr:nvCxnSpPr>
      <xdr:spPr>
        <a:xfrm>
          <a:off x="685800" y="74555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185" cy="258445"/>
    <xdr:sp macro="" textlink="">
      <xdr:nvSpPr>
        <xdr:cNvPr id="43" name="テキスト ボックス 42">
          <a:extLst>
            <a:ext uri="{FF2B5EF4-FFF2-40B4-BE49-F238E27FC236}">
              <a16:creationId xmlns:a16="http://schemas.microsoft.com/office/drawing/2014/main" id="{00000000-0008-0000-1000-00002B000000}"/>
            </a:ext>
          </a:extLst>
        </xdr:cNvPr>
        <xdr:cNvSpPr txBox="1"/>
      </xdr:nvSpPr>
      <xdr:spPr>
        <a:xfrm>
          <a:off x="275590" y="7317740"/>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1000-00002C000000}"/>
            </a:ext>
          </a:extLst>
        </xdr:cNvPr>
        <xdr:cNvCxnSpPr/>
      </xdr:nvCxnSpPr>
      <xdr:spPr>
        <a:xfrm>
          <a:off x="685800" y="70827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4185" cy="255905"/>
    <xdr:sp macro="" textlink="">
      <xdr:nvSpPr>
        <xdr:cNvPr id="45" name="テキスト ボックス 44">
          <a:extLst>
            <a:ext uri="{FF2B5EF4-FFF2-40B4-BE49-F238E27FC236}">
              <a16:creationId xmlns:a16="http://schemas.microsoft.com/office/drawing/2014/main" id="{00000000-0008-0000-1000-00002D000000}"/>
            </a:ext>
          </a:extLst>
        </xdr:cNvPr>
        <xdr:cNvSpPr txBox="1"/>
      </xdr:nvSpPr>
      <xdr:spPr>
        <a:xfrm>
          <a:off x="275590" y="6944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1000-00002E000000}"/>
            </a:ext>
          </a:extLst>
        </xdr:cNvPr>
        <xdr:cNvCxnSpPr/>
      </xdr:nvCxnSpPr>
      <xdr:spPr>
        <a:xfrm>
          <a:off x="685800" y="67094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28575</xdr:rowOff>
    </xdr:from>
    <xdr:ext cx="400050" cy="255270"/>
    <xdr:sp macro="" textlink="">
      <xdr:nvSpPr>
        <xdr:cNvPr id="47" name="テキスト ボックス 46">
          <a:extLst>
            <a:ext uri="{FF2B5EF4-FFF2-40B4-BE49-F238E27FC236}">
              <a16:creationId xmlns:a16="http://schemas.microsoft.com/office/drawing/2014/main" id="{00000000-0008-0000-1000-00002F000000}"/>
            </a:ext>
          </a:extLst>
        </xdr:cNvPr>
        <xdr:cNvSpPr txBox="1"/>
      </xdr:nvSpPr>
      <xdr:spPr>
        <a:xfrm>
          <a:off x="339725" y="6570345"/>
          <a:ext cx="4000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37</xdr:row>
      <xdr:rowOff>132715</xdr:rowOff>
    </xdr:from>
    <xdr:to>
      <xdr:col>28</xdr:col>
      <xdr:colOff>114300</xdr:colOff>
      <xdr:row>37</xdr:row>
      <xdr:rowOff>132715</xdr:rowOff>
    </xdr:to>
    <xdr:cxnSp macro="">
      <xdr:nvCxnSpPr>
        <xdr:cNvPr id="48" name="直線コネクタ 47">
          <a:extLst>
            <a:ext uri="{FF2B5EF4-FFF2-40B4-BE49-F238E27FC236}">
              <a16:creationId xmlns:a16="http://schemas.microsoft.com/office/drawing/2014/main" id="{00000000-0008-0000-1000-000030000000}"/>
            </a:ext>
          </a:extLst>
        </xdr:cNvPr>
        <xdr:cNvCxnSpPr/>
      </xdr:nvCxnSpPr>
      <xdr:spPr>
        <a:xfrm>
          <a:off x="685800" y="6339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0050" cy="257175"/>
    <xdr:sp macro="" textlink="">
      <xdr:nvSpPr>
        <xdr:cNvPr id="49" name="テキスト ボックス 48">
          <a:extLst>
            <a:ext uri="{FF2B5EF4-FFF2-40B4-BE49-F238E27FC236}">
              <a16:creationId xmlns:a16="http://schemas.microsoft.com/office/drawing/2014/main" id="{00000000-0008-0000-1000-000031000000}"/>
            </a:ext>
          </a:extLst>
        </xdr:cNvPr>
        <xdr:cNvSpPr txBox="1"/>
      </xdr:nvSpPr>
      <xdr:spPr>
        <a:xfrm>
          <a:off x="339725" y="620141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1000-000032000000}"/>
            </a:ext>
          </a:extLst>
        </xdr:cNvPr>
        <xdr:cNvCxnSpPr/>
      </xdr:nvCxnSpPr>
      <xdr:spPr>
        <a:xfrm>
          <a:off x="685800" y="59664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0050" cy="257810"/>
    <xdr:sp macro="" textlink="">
      <xdr:nvSpPr>
        <xdr:cNvPr id="51" name="テキスト ボックス 50">
          <a:extLst>
            <a:ext uri="{FF2B5EF4-FFF2-40B4-BE49-F238E27FC236}">
              <a16:creationId xmlns:a16="http://schemas.microsoft.com/office/drawing/2014/main" id="{00000000-0008-0000-1000-000033000000}"/>
            </a:ext>
          </a:extLst>
        </xdr:cNvPr>
        <xdr:cNvSpPr txBox="1"/>
      </xdr:nvSpPr>
      <xdr:spPr>
        <a:xfrm>
          <a:off x="339725" y="5828030"/>
          <a:ext cx="4000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33</xdr:row>
      <xdr:rowOff>56515</xdr:rowOff>
    </xdr:from>
    <xdr:to>
      <xdr:col>28</xdr:col>
      <xdr:colOff>114300</xdr:colOff>
      <xdr:row>33</xdr:row>
      <xdr:rowOff>56515</xdr:rowOff>
    </xdr:to>
    <xdr:cxnSp macro="">
      <xdr:nvCxnSpPr>
        <xdr:cNvPr id="52" name="直線コネクタ 51">
          <a:extLst>
            <a:ext uri="{FF2B5EF4-FFF2-40B4-BE49-F238E27FC236}">
              <a16:creationId xmlns:a16="http://schemas.microsoft.com/office/drawing/2014/main" id="{00000000-0008-0000-1000-000034000000}"/>
            </a:ext>
          </a:extLst>
        </xdr:cNvPr>
        <xdr:cNvCxnSpPr/>
      </xdr:nvCxnSpPr>
      <xdr:spPr>
        <a:xfrm>
          <a:off x="685800" y="55924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85725</xdr:rowOff>
    </xdr:from>
    <xdr:ext cx="335915" cy="255270"/>
    <xdr:sp macro="" textlink="">
      <xdr:nvSpPr>
        <xdr:cNvPr id="53" name="テキスト ボックス 52">
          <a:extLst>
            <a:ext uri="{FF2B5EF4-FFF2-40B4-BE49-F238E27FC236}">
              <a16:creationId xmlns:a16="http://schemas.microsoft.com/office/drawing/2014/main" id="{00000000-0008-0000-1000-000035000000}"/>
            </a:ext>
          </a:extLst>
        </xdr:cNvPr>
        <xdr:cNvSpPr txBox="1"/>
      </xdr:nvSpPr>
      <xdr:spPr>
        <a:xfrm>
          <a:off x="384810" y="5454015"/>
          <a:ext cx="3359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18415</xdr:rowOff>
    </xdr:from>
    <xdr:to>
      <xdr:col>28</xdr:col>
      <xdr:colOff>114300</xdr:colOff>
      <xdr:row>31</xdr:row>
      <xdr:rowOff>18415</xdr:rowOff>
    </xdr:to>
    <xdr:cxnSp macro="">
      <xdr:nvCxnSpPr>
        <xdr:cNvPr id="54" name="直線コネクタ 53">
          <a:extLst>
            <a:ext uri="{FF2B5EF4-FFF2-40B4-BE49-F238E27FC236}">
              <a16:creationId xmlns:a16="http://schemas.microsoft.com/office/drawing/2014/main" id="{00000000-0008-0000-1000-000036000000}"/>
            </a:ext>
          </a:extLst>
        </xdr:cNvPr>
        <xdr:cNvCxnSpPr/>
      </xdr:nvCxnSpPr>
      <xdr:spPr>
        <a:xfrm>
          <a:off x="6858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18415</xdr:rowOff>
    </xdr:from>
    <xdr:to>
      <xdr:col>28</xdr:col>
      <xdr:colOff>152400</xdr:colOff>
      <xdr:row>44</xdr:row>
      <xdr:rowOff>75565</xdr:rowOff>
    </xdr:to>
    <xdr:sp macro="" textlink="">
      <xdr:nvSpPr>
        <xdr:cNvPr id="55" name="【図書館】&#10;有形固定資産減価償却率グラフ枠">
          <a:extLst>
            <a:ext uri="{FF2B5EF4-FFF2-40B4-BE49-F238E27FC236}">
              <a16:creationId xmlns:a16="http://schemas.microsoft.com/office/drawing/2014/main" id="{00000000-0008-0000-1000-000037000000}"/>
            </a:ext>
          </a:extLst>
        </xdr:cNvPr>
        <xdr:cNvSpPr/>
      </xdr:nvSpPr>
      <xdr:spPr>
        <a:xfrm>
          <a:off x="685800" y="5219065"/>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56515</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00000000-0008-0000-1000-000038000000}"/>
            </a:ext>
          </a:extLst>
        </xdr:cNvPr>
        <xdr:cNvCxnSpPr/>
      </xdr:nvCxnSpPr>
      <xdr:spPr>
        <a:xfrm flipV="1">
          <a:off x="4177665" y="5592445"/>
          <a:ext cx="0" cy="1243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130810</xdr:rowOff>
    </xdr:from>
    <xdr:ext cx="466725" cy="258445"/>
    <xdr:sp macro="" textlink="">
      <xdr:nvSpPr>
        <xdr:cNvPr id="57" name="【図書館】&#10;有形固定資産減価償却率最小値テキスト">
          <a:extLst>
            <a:ext uri="{FF2B5EF4-FFF2-40B4-BE49-F238E27FC236}">
              <a16:creationId xmlns:a16="http://schemas.microsoft.com/office/drawing/2014/main" id="{00000000-0008-0000-1000-000039000000}"/>
            </a:ext>
          </a:extLst>
        </xdr:cNvPr>
        <xdr:cNvSpPr txBox="1"/>
      </xdr:nvSpPr>
      <xdr:spPr>
        <a:xfrm>
          <a:off x="4216400" y="684022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00000000-0008-0000-1000-00003A000000}"/>
            </a:ext>
          </a:extLst>
        </xdr:cNvPr>
        <xdr:cNvCxnSpPr/>
      </xdr:nvCxnSpPr>
      <xdr:spPr>
        <a:xfrm>
          <a:off x="4108450" y="68364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3810</xdr:rowOff>
    </xdr:from>
    <xdr:ext cx="337185" cy="258445"/>
    <xdr:sp macro="" textlink="">
      <xdr:nvSpPr>
        <xdr:cNvPr id="59" name="【図書館】&#10;有形固定資産減価償却率最大値テキスト">
          <a:extLst>
            <a:ext uri="{FF2B5EF4-FFF2-40B4-BE49-F238E27FC236}">
              <a16:creationId xmlns:a16="http://schemas.microsoft.com/office/drawing/2014/main" id="{00000000-0008-0000-1000-00003B000000}"/>
            </a:ext>
          </a:extLst>
        </xdr:cNvPr>
        <xdr:cNvSpPr txBox="1"/>
      </xdr:nvSpPr>
      <xdr:spPr>
        <a:xfrm>
          <a:off x="4216400" y="5372100"/>
          <a:ext cx="337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56515</xdr:rowOff>
    </xdr:from>
    <xdr:to>
      <xdr:col>24</xdr:col>
      <xdr:colOff>152400</xdr:colOff>
      <xdr:row>33</xdr:row>
      <xdr:rowOff>56515</xdr:rowOff>
    </xdr:to>
    <xdr:cxnSp macro="">
      <xdr:nvCxnSpPr>
        <xdr:cNvPr id="60" name="直線コネクタ 59">
          <a:extLst>
            <a:ext uri="{FF2B5EF4-FFF2-40B4-BE49-F238E27FC236}">
              <a16:creationId xmlns:a16="http://schemas.microsoft.com/office/drawing/2014/main" id="{00000000-0008-0000-1000-00003C000000}"/>
            </a:ext>
          </a:extLst>
        </xdr:cNvPr>
        <xdr:cNvCxnSpPr/>
      </xdr:nvCxnSpPr>
      <xdr:spPr>
        <a:xfrm>
          <a:off x="4108450" y="55924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105410</xdr:rowOff>
    </xdr:from>
    <xdr:ext cx="401955" cy="258445"/>
    <xdr:sp macro="" textlink="">
      <xdr:nvSpPr>
        <xdr:cNvPr id="61" name="【図書館】&#10;有形固定資産減価償却率平均値テキスト">
          <a:extLst>
            <a:ext uri="{FF2B5EF4-FFF2-40B4-BE49-F238E27FC236}">
              <a16:creationId xmlns:a16="http://schemas.microsoft.com/office/drawing/2014/main" id="{00000000-0008-0000-1000-00003D000000}"/>
            </a:ext>
          </a:extLst>
        </xdr:cNvPr>
        <xdr:cNvSpPr txBox="1"/>
      </xdr:nvSpPr>
      <xdr:spPr>
        <a:xfrm>
          <a:off x="4216400" y="5976620"/>
          <a:ext cx="4019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81915</xdr:rowOff>
    </xdr:from>
    <xdr:to>
      <xdr:col>24</xdr:col>
      <xdr:colOff>114300</xdr:colOff>
      <xdr:row>37</xdr:row>
      <xdr:rowOff>12700</xdr:rowOff>
    </xdr:to>
    <xdr:sp macro="" textlink="">
      <xdr:nvSpPr>
        <xdr:cNvPr id="62" name="フローチャート: 判断 61">
          <a:extLst>
            <a:ext uri="{FF2B5EF4-FFF2-40B4-BE49-F238E27FC236}">
              <a16:creationId xmlns:a16="http://schemas.microsoft.com/office/drawing/2014/main" id="{00000000-0008-0000-1000-00003E000000}"/>
            </a:ext>
          </a:extLst>
        </xdr:cNvPr>
        <xdr:cNvSpPr/>
      </xdr:nvSpPr>
      <xdr:spPr>
        <a:xfrm>
          <a:off x="4127500" y="61207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91440</xdr:rowOff>
    </xdr:from>
    <xdr:to>
      <xdr:col>20</xdr:col>
      <xdr:colOff>38100</xdr:colOff>
      <xdr:row>38</xdr:row>
      <xdr:rowOff>20955</xdr:rowOff>
    </xdr:to>
    <xdr:sp macro="" textlink="">
      <xdr:nvSpPr>
        <xdr:cNvPr id="63" name="フローチャート: 判断 62">
          <a:extLst>
            <a:ext uri="{FF2B5EF4-FFF2-40B4-BE49-F238E27FC236}">
              <a16:creationId xmlns:a16="http://schemas.microsoft.com/office/drawing/2014/main" id="{00000000-0008-0000-1000-00003F000000}"/>
            </a:ext>
          </a:extLst>
        </xdr:cNvPr>
        <xdr:cNvSpPr/>
      </xdr:nvSpPr>
      <xdr:spPr>
        <a:xfrm>
          <a:off x="3384550" y="6297930"/>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79375</xdr:rowOff>
    </xdr:from>
    <xdr:to>
      <xdr:col>15</xdr:col>
      <xdr:colOff>101600</xdr:colOff>
      <xdr:row>38</xdr:row>
      <xdr:rowOff>10160</xdr:rowOff>
    </xdr:to>
    <xdr:sp macro="" textlink="">
      <xdr:nvSpPr>
        <xdr:cNvPr id="64" name="フローチャート: 判断 63">
          <a:extLst>
            <a:ext uri="{FF2B5EF4-FFF2-40B4-BE49-F238E27FC236}">
              <a16:creationId xmlns:a16="http://schemas.microsoft.com/office/drawing/2014/main" id="{00000000-0008-0000-1000-000040000000}"/>
            </a:ext>
          </a:extLst>
        </xdr:cNvPr>
        <xdr:cNvSpPr/>
      </xdr:nvSpPr>
      <xdr:spPr>
        <a:xfrm>
          <a:off x="2571750" y="62858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56515</xdr:rowOff>
    </xdr:from>
    <xdr:to>
      <xdr:col>10</xdr:col>
      <xdr:colOff>165100</xdr:colOff>
      <xdr:row>37</xdr:row>
      <xdr:rowOff>158750</xdr:rowOff>
    </xdr:to>
    <xdr:sp macro="" textlink="">
      <xdr:nvSpPr>
        <xdr:cNvPr id="65" name="フローチャート: 判断 64">
          <a:extLst>
            <a:ext uri="{FF2B5EF4-FFF2-40B4-BE49-F238E27FC236}">
              <a16:creationId xmlns:a16="http://schemas.microsoft.com/office/drawing/2014/main" id="{00000000-0008-0000-1000-000041000000}"/>
            </a:ext>
          </a:extLst>
        </xdr:cNvPr>
        <xdr:cNvSpPr/>
      </xdr:nvSpPr>
      <xdr:spPr>
        <a:xfrm>
          <a:off x="1778000" y="62630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23495</xdr:rowOff>
    </xdr:from>
    <xdr:to>
      <xdr:col>6</xdr:col>
      <xdr:colOff>38100</xdr:colOff>
      <xdr:row>37</xdr:row>
      <xdr:rowOff>125730</xdr:rowOff>
    </xdr:to>
    <xdr:sp macro="" textlink="">
      <xdr:nvSpPr>
        <xdr:cNvPr id="66" name="フローチャート: 判断 65">
          <a:extLst>
            <a:ext uri="{FF2B5EF4-FFF2-40B4-BE49-F238E27FC236}">
              <a16:creationId xmlns:a16="http://schemas.microsoft.com/office/drawing/2014/main" id="{00000000-0008-0000-1000-000042000000}"/>
            </a:ext>
          </a:extLst>
        </xdr:cNvPr>
        <xdr:cNvSpPr/>
      </xdr:nvSpPr>
      <xdr:spPr>
        <a:xfrm>
          <a:off x="984250" y="622998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6540"/>
    <xdr:sp macro="" textlink="">
      <xdr:nvSpPr>
        <xdr:cNvPr id="67" name="テキスト ボックス 66">
          <a:extLst>
            <a:ext uri="{FF2B5EF4-FFF2-40B4-BE49-F238E27FC236}">
              <a16:creationId xmlns:a16="http://schemas.microsoft.com/office/drawing/2014/main" id="{00000000-0008-0000-1000-000043000000}"/>
            </a:ext>
          </a:extLst>
        </xdr:cNvPr>
        <xdr:cNvSpPr txBox="1"/>
      </xdr:nvSpPr>
      <xdr:spPr>
        <a:xfrm>
          <a:off x="4006850" y="74536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73660</xdr:rowOff>
    </xdr:from>
    <xdr:ext cx="762000" cy="256540"/>
    <xdr:sp macro="" textlink="">
      <xdr:nvSpPr>
        <xdr:cNvPr id="68" name="テキスト ボックス 67">
          <a:extLst>
            <a:ext uri="{FF2B5EF4-FFF2-40B4-BE49-F238E27FC236}">
              <a16:creationId xmlns:a16="http://schemas.microsoft.com/office/drawing/2014/main" id="{00000000-0008-0000-1000-000044000000}"/>
            </a:ext>
          </a:extLst>
        </xdr:cNvPr>
        <xdr:cNvSpPr txBox="1"/>
      </xdr:nvSpPr>
      <xdr:spPr>
        <a:xfrm>
          <a:off x="3257550" y="74536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58825" cy="256540"/>
    <xdr:sp macro="" textlink="">
      <xdr:nvSpPr>
        <xdr:cNvPr id="69" name="テキスト ボックス 68">
          <a:extLst>
            <a:ext uri="{FF2B5EF4-FFF2-40B4-BE49-F238E27FC236}">
              <a16:creationId xmlns:a16="http://schemas.microsoft.com/office/drawing/2014/main" id="{00000000-0008-0000-1000-000045000000}"/>
            </a:ext>
          </a:extLst>
        </xdr:cNvPr>
        <xdr:cNvSpPr txBox="1"/>
      </xdr:nvSpPr>
      <xdr:spPr>
        <a:xfrm>
          <a:off x="2451100" y="7453630"/>
          <a:ext cx="758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6540"/>
    <xdr:sp macro="" textlink="">
      <xdr:nvSpPr>
        <xdr:cNvPr id="70" name="テキスト ボックス 69">
          <a:extLst>
            <a:ext uri="{FF2B5EF4-FFF2-40B4-BE49-F238E27FC236}">
              <a16:creationId xmlns:a16="http://schemas.microsoft.com/office/drawing/2014/main" id="{00000000-0008-0000-1000-000046000000}"/>
            </a:ext>
          </a:extLst>
        </xdr:cNvPr>
        <xdr:cNvSpPr txBox="1"/>
      </xdr:nvSpPr>
      <xdr:spPr>
        <a:xfrm>
          <a:off x="1657350" y="74536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44</xdr:row>
      <xdr:rowOff>73660</xdr:rowOff>
    </xdr:from>
    <xdr:ext cx="762000" cy="256540"/>
    <xdr:sp macro="" textlink="">
      <xdr:nvSpPr>
        <xdr:cNvPr id="71" name="テキスト ボックス 70">
          <a:extLst>
            <a:ext uri="{FF2B5EF4-FFF2-40B4-BE49-F238E27FC236}">
              <a16:creationId xmlns:a16="http://schemas.microsoft.com/office/drawing/2014/main" id="{00000000-0008-0000-1000-000047000000}"/>
            </a:ext>
          </a:extLst>
        </xdr:cNvPr>
        <xdr:cNvSpPr txBox="1"/>
      </xdr:nvSpPr>
      <xdr:spPr>
        <a:xfrm>
          <a:off x="857250" y="74536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72" name="楕円 71">
          <a:extLst>
            <a:ext uri="{FF2B5EF4-FFF2-40B4-BE49-F238E27FC236}">
              <a16:creationId xmlns:a16="http://schemas.microsoft.com/office/drawing/2014/main" id="{00000000-0008-0000-1000-000048000000}"/>
            </a:ext>
          </a:extLst>
        </xdr:cNvPr>
        <xdr:cNvSpPr/>
      </xdr:nvSpPr>
      <xdr:spPr>
        <a:xfrm>
          <a:off x="4127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38100</xdr:rowOff>
    </xdr:from>
    <xdr:ext cx="401955" cy="258445"/>
    <xdr:sp macro="" textlink="">
      <xdr:nvSpPr>
        <xdr:cNvPr id="73" name="【図書館】&#10;有形固定資産減価償却率該当値テキスト">
          <a:extLst>
            <a:ext uri="{FF2B5EF4-FFF2-40B4-BE49-F238E27FC236}">
              <a16:creationId xmlns:a16="http://schemas.microsoft.com/office/drawing/2014/main" id="{00000000-0008-0000-1000-000049000000}"/>
            </a:ext>
          </a:extLst>
        </xdr:cNvPr>
        <xdr:cNvSpPr txBox="1"/>
      </xdr:nvSpPr>
      <xdr:spPr>
        <a:xfrm>
          <a:off x="4216400" y="641223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8255</xdr:rowOff>
    </xdr:from>
    <xdr:to>
      <xdr:col>20</xdr:col>
      <xdr:colOff>38100</xdr:colOff>
      <xdr:row>38</xdr:row>
      <xdr:rowOff>109855</xdr:rowOff>
    </xdr:to>
    <xdr:sp macro="" textlink="">
      <xdr:nvSpPr>
        <xdr:cNvPr id="74" name="楕円 73">
          <a:extLst>
            <a:ext uri="{FF2B5EF4-FFF2-40B4-BE49-F238E27FC236}">
              <a16:creationId xmlns:a16="http://schemas.microsoft.com/office/drawing/2014/main" id="{00000000-0008-0000-1000-00004A000000}"/>
            </a:ext>
          </a:extLst>
        </xdr:cNvPr>
        <xdr:cNvSpPr/>
      </xdr:nvSpPr>
      <xdr:spPr>
        <a:xfrm>
          <a:off x="3384550" y="63823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38</xdr:row>
      <xdr:rowOff>59690</xdr:rowOff>
    </xdr:from>
    <xdr:to>
      <xdr:col>24</xdr:col>
      <xdr:colOff>63500</xdr:colOff>
      <xdr:row>38</xdr:row>
      <xdr:rowOff>109855</xdr:rowOff>
    </xdr:to>
    <xdr:cxnSp macro="">
      <xdr:nvCxnSpPr>
        <xdr:cNvPr id="75" name="直線コネクタ 74">
          <a:extLst>
            <a:ext uri="{FF2B5EF4-FFF2-40B4-BE49-F238E27FC236}">
              <a16:creationId xmlns:a16="http://schemas.microsoft.com/office/drawing/2014/main" id="{00000000-0008-0000-1000-00004B000000}"/>
            </a:ext>
          </a:extLst>
        </xdr:cNvPr>
        <xdr:cNvCxnSpPr/>
      </xdr:nvCxnSpPr>
      <xdr:spPr>
        <a:xfrm>
          <a:off x="3429000" y="6433820"/>
          <a:ext cx="7493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129540</xdr:rowOff>
    </xdr:from>
    <xdr:to>
      <xdr:col>15</xdr:col>
      <xdr:colOff>101600</xdr:colOff>
      <xdr:row>38</xdr:row>
      <xdr:rowOff>59690</xdr:rowOff>
    </xdr:to>
    <xdr:sp macro="" textlink="">
      <xdr:nvSpPr>
        <xdr:cNvPr id="76" name="楕円 75">
          <a:extLst>
            <a:ext uri="{FF2B5EF4-FFF2-40B4-BE49-F238E27FC236}">
              <a16:creationId xmlns:a16="http://schemas.microsoft.com/office/drawing/2014/main" id="{00000000-0008-0000-1000-00004C000000}"/>
            </a:ext>
          </a:extLst>
        </xdr:cNvPr>
        <xdr:cNvSpPr/>
      </xdr:nvSpPr>
      <xdr:spPr>
        <a:xfrm>
          <a:off x="2571750" y="6336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8255</xdr:rowOff>
    </xdr:from>
    <xdr:to>
      <xdr:col>19</xdr:col>
      <xdr:colOff>171450</xdr:colOff>
      <xdr:row>38</xdr:row>
      <xdr:rowOff>59690</xdr:rowOff>
    </xdr:to>
    <xdr:cxnSp macro="">
      <xdr:nvCxnSpPr>
        <xdr:cNvPr id="77" name="直線コネクタ 76">
          <a:extLst>
            <a:ext uri="{FF2B5EF4-FFF2-40B4-BE49-F238E27FC236}">
              <a16:creationId xmlns:a16="http://schemas.microsoft.com/office/drawing/2014/main" id="{00000000-0008-0000-1000-00004D000000}"/>
            </a:ext>
          </a:extLst>
        </xdr:cNvPr>
        <xdr:cNvCxnSpPr/>
      </xdr:nvCxnSpPr>
      <xdr:spPr>
        <a:xfrm>
          <a:off x="2622550" y="6382385"/>
          <a:ext cx="80645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78105</xdr:rowOff>
    </xdr:from>
    <xdr:to>
      <xdr:col>10</xdr:col>
      <xdr:colOff>165100</xdr:colOff>
      <xdr:row>38</xdr:row>
      <xdr:rowOff>8255</xdr:rowOff>
    </xdr:to>
    <xdr:sp macro="" textlink="">
      <xdr:nvSpPr>
        <xdr:cNvPr id="78" name="楕円 77">
          <a:extLst>
            <a:ext uri="{FF2B5EF4-FFF2-40B4-BE49-F238E27FC236}">
              <a16:creationId xmlns:a16="http://schemas.microsoft.com/office/drawing/2014/main" id="{00000000-0008-0000-1000-00004E000000}"/>
            </a:ext>
          </a:extLst>
        </xdr:cNvPr>
        <xdr:cNvSpPr/>
      </xdr:nvSpPr>
      <xdr:spPr>
        <a:xfrm>
          <a:off x="1778000" y="6284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129540</xdr:rowOff>
    </xdr:from>
    <xdr:to>
      <xdr:col>15</xdr:col>
      <xdr:colOff>50800</xdr:colOff>
      <xdr:row>38</xdr:row>
      <xdr:rowOff>8255</xdr:rowOff>
    </xdr:to>
    <xdr:cxnSp macro="">
      <xdr:nvCxnSpPr>
        <xdr:cNvPr id="79" name="直線コネクタ 78">
          <a:extLst>
            <a:ext uri="{FF2B5EF4-FFF2-40B4-BE49-F238E27FC236}">
              <a16:creationId xmlns:a16="http://schemas.microsoft.com/office/drawing/2014/main" id="{00000000-0008-0000-1000-00004F000000}"/>
            </a:ext>
          </a:extLst>
        </xdr:cNvPr>
        <xdr:cNvCxnSpPr/>
      </xdr:nvCxnSpPr>
      <xdr:spPr>
        <a:xfrm>
          <a:off x="1828800" y="6336030"/>
          <a:ext cx="79375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24765</xdr:rowOff>
    </xdr:from>
    <xdr:to>
      <xdr:col>6</xdr:col>
      <xdr:colOff>38100</xdr:colOff>
      <xdr:row>37</xdr:row>
      <xdr:rowOff>127000</xdr:rowOff>
    </xdr:to>
    <xdr:sp macro="" textlink="">
      <xdr:nvSpPr>
        <xdr:cNvPr id="80" name="楕円 79">
          <a:extLst>
            <a:ext uri="{FF2B5EF4-FFF2-40B4-BE49-F238E27FC236}">
              <a16:creationId xmlns:a16="http://schemas.microsoft.com/office/drawing/2014/main" id="{00000000-0008-0000-1000-000050000000}"/>
            </a:ext>
          </a:extLst>
        </xdr:cNvPr>
        <xdr:cNvSpPr/>
      </xdr:nvSpPr>
      <xdr:spPr>
        <a:xfrm>
          <a:off x="984250" y="623125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37</xdr:row>
      <xdr:rowOff>75565</xdr:rowOff>
    </xdr:from>
    <xdr:to>
      <xdr:col>10</xdr:col>
      <xdr:colOff>114300</xdr:colOff>
      <xdr:row>37</xdr:row>
      <xdr:rowOff>129540</xdr:rowOff>
    </xdr:to>
    <xdr:cxnSp macro="">
      <xdr:nvCxnSpPr>
        <xdr:cNvPr id="81" name="直線コネクタ 80">
          <a:extLst>
            <a:ext uri="{FF2B5EF4-FFF2-40B4-BE49-F238E27FC236}">
              <a16:creationId xmlns:a16="http://schemas.microsoft.com/office/drawing/2014/main" id="{00000000-0008-0000-1000-000051000000}"/>
            </a:ext>
          </a:extLst>
        </xdr:cNvPr>
        <xdr:cNvCxnSpPr/>
      </xdr:nvCxnSpPr>
      <xdr:spPr>
        <a:xfrm>
          <a:off x="1028700" y="6282055"/>
          <a:ext cx="8001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38100</xdr:rowOff>
    </xdr:from>
    <xdr:ext cx="401955" cy="258445"/>
    <xdr:sp macro="" textlink="">
      <xdr:nvSpPr>
        <xdr:cNvPr id="82" name="n_1aveValue【図書館】&#10;有形固定資産減価償却率">
          <a:extLst>
            <a:ext uri="{FF2B5EF4-FFF2-40B4-BE49-F238E27FC236}">
              <a16:creationId xmlns:a16="http://schemas.microsoft.com/office/drawing/2014/main" id="{00000000-0008-0000-1000-000052000000}"/>
            </a:ext>
          </a:extLst>
        </xdr:cNvPr>
        <xdr:cNvSpPr txBox="1"/>
      </xdr:nvSpPr>
      <xdr:spPr>
        <a:xfrm>
          <a:off x="3239135" y="607695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26035</xdr:rowOff>
    </xdr:from>
    <xdr:ext cx="401955" cy="258445"/>
    <xdr:sp macro="" textlink="">
      <xdr:nvSpPr>
        <xdr:cNvPr id="83" name="n_2aveValue【図書館】&#10;有形固定資産減価償却率">
          <a:extLst>
            <a:ext uri="{FF2B5EF4-FFF2-40B4-BE49-F238E27FC236}">
              <a16:creationId xmlns:a16="http://schemas.microsoft.com/office/drawing/2014/main" id="{00000000-0008-0000-1000-000053000000}"/>
            </a:ext>
          </a:extLst>
        </xdr:cNvPr>
        <xdr:cNvSpPr txBox="1"/>
      </xdr:nvSpPr>
      <xdr:spPr>
        <a:xfrm>
          <a:off x="2439035" y="606488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3810</xdr:rowOff>
    </xdr:from>
    <xdr:ext cx="401955" cy="258445"/>
    <xdr:sp macro="" textlink="">
      <xdr:nvSpPr>
        <xdr:cNvPr id="84" name="n_3aveValue【図書館】&#10;有形固定資産減価償却率">
          <a:extLst>
            <a:ext uri="{FF2B5EF4-FFF2-40B4-BE49-F238E27FC236}">
              <a16:creationId xmlns:a16="http://schemas.microsoft.com/office/drawing/2014/main" id="{00000000-0008-0000-1000-000054000000}"/>
            </a:ext>
          </a:extLst>
        </xdr:cNvPr>
        <xdr:cNvSpPr txBox="1"/>
      </xdr:nvSpPr>
      <xdr:spPr>
        <a:xfrm>
          <a:off x="1645285" y="604266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142240</xdr:rowOff>
    </xdr:from>
    <xdr:ext cx="405130" cy="255905"/>
    <xdr:sp macro="" textlink="">
      <xdr:nvSpPr>
        <xdr:cNvPr id="85" name="n_4aveValue【図書館】&#10;有形固定資産減価償却率">
          <a:extLst>
            <a:ext uri="{FF2B5EF4-FFF2-40B4-BE49-F238E27FC236}">
              <a16:creationId xmlns:a16="http://schemas.microsoft.com/office/drawing/2014/main" id="{00000000-0008-0000-1000-000055000000}"/>
            </a:ext>
          </a:extLst>
        </xdr:cNvPr>
        <xdr:cNvSpPr txBox="1"/>
      </xdr:nvSpPr>
      <xdr:spPr>
        <a:xfrm>
          <a:off x="851535" y="601345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100965</xdr:rowOff>
    </xdr:from>
    <xdr:ext cx="401955" cy="258445"/>
    <xdr:sp macro="" textlink="">
      <xdr:nvSpPr>
        <xdr:cNvPr id="86" name="n_1mainValue【図書館】&#10;有形固定資産減価償却率">
          <a:extLst>
            <a:ext uri="{FF2B5EF4-FFF2-40B4-BE49-F238E27FC236}">
              <a16:creationId xmlns:a16="http://schemas.microsoft.com/office/drawing/2014/main" id="{00000000-0008-0000-1000-000056000000}"/>
            </a:ext>
          </a:extLst>
        </xdr:cNvPr>
        <xdr:cNvSpPr txBox="1"/>
      </xdr:nvSpPr>
      <xdr:spPr>
        <a:xfrm>
          <a:off x="3239135" y="647509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50800</xdr:rowOff>
    </xdr:from>
    <xdr:ext cx="401955" cy="257175"/>
    <xdr:sp macro="" textlink="">
      <xdr:nvSpPr>
        <xdr:cNvPr id="87" name="n_2mainValue【図書館】&#10;有形固定資産減価償却率">
          <a:extLst>
            <a:ext uri="{FF2B5EF4-FFF2-40B4-BE49-F238E27FC236}">
              <a16:creationId xmlns:a16="http://schemas.microsoft.com/office/drawing/2014/main" id="{00000000-0008-0000-1000-000057000000}"/>
            </a:ext>
          </a:extLst>
        </xdr:cNvPr>
        <xdr:cNvSpPr txBox="1"/>
      </xdr:nvSpPr>
      <xdr:spPr>
        <a:xfrm>
          <a:off x="2439035" y="6424930"/>
          <a:ext cx="4019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0</xdr:rowOff>
    </xdr:from>
    <xdr:ext cx="401955" cy="258445"/>
    <xdr:sp macro="" textlink="">
      <xdr:nvSpPr>
        <xdr:cNvPr id="88" name="n_3mainValue【図書館】&#10;有形固定資産減価償却率">
          <a:extLst>
            <a:ext uri="{FF2B5EF4-FFF2-40B4-BE49-F238E27FC236}">
              <a16:creationId xmlns:a16="http://schemas.microsoft.com/office/drawing/2014/main" id="{00000000-0008-0000-1000-000058000000}"/>
            </a:ext>
          </a:extLst>
        </xdr:cNvPr>
        <xdr:cNvSpPr txBox="1"/>
      </xdr:nvSpPr>
      <xdr:spPr>
        <a:xfrm>
          <a:off x="1645285" y="637413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37</xdr:row>
      <xdr:rowOff>118110</xdr:rowOff>
    </xdr:from>
    <xdr:ext cx="405130" cy="258445"/>
    <xdr:sp macro="" textlink="">
      <xdr:nvSpPr>
        <xdr:cNvPr id="89" name="n_4mainValue【図書館】&#10;有形固定資産減価償却率">
          <a:extLst>
            <a:ext uri="{FF2B5EF4-FFF2-40B4-BE49-F238E27FC236}">
              <a16:creationId xmlns:a16="http://schemas.microsoft.com/office/drawing/2014/main" id="{00000000-0008-0000-1000-000059000000}"/>
            </a:ext>
          </a:extLst>
        </xdr:cNvPr>
        <xdr:cNvSpPr txBox="1"/>
      </xdr:nvSpPr>
      <xdr:spPr>
        <a:xfrm>
          <a:off x="851535" y="63246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75565</xdr:rowOff>
    </xdr:from>
    <xdr:to>
      <xdr:col>59</xdr:col>
      <xdr:colOff>88900</xdr:colOff>
      <xdr:row>28</xdr:row>
      <xdr:rowOff>24765</xdr:rowOff>
    </xdr:to>
    <xdr:sp macro="" textlink="">
      <xdr:nvSpPr>
        <xdr:cNvPr id="90" name="正方形/長方形 89">
          <a:extLst>
            <a:ext uri="{FF2B5EF4-FFF2-40B4-BE49-F238E27FC236}">
              <a16:creationId xmlns:a16="http://schemas.microsoft.com/office/drawing/2014/main" id="{00000000-0008-0000-1000-00005A000000}"/>
            </a:ext>
          </a:extLst>
        </xdr:cNvPr>
        <xdr:cNvSpPr/>
      </xdr:nvSpPr>
      <xdr:spPr>
        <a:xfrm>
          <a:off x="5956300" y="4102735"/>
          <a:ext cx="424815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132715</xdr:rowOff>
    </xdr:to>
    <xdr:sp macro="" textlink="">
      <xdr:nvSpPr>
        <xdr:cNvPr id="91" name="正方形/長方形 90">
          <a:extLst>
            <a:ext uri="{FF2B5EF4-FFF2-40B4-BE49-F238E27FC236}">
              <a16:creationId xmlns:a16="http://schemas.microsoft.com/office/drawing/2014/main" id="{00000000-0008-0000-1000-00005B000000}"/>
            </a:ext>
          </a:extLst>
        </xdr:cNvPr>
        <xdr:cNvSpPr/>
      </xdr:nvSpPr>
      <xdr:spPr>
        <a:xfrm>
          <a:off x="606425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81915</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00000000-0008-0000-1000-00005C000000}"/>
            </a:ext>
          </a:extLst>
        </xdr:cNvPr>
        <xdr:cNvSpPr/>
      </xdr:nvSpPr>
      <xdr:spPr>
        <a:xfrm>
          <a:off x="606425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132715</xdr:rowOff>
    </xdr:to>
    <xdr:sp macro="" textlink="">
      <xdr:nvSpPr>
        <xdr:cNvPr id="93" name="正方形/長方形 92">
          <a:extLst>
            <a:ext uri="{FF2B5EF4-FFF2-40B4-BE49-F238E27FC236}">
              <a16:creationId xmlns:a16="http://schemas.microsoft.com/office/drawing/2014/main" id="{00000000-0008-0000-1000-00005D000000}"/>
            </a:ext>
          </a:extLst>
        </xdr:cNvPr>
        <xdr:cNvSpPr/>
      </xdr:nvSpPr>
      <xdr:spPr>
        <a:xfrm>
          <a:off x="69850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81915</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1000-00005E000000}"/>
            </a:ext>
          </a:extLst>
        </xdr:cNvPr>
        <xdr:cNvSpPr/>
      </xdr:nvSpPr>
      <xdr:spPr>
        <a:xfrm>
          <a:off x="69850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132715</xdr:rowOff>
    </xdr:to>
    <xdr:sp macro="" textlink="">
      <xdr:nvSpPr>
        <xdr:cNvPr id="95" name="正方形/長方形 94">
          <a:extLst>
            <a:ext uri="{FF2B5EF4-FFF2-40B4-BE49-F238E27FC236}">
              <a16:creationId xmlns:a16="http://schemas.microsoft.com/office/drawing/2014/main" id="{00000000-0008-0000-1000-00005F000000}"/>
            </a:ext>
          </a:extLst>
        </xdr:cNvPr>
        <xdr:cNvSpPr/>
      </xdr:nvSpPr>
      <xdr:spPr>
        <a:xfrm>
          <a:off x="80137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29</xdr:row>
      <xdr:rowOff>81915</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1000-000060000000}"/>
            </a:ext>
          </a:extLst>
        </xdr:cNvPr>
        <xdr:cNvSpPr/>
      </xdr:nvSpPr>
      <xdr:spPr>
        <a:xfrm>
          <a:off x="80137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18415</xdr:rowOff>
    </xdr:from>
    <xdr:to>
      <xdr:col>59</xdr:col>
      <xdr:colOff>88900</xdr:colOff>
      <xdr:row>44</xdr:row>
      <xdr:rowOff>75565</xdr:rowOff>
    </xdr:to>
    <xdr:sp macro="" textlink="">
      <xdr:nvSpPr>
        <xdr:cNvPr id="97" name="正方形/長方形 96">
          <a:extLst>
            <a:ext uri="{FF2B5EF4-FFF2-40B4-BE49-F238E27FC236}">
              <a16:creationId xmlns:a16="http://schemas.microsoft.com/office/drawing/2014/main" id="{00000000-0008-0000-1000-000061000000}"/>
            </a:ext>
          </a:extLst>
        </xdr:cNvPr>
        <xdr:cNvSpPr/>
      </xdr:nvSpPr>
      <xdr:spPr>
        <a:xfrm>
          <a:off x="5956300" y="5219065"/>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6710" cy="224790"/>
    <xdr:sp macro="" textlink="">
      <xdr:nvSpPr>
        <xdr:cNvPr id="98" name="テキスト ボックス 97">
          <a:extLst>
            <a:ext uri="{FF2B5EF4-FFF2-40B4-BE49-F238E27FC236}">
              <a16:creationId xmlns:a16="http://schemas.microsoft.com/office/drawing/2014/main" id="{00000000-0008-0000-1000-000062000000}"/>
            </a:ext>
          </a:extLst>
        </xdr:cNvPr>
        <xdr:cNvSpPr txBox="1"/>
      </xdr:nvSpPr>
      <xdr:spPr>
        <a:xfrm>
          <a:off x="5918200" y="5033010"/>
          <a:ext cx="3467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75565</xdr:rowOff>
    </xdr:from>
    <xdr:to>
      <xdr:col>59</xdr:col>
      <xdr:colOff>50800</xdr:colOff>
      <xdr:row>44</xdr:row>
      <xdr:rowOff>75565</xdr:rowOff>
    </xdr:to>
    <xdr:cxnSp macro="">
      <xdr:nvCxnSpPr>
        <xdr:cNvPr id="99" name="直線コネクタ 98">
          <a:extLst>
            <a:ext uri="{FF2B5EF4-FFF2-40B4-BE49-F238E27FC236}">
              <a16:creationId xmlns:a16="http://schemas.microsoft.com/office/drawing/2014/main" id="{00000000-0008-0000-1000-000063000000}"/>
            </a:ext>
          </a:extLst>
        </xdr:cNvPr>
        <xdr:cNvCxnSpPr/>
      </xdr:nvCxnSpPr>
      <xdr:spPr>
        <a:xfrm>
          <a:off x="5956300" y="74555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00000000-0008-0000-1000-000064000000}"/>
            </a:ext>
          </a:extLst>
        </xdr:cNvPr>
        <xdr:cNvCxnSpPr/>
      </xdr:nvCxnSpPr>
      <xdr:spPr>
        <a:xfrm>
          <a:off x="5956300" y="70827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4185" cy="255905"/>
    <xdr:sp macro="" textlink="">
      <xdr:nvSpPr>
        <xdr:cNvPr id="101" name="テキスト ボックス 100">
          <a:extLst>
            <a:ext uri="{FF2B5EF4-FFF2-40B4-BE49-F238E27FC236}">
              <a16:creationId xmlns:a16="http://schemas.microsoft.com/office/drawing/2014/main" id="{00000000-0008-0000-1000-000065000000}"/>
            </a:ext>
          </a:extLst>
        </xdr:cNvPr>
        <xdr:cNvSpPr txBox="1"/>
      </xdr:nvSpPr>
      <xdr:spPr>
        <a:xfrm>
          <a:off x="5527040" y="6944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00000000-0008-0000-1000-000066000000}"/>
            </a:ext>
          </a:extLst>
        </xdr:cNvPr>
        <xdr:cNvCxnSpPr/>
      </xdr:nvCxnSpPr>
      <xdr:spPr>
        <a:xfrm>
          <a:off x="5956300" y="67094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28575</xdr:rowOff>
    </xdr:from>
    <xdr:ext cx="464185" cy="255270"/>
    <xdr:sp macro="" textlink="">
      <xdr:nvSpPr>
        <xdr:cNvPr id="103" name="テキスト ボックス 102">
          <a:extLst>
            <a:ext uri="{FF2B5EF4-FFF2-40B4-BE49-F238E27FC236}">
              <a16:creationId xmlns:a16="http://schemas.microsoft.com/office/drawing/2014/main" id="{00000000-0008-0000-1000-000067000000}"/>
            </a:ext>
          </a:extLst>
        </xdr:cNvPr>
        <xdr:cNvSpPr txBox="1"/>
      </xdr:nvSpPr>
      <xdr:spPr>
        <a:xfrm>
          <a:off x="5527040" y="6570345"/>
          <a:ext cx="4641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132715</xdr:rowOff>
    </xdr:from>
    <xdr:to>
      <xdr:col>59</xdr:col>
      <xdr:colOff>50800</xdr:colOff>
      <xdr:row>37</xdr:row>
      <xdr:rowOff>132715</xdr:rowOff>
    </xdr:to>
    <xdr:cxnSp macro="">
      <xdr:nvCxnSpPr>
        <xdr:cNvPr id="104" name="直線コネクタ 103">
          <a:extLst>
            <a:ext uri="{FF2B5EF4-FFF2-40B4-BE49-F238E27FC236}">
              <a16:creationId xmlns:a16="http://schemas.microsoft.com/office/drawing/2014/main" id="{00000000-0008-0000-1000-000068000000}"/>
            </a:ext>
          </a:extLst>
        </xdr:cNvPr>
        <xdr:cNvCxnSpPr/>
      </xdr:nvCxnSpPr>
      <xdr:spPr>
        <a:xfrm>
          <a:off x="5956300" y="63392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4185" cy="257175"/>
    <xdr:sp macro="" textlink="">
      <xdr:nvSpPr>
        <xdr:cNvPr id="105" name="テキスト ボックス 104">
          <a:extLst>
            <a:ext uri="{FF2B5EF4-FFF2-40B4-BE49-F238E27FC236}">
              <a16:creationId xmlns:a16="http://schemas.microsoft.com/office/drawing/2014/main" id="{00000000-0008-0000-1000-000069000000}"/>
            </a:ext>
          </a:extLst>
        </xdr:cNvPr>
        <xdr:cNvSpPr txBox="1"/>
      </xdr:nvSpPr>
      <xdr:spPr>
        <a:xfrm>
          <a:off x="5527040" y="6201410"/>
          <a:ext cx="464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00000000-0008-0000-1000-00006A000000}"/>
            </a:ext>
          </a:extLst>
        </xdr:cNvPr>
        <xdr:cNvCxnSpPr/>
      </xdr:nvCxnSpPr>
      <xdr:spPr>
        <a:xfrm>
          <a:off x="5956300" y="59664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4185" cy="257810"/>
    <xdr:sp macro="" textlink="">
      <xdr:nvSpPr>
        <xdr:cNvPr id="107" name="テキスト ボックス 106">
          <a:extLst>
            <a:ext uri="{FF2B5EF4-FFF2-40B4-BE49-F238E27FC236}">
              <a16:creationId xmlns:a16="http://schemas.microsoft.com/office/drawing/2014/main" id="{00000000-0008-0000-1000-00006B000000}"/>
            </a:ext>
          </a:extLst>
        </xdr:cNvPr>
        <xdr:cNvSpPr txBox="1"/>
      </xdr:nvSpPr>
      <xdr:spPr>
        <a:xfrm>
          <a:off x="5527040" y="5828030"/>
          <a:ext cx="4641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56515</xdr:rowOff>
    </xdr:from>
    <xdr:to>
      <xdr:col>59</xdr:col>
      <xdr:colOff>50800</xdr:colOff>
      <xdr:row>33</xdr:row>
      <xdr:rowOff>56515</xdr:rowOff>
    </xdr:to>
    <xdr:cxnSp macro="">
      <xdr:nvCxnSpPr>
        <xdr:cNvPr id="108" name="直線コネクタ 107">
          <a:extLst>
            <a:ext uri="{FF2B5EF4-FFF2-40B4-BE49-F238E27FC236}">
              <a16:creationId xmlns:a16="http://schemas.microsoft.com/office/drawing/2014/main" id="{00000000-0008-0000-1000-00006C000000}"/>
            </a:ext>
          </a:extLst>
        </xdr:cNvPr>
        <xdr:cNvCxnSpPr/>
      </xdr:nvCxnSpPr>
      <xdr:spPr>
        <a:xfrm>
          <a:off x="5956300" y="55924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85725</xdr:rowOff>
    </xdr:from>
    <xdr:ext cx="464185" cy="255270"/>
    <xdr:sp macro="" textlink="">
      <xdr:nvSpPr>
        <xdr:cNvPr id="109" name="テキスト ボックス 108">
          <a:extLst>
            <a:ext uri="{FF2B5EF4-FFF2-40B4-BE49-F238E27FC236}">
              <a16:creationId xmlns:a16="http://schemas.microsoft.com/office/drawing/2014/main" id="{00000000-0008-0000-1000-00006D000000}"/>
            </a:ext>
          </a:extLst>
        </xdr:cNvPr>
        <xdr:cNvSpPr txBox="1"/>
      </xdr:nvSpPr>
      <xdr:spPr>
        <a:xfrm>
          <a:off x="5527040" y="5454015"/>
          <a:ext cx="4641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50800</xdr:colOff>
      <xdr:row>31</xdr:row>
      <xdr:rowOff>18415</xdr:rowOff>
    </xdr:to>
    <xdr:cxnSp macro="">
      <xdr:nvCxnSpPr>
        <xdr:cNvPr id="110" name="直線コネクタ 109">
          <a:extLst>
            <a:ext uri="{FF2B5EF4-FFF2-40B4-BE49-F238E27FC236}">
              <a16:creationId xmlns:a16="http://schemas.microsoft.com/office/drawing/2014/main" id="{00000000-0008-0000-1000-00006E000000}"/>
            </a:ext>
          </a:extLst>
        </xdr:cNvPr>
        <xdr:cNvCxnSpPr/>
      </xdr:nvCxnSpPr>
      <xdr:spPr>
        <a:xfrm>
          <a:off x="5956300" y="5219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4185" cy="255905"/>
    <xdr:sp macro="" textlink="">
      <xdr:nvSpPr>
        <xdr:cNvPr id="111" name="テキスト ボックス 110">
          <a:extLst>
            <a:ext uri="{FF2B5EF4-FFF2-40B4-BE49-F238E27FC236}">
              <a16:creationId xmlns:a16="http://schemas.microsoft.com/office/drawing/2014/main" id="{00000000-0008-0000-1000-00006F000000}"/>
            </a:ext>
          </a:extLst>
        </xdr:cNvPr>
        <xdr:cNvSpPr txBox="1"/>
      </xdr:nvSpPr>
      <xdr:spPr>
        <a:xfrm>
          <a:off x="5527040" y="50812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88900</xdr:colOff>
      <xdr:row>44</xdr:row>
      <xdr:rowOff>75565</xdr:rowOff>
    </xdr:to>
    <xdr:sp macro="" textlink="">
      <xdr:nvSpPr>
        <xdr:cNvPr id="112" name="【図書館】&#10;一人当たり面積グラフ枠">
          <a:extLst>
            <a:ext uri="{FF2B5EF4-FFF2-40B4-BE49-F238E27FC236}">
              <a16:creationId xmlns:a16="http://schemas.microsoft.com/office/drawing/2014/main" id="{00000000-0008-0000-1000-000070000000}"/>
            </a:ext>
          </a:extLst>
        </xdr:cNvPr>
        <xdr:cNvSpPr/>
      </xdr:nvSpPr>
      <xdr:spPr>
        <a:xfrm>
          <a:off x="5956300" y="5219065"/>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34</xdr:row>
      <xdr:rowOff>41275</xdr:rowOff>
    </xdr:from>
    <xdr:to>
      <xdr:col>54</xdr:col>
      <xdr:colOff>171450</xdr:colOff>
      <xdr:row>42</xdr:row>
      <xdr:rowOff>6985</xdr:rowOff>
    </xdr:to>
    <xdr:cxnSp macro="">
      <xdr:nvCxnSpPr>
        <xdr:cNvPr id="113" name="直線コネクタ 112">
          <a:extLst>
            <a:ext uri="{FF2B5EF4-FFF2-40B4-BE49-F238E27FC236}">
              <a16:creationId xmlns:a16="http://schemas.microsoft.com/office/drawing/2014/main" id="{00000000-0008-0000-1000-000071000000}"/>
            </a:ext>
          </a:extLst>
        </xdr:cNvPr>
        <xdr:cNvCxnSpPr/>
      </xdr:nvCxnSpPr>
      <xdr:spPr>
        <a:xfrm flipV="1">
          <a:off x="9429750" y="5744845"/>
          <a:ext cx="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11430</xdr:rowOff>
    </xdr:from>
    <xdr:ext cx="466725" cy="255905"/>
    <xdr:sp macro="" textlink="">
      <xdr:nvSpPr>
        <xdr:cNvPr id="114" name="【図書館】&#10;一人当たり面積最小値テキスト">
          <a:extLst>
            <a:ext uri="{FF2B5EF4-FFF2-40B4-BE49-F238E27FC236}">
              <a16:creationId xmlns:a16="http://schemas.microsoft.com/office/drawing/2014/main" id="{00000000-0008-0000-1000-000072000000}"/>
            </a:ext>
          </a:extLst>
        </xdr:cNvPr>
        <xdr:cNvSpPr txBox="1"/>
      </xdr:nvSpPr>
      <xdr:spPr>
        <a:xfrm>
          <a:off x="9467850" y="70561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6985</xdr:rowOff>
    </xdr:from>
    <xdr:to>
      <xdr:col>55</xdr:col>
      <xdr:colOff>88900</xdr:colOff>
      <xdr:row>42</xdr:row>
      <xdr:rowOff>6985</xdr:rowOff>
    </xdr:to>
    <xdr:cxnSp macro="">
      <xdr:nvCxnSpPr>
        <xdr:cNvPr id="115" name="直線コネクタ 114">
          <a:extLst>
            <a:ext uri="{FF2B5EF4-FFF2-40B4-BE49-F238E27FC236}">
              <a16:creationId xmlns:a16="http://schemas.microsoft.com/office/drawing/2014/main" id="{00000000-0008-0000-1000-000073000000}"/>
            </a:ext>
          </a:extLst>
        </xdr:cNvPr>
        <xdr:cNvCxnSpPr/>
      </xdr:nvCxnSpPr>
      <xdr:spPr>
        <a:xfrm>
          <a:off x="9359900" y="70516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160020</xdr:rowOff>
    </xdr:from>
    <xdr:ext cx="466725" cy="255905"/>
    <xdr:sp macro="" textlink="">
      <xdr:nvSpPr>
        <xdr:cNvPr id="116" name="【図書館】&#10;一人当たり面積最大値テキスト">
          <a:extLst>
            <a:ext uri="{FF2B5EF4-FFF2-40B4-BE49-F238E27FC236}">
              <a16:creationId xmlns:a16="http://schemas.microsoft.com/office/drawing/2014/main" id="{00000000-0008-0000-1000-000074000000}"/>
            </a:ext>
          </a:extLst>
        </xdr:cNvPr>
        <xdr:cNvSpPr txBox="1"/>
      </xdr:nvSpPr>
      <xdr:spPr>
        <a:xfrm>
          <a:off x="9467850" y="55283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0.718</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41275</xdr:rowOff>
    </xdr:from>
    <xdr:to>
      <xdr:col>55</xdr:col>
      <xdr:colOff>88900</xdr:colOff>
      <xdr:row>34</xdr:row>
      <xdr:rowOff>41275</xdr:rowOff>
    </xdr:to>
    <xdr:cxnSp macro="">
      <xdr:nvCxnSpPr>
        <xdr:cNvPr id="117" name="直線コネクタ 116">
          <a:extLst>
            <a:ext uri="{FF2B5EF4-FFF2-40B4-BE49-F238E27FC236}">
              <a16:creationId xmlns:a16="http://schemas.microsoft.com/office/drawing/2014/main" id="{00000000-0008-0000-1000-000075000000}"/>
            </a:ext>
          </a:extLst>
        </xdr:cNvPr>
        <xdr:cNvCxnSpPr/>
      </xdr:nvCxnSpPr>
      <xdr:spPr>
        <a:xfrm>
          <a:off x="9359900" y="57448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47625</xdr:rowOff>
    </xdr:from>
    <xdr:ext cx="466725" cy="255905"/>
    <xdr:sp macro="" textlink="">
      <xdr:nvSpPr>
        <xdr:cNvPr id="118" name="【図書館】&#10;一人当たり面積平均値テキスト">
          <a:extLst>
            <a:ext uri="{FF2B5EF4-FFF2-40B4-BE49-F238E27FC236}">
              <a16:creationId xmlns:a16="http://schemas.microsoft.com/office/drawing/2014/main" id="{00000000-0008-0000-1000-000076000000}"/>
            </a:ext>
          </a:extLst>
        </xdr:cNvPr>
        <xdr:cNvSpPr txBox="1"/>
      </xdr:nvSpPr>
      <xdr:spPr>
        <a:xfrm>
          <a:off x="9467850" y="6589395"/>
          <a:ext cx="46672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69215</xdr:rowOff>
    </xdr:from>
    <xdr:to>
      <xdr:col>55</xdr:col>
      <xdr:colOff>50800</xdr:colOff>
      <xdr:row>39</xdr:row>
      <xdr:rowOff>167640</xdr:rowOff>
    </xdr:to>
    <xdr:sp macro="" textlink="">
      <xdr:nvSpPr>
        <xdr:cNvPr id="119" name="フローチャート: 判断 118">
          <a:extLst>
            <a:ext uri="{FF2B5EF4-FFF2-40B4-BE49-F238E27FC236}">
              <a16:creationId xmlns:a16="http://schemas.microsoft.com/office/drawing/2014/main" id="{00000000-0008-0000-1000-000077000000}"/>
            </a:ext>
          </a:extLst>
        </xdr:cNvPr>
        <xdr:cNvSpPr/>
      </xdr:nvSpPr>
      <xdr:spPr>
        <a:xfrm>
          <a:off x="9398000" y="661098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74295</xdr:rowOff>
    </xdr:from>
    <xdr:to>
      <xdr:col>50</xdr:col>
      <xdr:colOff>165100</xdr:colOff>
      <xdr:row>41</xdr:row>
      <xdr:rowOff>5080</xdr:rowOff>
    </xdr:to>
    <xdr:sp macro="" textlink="">
      <xdr:nvSpPr>
        <xdr:cNvPr id="120" name="フローチャート: 判断 119">
          <a:extLst>
            <a:ext uri="{FF2B5EF4-FFF2-40B4-BE49-F238E27FC236}">
              <a16:creationId xmlns:a16="http://schemas.microsoft.com/office/drawing/2014/main" id="{00000000-0008-0000-1000-000078000000}"/>
            </a:ext>
          </a:extLst>
        </xdr:cNvPr>
        <xdr:cNvSpPr/>
      </xdr:nvSpPr>
      <xdr:spPr>
        <a:xfrm>
          <a:off x="8636000" y="678370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81915</xdr:rowOff>
    </xdr:from>
    <xdr:to>
      <xdr:col>46</xdr:col>
      <xdr:colOff>38100</xdr:colOff>
      <xdr:row>41</xdr:row>
      <xdr:rowOff>12700</xdr:rowOff>
    </xdr:to>
    <xdr:sp macro="" textlink="">
      <xdr:nvSpPr>
        <xdr:cNvPr id="121" name="フローチャート: 判断 120">
          <a:extLst>
            <a:ext uri="{FF2B5EF4-FFF2-40B4-BE49-F238E27FC236}">
              <a16:creationId xmlns:a16="http://schemas.microsoft.com/office/drawing/2014/main" id="{00000000-0008-0000-1000-000079000000}"/>
            </a:ext>
          </a:extLst>
        </xdr:cNvPr>
        <xdr:cNvSpPr/>
      </xdr:nvSpPr>
      <xdr:spPr>
        <a:xfrm>
          <a:off x="7842250" y="679132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99060</xdr:rowOff>
    </xdr:from>
    <xdr:to>
      <xdr:col>41</xdr:col>
      <xdr:colOff>101600</xdr:colOff>
      <xdr:row>41</xdr:row>
      <xdr:rowOff>29845</xdr:rowOff>
    </xdr:to>
    <xdr:sp macro="" textlink="">
      <xdr:nvSpPr>
        <xdr:cNvPr id="122" name="フローチャート: 判断 121">
          <a:extLst>
            <a:ext uri="{FF2B5EF4-FFF2-40B4-BE49-F238E27FC236}">
              <a16:creationId xmlns:a16="http://schemas.microsoft.com/office/drawing/2014/main" id="{00000000-0008-0000-1000-00007A000000}"/>
            </a:ext>
          </a:extLst>
        </xdr:cNvPr>
        <xdr:cNvSpPr/>
      </xdr:nvSpPr>
      <xdr:spPr>
        <a:xfrm>
          <a:off x="7029450" y="680847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110490</xdr:rowOff>
    </xdr:from>
    <xdr:to>
      <xdr:col>36</xdr:col>
      <xdr:colOff>165100</xdr:colOff>
      <xdr:row>41</xdr:row>
      <xdr:rowOff>40640</xdr:rowOff>
    </xdr:to>
    <xdr:sp macro="" textlink="">
      <xdr:nvSpPr>
        <xdr:cNvPr id="123" name="フローチャート: 判断 122">
          <a:extLst>
            <a:ext uri="{FF2B5EF4-FFF2-40B4-BE49-F238E27FC236}">
              <a16:creationId xmlns:a16="http://schemas.microsoft.com/office/drawing/2014/main" id="{00000000-0008-0000-1000-00007B000000}"/>
            </a:ext>
          </a:extLst>
        </xdr:cNvPr>
        <xdr:cNvSpPr/>
      </xdr:nvSpPr>
      <xdr:spPr>
        <a:xfrm>
          <a:off x="6235700" y="6819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6540"/>
    <xdr:sp macro="" textlink="">
      <xdr:nvSpPr>
        <xdr:cNvPr id="124" name="テキスト ボックス 123">
          <a:extLst>
            <a:ext uri="{FF2B5EF4-FFF2-40B4-BE49-F238E27FC236}">
              <a16:creationId xmlns:a16="http://schemas.microsoft.com/office/drawing/2014/main" id="{00000000-0008-0000-1000-00007C000000}"/>
            </a:ext>
          </a:extLst>
        </xdr:cNvPr>
        <xdr:cNvSpPr txBox="1"/>
      </xdr:nvSpPr>
      <xdr:spPr>
        <a:xfrm>
          <a:off x="9258300" y="74536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6540"/>
    <xdr:sp macro="" textlink="">
      <xdr:nvSpPr>
        <xdr:cNvPr id="125" name="テキスト ボックス 124">
          <a:extLst>
            <a:ext uri="{FF2B5EF4-FFF2-40B4-BE49-F238E27FC236}">
              <a16:creationId xmlns:a16="http://schemas.microsoft.com/office/drawing/2014/main" id="{00000000-0008-0000-1000-00007D000000}"/>
            </a:ext>
          </a:extLst>
        </xdr:cNvPr>
        <xdr:cNvSpPr txBox="1"/>
      </xdr:nvSpPr>
      <xdr:spPr>
        <a:xfrm>
          <a:off x="8515350" y="74536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44</xdr:row>
      <xdr:rowOff>73660</xdr:rowOff>
    </xdr:from>
    <xdr:ext cx="762000" cy="256540"/>
    <xdr:sp macro="" textlink="">
      <xdr:nvSpPr>
        <xdr:cNvPr id="126" name="テキスト ボックス 125">
          <a:extLst>
            <a:ext uri="{FF2B5EF4-FFF2-40B4-BE49-F238E27FC236}">
              <a16:creationId xmlns:a16="http://schemas.microsoft.com/office/drawing/2014/main" id="{00000000-0008-0000-1000-00007E000000}"/>
            </a:ext>
          </a:extLst>
        </xdr:cNvPr>
        <xdr:cNvSpPr txBox="1"/>
      </xdr:nvSpPr>
      <xdr:spPr>
        <a:xfrm>
          <a:off x="7715250" y="74536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58825" cy="256540"/>
    <xdr:sp macro="" textlink="">
      <xdr:nvSpPr>
        <xdr:cNvPr id="127" name="テキスト ボックス 126">
          <a:extLst>
            <a:ext uri="{FF2B5EF4-FFF2-40B4-BE49-F238E27FC236}">
              <a16:creationId xmlns:a16="http://schemas.microsoft.com/office/drawing/2014/main" id="{00000000-0008-0000-1000-00007F000000}"/>
            </a:ext>
          </a:extLst>
        </xdr:cNvPr>
        <xdr:cNvSpPr txBox="1"/>
      </xdr:nvSpPr>
      <xdr:spPr>
        <a:xfrm>
          <a:off x="6908800" y="7453630"/>
          <a:ext cx="758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6540"/>
    <xdr:sp macro="" textlink="">
      <xdr:nvSpPr>
        <xdr:cNvPr id="128" name="テキスト ボックス 127">
          <a:extLst>
            <a:ext uri="{FF2B5EF4-FFF2-40B4-BE49-F238E27FC236}">
              <a16:creationId xmlns:a16="http://schemas.microsoft.com/office/drawing/2014/main" id="{00000000-0008-0000-1000-000080000000}"/>
            </a:ext>
          </a:extLst>
        </xdr:cNvPr>
        <xdr:cNvSpPr txBox="1"/>
      </xdr:nvSpPr>
      <xdr:spPr>
        <a:xfrm>
          <a:off x="6115050" y="74536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2540</xdr:rowOff>
    </xdr:from>
    <xdr:to>
      <xdr:col>55</xdr:col>
      <xdr:colOff>50800</xdr:colOff>
      <xdr:row>39</xdr:row>
      <xdr:rowOff>104140</xdr:rowOff>
    </xdr:to>
    <xdr:sp macro="" textlink="">
      <xdr:nvSpPr>
        <xdr:cNvPr id="129" name="楕円 128">
          <a:extLst>
            <a:ext uri="{FF2B5EF4-FFF2-40B4-BE49-F238E27FC236}">
              <a16:creationId xmlns:a16="http://schemas.microsoft.com/office/drawing/2014/main" id="{00000000-0008-0000-1000-000081000000}"/>
            </a:ext>
          </a:extLst>
        </xdr:cNvPr>
        <xdr:cNvSpPr/>
      </xdr:nvSpPr>
      <xdr:spPr>
        <a:xfrm>
          <a:off x="9398000" y="65443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24765</xdr:rowOff>
    </xdr:from>
    <xdr:ext cx="466725" cy="258445"/>
    <xdr:sp macro="" textlink="">
      <xdr:nvSpPr>
        <xdr:cNvPr id="130" name="【図書館】&#10;一人当たり面積該当値テキスト">
          <a:extLst>
            <a:ext uri="{FF2B5EF4-FFF2-40B4-BE49-F238E27FC236}">
              <a16:creationId xmlns:a16="http://schemas.microsoft.com/office/drawing/2014/main" id="{00000000-0008-0000-1000-000082000000}"/>
            </a:ext>
          </a:extLst>
        </xdr:cNvPr>
        <xdr:cNvSpPr txBox="1"/>
      </xdr:nvSpPr>
      <xdr:spPr>
        <a:xfrm>
          <a:off x="9467850" y="639889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0.262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20955</xdr:rowOff>
    </xdr:from>
    <xdr:to>
      <xdr:col>50</xdr:col>
      <xdr:colOff>165100</xdr:colOff>
      <xdr:row>39</xdr:row>
      <xdr:rowOff>123190</xdr:rowOff>
    </xdr:to>
    <xdr:sp macro="" textlink="">
      <xdr:nvSpPr>
        <xdr:cNvPr id="131" name="楕円 130">
          <a:extLst>
            <a:ext uri="{FF2B5EF4-FFF2-40B4-BE49-F238E27FC236}">
              <a16:creationId xmlns:a16="http://schemas.microsoft.com/office/drawing/2014/main" id="{00000000-0008-0000-1000-000083000000}"/>
            </a:ext>
          </a:extLst>
        </xdr:cNvPr>
        <xdr:cNvSpPr/>
      </xdr:nvSpPr>
      <xdr:spPr>
        <a:xfrm>
          <a:off x="8636000" y="6562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52705</xdr:rowOff>
    </xdr:from>
    <xdr:to>
      <xdr:col>55</xdr:col>
      <xdr:colOff>0</xdr:colOff>
      <xdr:row>39</xdr:row>
      <xdr:rowOff>72390</xdr:rowOff>
    </xdr:to>
    <xdr:cxnSp macro="">
      <xdr:nvCxnSpPr>
        <xdr:cNvPr id="132" name="直線コネクタ 131">
          <a:extLst>
            <a:ext uri="{FF2B5EF4-FFF2-40B4-BE49-F238E27FC236}">
              <a16:creationId xmlns:a16="http://schemas.microsoft.com/office/drawing/2014/main" id="{00000000-0008-0000-1000-000084000000}"/>
            </a:ext>
          </a:extLst>
        </xdr:cNvPr>
        <xdr:cNvCxnSpPr/>
      </xdr:nvCxnSpPr>
      <xdr:spPr>
        <a:xfrm flipV="1">
          <a:off x="8686800" y="6594475"/>
          <a:ext cx="74295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33020</xdr:rowOff>
    </xdr:from>
    <xdr:to>
      <xdr:col>46</xdr:col>
      <xdr:colOff>38100</xdr:colOff>
      <xdr:row>39</xdr:row>
      <xdr:rowOff>133985</xdr:rowOff>
    </xdr:to>
    <xdr:sp macro="" textlink="">
      <xdr:nvSpPr>
        <xdr:cNvPr id="133" name="楕円 132">
          <a:extLst>
            <a:ext uri="{FF2B5EF4-FFF2-40B4-BE49-F238E27FC236}">
              <a16:creationId xmlns:a16="http://schemas.microsoft.com/office/drawing/2014/main" id="{00000000-0008-0000-1000-000085000000}"/>
            </a:ext>
          </a:extLst>
        </xdr:cNvPr>
        <xdr:cNvSpPr/>
      </xdr:nvSpPr>
      <xdr:spPr>
        <a:xfrm>
          <a:off x="7842250" y="657479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39</xdr:row>
      <xdr:rowOff>72390</xdr:rowOff>
    </xdr:from>
    <xdr:to>
      <xdr:col>50</xdr:col>
      <xdr:colOff>114300</xdr:colOff>
      <xdr:row>39</xdr:row>
      <xdr:rowOff>83185</xdr:rowOff>
    </xdr:to>
    <xdr:cxnSp macro="">
      <xdr:nvCxnSpPr>
        <xdr:cNvPr id="134" name="直線コネクタ 133">
          <a:extLst>
            <a:ext uri="{FF2B5EF4-FFF2-40B4-BE49-F238E27FC236}">
              <a16:creationId xmlns:a16="http://schemas.microsoft.com/office/drawing/2014/main" id="{00000000-0008-0000-1000-000086000000}"/>
            </a:ext>
          </a:extLst>
        </xdr:cNvPr>
        <xdr:cNvCxnSpPr/>
      </xdr:nvCxnSpPr>
      <xdr:spPr>
        <a:xfrm flipV="1">
          <a:off x="7886700" y="6614160"/>
          <a:ext cx="8001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48260</xdr:rowOff>
    </xdr:from>
    <xdr:to>
      <xdr:col>41</xdr:col>
      <xdr:colOff>101600</xdr:colOff>
      <xdr:row>39</xdr:row>
      <xdr:rowOff>149860</xdr:rowOff>
    </xdr:to>
    <xdr:sp macro="" textlink="">
      <xdr:nvSpPr>
        <xdr:cNvPr id="135" name="楕円 134">
          <a:extLst>
            <a:ext uri="{FF2B5EF4-FFF2-40B4-BE49-F238E27FC236}">
              <a16:creationId xmlns:a16="http://schemas.microsoft.com/office/drawing/2014/main" id="{00000000-0008-0000-1000-000087000000}"/>
            </a:ext>
          </a:extLst>
        </xdr:cNvPr>
        <xdr:cNvSpPr/>
      </xdr:nvSpPr>
      <xdr:spPr>
        <a:xfrm>
          <a:off x="702945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83185</xdr:rowOff>
    </xdr:from>
    <xdr:to>
      <xdr:col>45</xdr:col>
      <xdr:colOff>171450</xdr:colOff>
      <xdr:row>39</xdr:row>
      <xdr:rowOff>98425</xdr:rowOff>
    </xdr:to>
    <xdr:cxnSp macro="">
      <xdr:nvCxnSpPr>
        <xdr:cNvPr id="136" name="直線コネクタ 135">
          <a:extLst>
            <a:ext uri="{FF2B5EF4-FFF2-40B4-BE49-F238E27FC236}">
              <a16:creationId xmlns:a16="http://schemas.microsoft.com/office/drawing/2014/main" id="{00000000-0008-0000-1000-000088000000}"/>
            </a:ext>
          </a:extLst>
        </xdr:cNvPr>
        <xdr:cNvCxnSpPr/>
      </xdr:nvCxnSpPr>
      <xdr:spPr>
        <a:xfrm flipV="1">
          <a:off x="7080250" y="6624955"/>
          <a:ext cx="8064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73025</xdr:rowOff>
    </xdr:from>
    <xdr:to>
      <xdr:col>36</xdr:col>
      <xdr:colOff>165100</xdr:colOff>
      <xdr:row>40</xdr:row>
      <xdr:rowOff>3175</xdr:rowOff>
    </xdr:to>
    <xdr:sp macro="" textlink="">
      <xdr:nvSpPr>
        <xdr:cNvPr id="137" name="楕円 136">
          <a:extLst>
            <a:ext uri="{FF2B5EF4-FFF2-40B4-BE49-F238E27FC236}">
              <a16:creationId xmlns:a16="http://schemas.microsoft.com/office/drawing/2014/main" id="{00000000-0008-0000-1000-000089000000}"/>
            </a:ext>
          </a:extLst>
        </xdr:cNvPr>
        <xdr:cNvSpPr/>
      </xdr:nvSpPr>
      <xdr:spPr>
        <a:xfrm>
          <a:off x="6235700" y="66147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98425</xdr:rowOff>
    </xdr:from>
    <xdr:to>
      <xdr:col>41</xdr:col>
      <xdr:colOff>50800</xdr:colOff>
      <xdr:row>39</xdr:row>
      <xdr:rowOff>123825</xdr:rowOff>
    </xdr:to>
    <xdr:cxnSp macro="">
      <xdr:nvCxnSpPr>
        <xdr:cNvPr id="138" name="直線コネクタ 137">
          <a:extLst>
            <a:ext uri="{FF2B5EF4-FFF2-40B4-BE49-F238E27FC236}">
              <a16:creationId xmlns:a16="http://schemas.microsoft.com/office/drawing/2014/main" id="{00000000-0008-0000-1000-00008A000000}"/>
            </a:ext>
          </a:extLst>
        </xdr:cNvPr>
        <xdr:cNvCxnSpPr/>
      </xdr:nvCxnSpPr>
      <xdr:spPr>
        <a:xfrm flipV="1">
          <a:off x="6286500" y="6640195"/>
          <a:ext cx="7937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40</xdr:row>
      <xdr:rowOff>167005</xdr:rowOff>
    </xdr:from>
    <xdr:ext cx="469900" cy="255905"/>
    <xdr:sp macro="" textlink="">
      <xdr:nvSpPr>
        <xdr:cNvPr id="139" name="n_1aveValue【図書館】&#10;一人当たり面積">
          <a:extLst>
            <a:ext uri="{FF2B5EF4-FFF2-40B4-BE49-F238E27FC236}">
              <a16:creationId xmlns:a16="http://schemas.microsoft.com/office/drawing/2014/main" id="{00000000-0008-0000-1000-00008B000000}"/>
            </a:ext>
          </a:extLst>
        </xdr:cNvPr>
        <xdr:cNvSpPr txBox="1"/>
      </xdr:nvSpPr>
      <xdr:spPr>
        <a:xfrm>
          <a:off x="8458200" y="687641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41</xdr:row>
      <xdr:rowOff>3810</xdr:rowOff>
    </xdr:from>
    <xdr:ext cx="469900" cy="258445"/>
    <xdr:sp macro="" textlink="">
      <xdr:nvSpPr>
        <xdr:cNvPr id="140" name="n_2aveValue【図書館】&#10;一人当たり面積">
          <a:extLst>
            <a:ext uri="{FF2B5EF4-FFF2-40B4-BE49-F238E27FC236}">
              <a16:creationId xmlns:a16="http://schemas.microsoft.com/office/drawing/2014/main" id="{00000000-0008-0000-1000-00008C000000}"/>
            </a:ext>
          </a:extLst>
        </xdr:cNvPr>
        <xdr:cNvSpPr txBox="1"/>
      </xdr:nvSpPr>
      <xdr:spPr>
        <a:xfrm>
          <a:off x="7677150" y="68808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41</xdr:row>
      <xdr:rowOff>20320</xdr:rowOff>
    </xdr:from>
    <xdr:ext cx="469900" cy="257810"/>
    <xdr:sp macro="" textlink="">
      <xdr:nvSpPr>
        <xdr:cNvPr id="141" name="n_3aveValue【図書館】&#10;一人当たり面積">
          <a:extLst>
            <a:ext uri="{FF2B5EF4-FFF2-40B4-BE49-F238E27FC236}">
              <a16:creationId xmlns:a16="http://schemas.microsoft.com/office/drawing/2014/main" id="{00000000-0008-0000-1000-00008D000000}"/>
            </a:ext>
          </a:extLst>
        </xdr:cNvPr>
        <xdr:cNvSpPr txBox="1"/>
      </xdr:nvSpPr>
      <xdr:spPr>
        <a:xfrm>
          <a:off x="6864350" y="68973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41</xdr:row>
      <xdr:rowOff>32385</xdr:rowOff>
    </xdr:from>
    <xdr:ext cx="469900" cy="255270"/>
    <xdr:sp macro="" textlink="">
      <xdr:nvSpPr>
        <xdr:cNvPr id="142" name="n_4aveValue【図書館】&#10;一人当たり面積">
          <a:extLst>
            <a:ext uri="{FF2B5EF4-FFF2-40B4-BE49-F238E27FC236}">
              <a16:creationId xmlns:a16="http://schemas.microsoft.com/office/drawing/2014/main" id="{00000000-0008-0000-1000-00008E000000}"/>
            </a:ext>
          </a:extLst>
        </xdr:cNvPr>
        <xdr:cNvSpPr txBox="1"/>
      </xdr:nvSpPr>
      <xdr:spPr>
        <a:xfrm>
          <a:off x="6070600" y="690943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37</xdr:row>
      <xdr:rowOff>139065</xdr:rowOff>
    </xdr:from>
    <xdr:ext cx="469900" cy="258445"/>
    <xdr:sp macro="" textlink="">
      <xdr:nvSpPr>
        <xdr:cNvPr id="143" name="n_1mainValue【図書館】&#10;一人当たり面積">
          <a:extLst>
            <a:ext uri="{FF2B5EF4-FFF2-40B4-BE49-F238E27FC236}">
              <a16:creationId xmlns:a16="http://schemas.microsoft.com/office/drawing/2014/main" id="{00000000-0008-0000-1000-00008F000000}"/>
            </a:ext>
          </a:extLst>
        </xdr:cNvPr>
        <xdr:cNvSpPr txBox="1"/>
      </xdr:nvSpPr>
      <xdr:spPr>
        <a:xfrm>
          <a:off x="8458200" y="63455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37</xdr:row>
      <xdr:rowOff>151130</xdr:rowOff>
    </xdr:from>
    <xdr:ext cx="469900" cy="258445"/>
    <xdr:sp macro="" textlink="">
      <xdr:nvSpPr>
        <xdr:cNvPr id="144" name="n_2mainValue【図書館】&#10;一人当たり面積">
          <a:extLst>
            <a:ext uri="{FF2B5EF4-FFF2-40B4-BE49-F238E27FC236}">
              <a16:creationId xmlns:a16="http://schemas.microsoft.com/office/drawing/2014/main" id="{00000000-0008-0000-1000-000090000000}"/>
            </a:ext>
          </a:extLst>
        </xdr:cNvPr>
        <xdr:cNvSpPr txBox="1"/>
      </xdr:nvSpPr>
      <xdr:spPr>
        <a:xfrm>
          <a:off x="7677150" y="63576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37</xdr:row>
      <xdr:rowOff>165735</xdr:rowOff>
    </xdr:from>
    <xdr:ext cx="469900" cy="255905"/>
    <xdr:sp macro="" textlink="">
      <xdr:nvSpPr>
        <xdr:cNvPr id="145" name="n_3mainValue【図書館】&#10;一人当たり面積">
          <a:extLst>
            <a:ext uri="{FF2B5EF4-FFF2-40B4-BE49-F238E27FC236}">
              <a16:creationId xmlns:a16="http://schemas.microsoft.com/office/drawing/2014/main" id="{00000000-0008-0000-1000-000091000000}"/>
            </a:ext>
          </a:extLst>
        </xdr:cNvPr>
        <xdr:cNvSpPr txBox="1"/>
      </xdr:nvSpPr>
      <xdr:spPr>
        <a:xfrm>
          <a:off x="6864350" y="637222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38</xdr:row>
      <xdr:rowOff>19050</xdr:rowOff>
    </xdr:from>
    <xdr:ext cx="469900" cy="257810"/>
    <xdr:sp macro="" textlink="">
      <xdr:nvSpPr>
        <xdr:cNvPr id="146" name="n_4mainValue【図書館】&#10;一人当たり面積">
          <a:extLst>
            <a:ext uri="{FF2B5EF4-FFF2-40B4-BE49-F238E27FC236}">
              <a16:creationId xmlns:a16="http://schemas.microsoft.com/office/drawing/2014/main" id="{00000000-0008-0000-1000-000092000000}"/>
            </a:ext>
          </a:extLst>
        </xdr:cNvPr>
        <xdr:cNvSpPr txBox="1"/>
      </xdr:nvSpPr>
      <xdr:spPr>
        <a:xfrm>
          <a:off x="6070600" y="63931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113665</xdr:rowOff>
    </xdr:from>
    <xdr:to>
      <xdr:col>28</xdr:col>
      <xdr:colOff>152400</xdr:colOff>
      <xdr:row>50</xdr:row>
      <xdr:rowOff>62865</xdr:rowOff>
    </xdr:to>
    <xdr:sp macro="" textlink="">
      <xdr:nvSpPr>
        <xdr:cNvPr id="147" name="正方形/長方形 146">
          <a:extLst>
            <a:ext uri="{FF2B5EF4-FFF2-40B4-BE49-F238E27FC236}">
              <a16:creationId xmlns:a16="http://schemas.microsoft.com/office/drawing/2014/main" id="{00000000-0008-0000-1000-000093000000}"/>
            </a:ext>
          </a:extLst>
        </xdr:cNvPr>
        <xdr:cNvSpPr/>
      </xdr:nvSpPr>
      <xdr:spPr>
        <a:xfrm>
          <a:off x="685800" y="7828915"/>
          <a:ext cx="42672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1000-000094000000}"/>
            </a:ext>
          </a:extLst>
        </xdr:cNvPr>
        <xdr:cNvSpPr/>
      </xdr:nvSpPr>
      <xdr:spPr>
        <a:xfrm>
          <a:off x="8128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120015</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1000-000095000000}"/>
            </a:ext>
          </a:extLst>
        </xdr:cNvPr>
        <xdr:cNvSpPr/>
      </xdr:nvSpPr>
      <xdr:spPr>
        <a:xfrm>
          <a:off x="8128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1000-000096000000}"/>
            </a:ext>
          </a:extLst>
        </xdr:cNvPr>
        <xdr:cNvSpPr/>
      </xdr:nvSpPr>
      <xdr:spPr>
        <a:xfrm>
          <a:off x="17145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120015</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1000-000097000000}"/>
            </a:ext>
          </a:extLst>
        </xdr:cNvPr>
        <xdr:cNvSpPr/>
      </xdr:nvSpPr>
      <xdr:spPr>
        <a:xfrm>
          <a:off x="17145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1000-000098000000}"/>
            </a:ext>
          </a:extLst>
        </xdr:cNvPr>
        <xdr:cNvSpPr/>
      </xdr:nvSpPr>
      <xdr:spPr>
        <a:xfrm>
          <a:off x="27432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51</xdr:row>
      <xdr:rowOff>120015</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1000-000099000000}"/>
            </a:ext>
          </a:extLst>
        </xdr:cNvPr>
        <xdr:cNvSpPr/>
      </xdr:nvSpPr>
      <xdr:spPr>
        <a:xfrm>
          <a:off x="27432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56515</xdr:rowOff>
    </xdr:from>
    <xdr:to>
      <xdr:col>28</xdr:col>
      <xdr:colOff>152400</xdr:colOff>
      <xdr:row>66</xdr:row>
      <xdr:rowOff>113665</xdr:rowOff>
    </xdr:to>
    <xdr:sp macro="" textlink="">
      <xdr:nvSpPr>
        <xdr:cNvPr id="154" name="正方形/長方形 153">
          <a:extLst>
            <a:ext uri="{FF2B5EF4-FFF2-40B4-BE49-F238E27FC236}">
              <a16:creationId xmlns:a16="http://schemas.microsoft.com/office/drawing/2014/main" id="{00000000-0008-0000-1000-00009A000000}"/>
            </a:ext>
          </a:extLst>
        </xdr:cNvPr>
        <xdr:cNvSpPr/>
      </xdr:nvSpPr>
      <xdr:spPr>
        <a:xfrm>
          <a:off x="685800" y="8945245"/>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275" cy="224790"/>
    <xdr:sp macro="" textlink="">
      <xdr:nvSpPr>
        <xdr:cNvPr id="155" name="テキスト ボックス 154">
          <a:extLst>
            <a:ext uri="{FF2B5EF4-FFF2-40B4-BE49-F238E27FC236}">
              <a16:creationId xmlns:a16="http://schemas.microsoft.com/office/drawing/2014/main" id="{00000000-0008-0000-1000-00009B000000}"/>
            </a:ext>
          </a:extLst>
        </xdr:cNvPr>
        <xdr:cNvSpPr txBox="1"/>
      </xdr:nvSpPr>
      <xdr:spPr>
        <a:xfrm>
          <a:off x="666750" y="8759190"/>
          <a:ext cx="2952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113665</xdr:rowOff>
    </xdr:from>
    <xdr:to>
      <xdr:col>28</xdr:col>
      <xdr:colOff>114300</xdr:colOff>
      <xdr:row>66</xdr:row>
      <xdr:rowOff>113665</xdr:rowOff>
    </xdr:to>
    <xdr:cxnSp macro="">
      <xdr:nvCxnSpPr>
        <xdr:cNvPr id="156" name="直線コネクタ 155">
          <a:extLst>
            <a:ext uri="{FF2B5EF4-FFF2-40B4-BE49-F238E27FC236}">
              <a16:creationId xmlns:a16="http://schemas.microsoft.com/office/drawing/2014/main" id="{00000000-0008-0000-1000-00009C000000}"/>
            </a:ext>
          </a:extLst>
        </xdr:cNvPr>
        <xdr:cNvCxnSpPr/>
      </xdr:nvCxnSpPr>
      <xdr:spPr>
        <a:xfrm>
          <a:off x="685800" y="111817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142875</xdr:rowOff>
    </xdr:from>
    <xdr:ext cx="464185" cy="255270"/>
    <xdr:sp macro="" textlink="">
      <xdr:nvSpPr>
        <xdr:cNvPr id="157" name="テキスト ボックス 156">
          <a:extLst>
            <a:ext uri="{FF2B5EF4-FFF2-40B4-BE49-F238E27FC236}">
              <a16:creationId xmlns:a16="http://schemas.microsoft.com/office/drawing/2014/main" id="{00000000-0008-0000-1000-00009D000000}"/>
            </a:ext>
          </a:extLst>
        </xdr:cNvPr>
        <xdr:cNvSpPr txBox="1"/>
      </xdr:nvSpPr>
      <xdr:spPr>
        <a:xfrm>
          <a:off x="275590" y="11043285"/>
          <a:ext cx="4641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8" name="直線コネクタ 157">
          <a:extLst>
            <a:ext uri="{FF2B5EF4-FFF2-40B4-BE49-F238E27FC236}">
              <a16:creationId xmlns:a16="http://schemas.microsoft.com/office/drawing/2014/main" id="{00000000-0008-0000-1000-00009E000000}"/>
            </a:ext>
          </a:extLst>
        </xdr:cNvPr>
        <xdr:cNvCxnSpPr/>
      </xdr:nvCxnSpPr>
      <xdr:spPr>
        <a:xfrm>
          <a:off x="685800" y="108635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4185" cy="255905"/>
    <xdr:sp macro="" textlink="">
      <xdr:nvSpPr>
        <xdr:cNvPr id="159" name="テキスト ボックス 158">
          <a:extLst>
            <a:ext uri="{FF2B5EF4-FFF2-40B4-BE49-F238E27FC236}">
              <a16:creationId xmlns:a16="http://schemas.microsoft.com/office/drawing/2014/main" id="{00000000-0008-0000-1000-00009F000000}"/>
            </a:ext>
          </a:extLst>
        </xdr:cNvPr>
        <xdr:cNvSpPr txBox="1"/>
      </xdr:nvSpPr>
      <xdr:spPr>
        <a:xfrm>
          <a:off x="275590" y="10725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146050</xdr:rowOff>
    </xdr:from>
    <xdr:to>
      <xdr:col>28</xdr:col>
      <xdr:colOff>114300</xdr:colOff>
      <xdr:row>62</xdr:row>
      <xdr:rowOff>146050</xdr:rowOff>
    </xdr:to>
    <xdr:cxnSp macro="">
      <xdr:nvCxnSpPr>
        <xdr:cNvPr id="160" name="直線コネクタ 159">
          <a:extLst>
            <a:ext uri="{FF2B5EF4-FFF2-40B4-BE49-F238E27FC236}">
              <a16:creationId xmlns:a16="http://schemas.microsoft.com/office/drawing/2014/main" id="{00000000-0008-0000-1000-0000A0000000}"/>
            </a:ext>
          </a:extLst>
        </xdr:cNvPr>
        <xdr:cNvCxnSpPr/>
      </xdr:nvCxnSpPr>
      <xdr:spPr>
        <a:xfrm>
          <a:off x="685800" y="105435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0050" cy="258445"/>
    <xdr:sp macro="" textlink="">
      <xdr:nvSpPr>
        <xdr:cNvPr id="161" name="テキスト ボックス 160">
          <a:extLst>
            <a:ext uri="{FF2B5EF4-FFF2-40B4-BE49-F238E27FC236}">
              <a16:creationId xmlns:a16="http://schemas.microsoft.com/office/drawing/2014/main" id="{00000000-0008-0000-1000-0000A1000000}"/>
            </a:ext>
          </a:extLst>
        </xdr:cNvPr>
        <xdr:cNvSpPr txBox="1"/>
      </xdr:nvSpPr>
      <xdr:spPr>
        <a:xfrm>
          <a:off x="339725" y="10401935"/>
          <a:ext cx="400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2" name="直線コネクタ 161">
          <a:extLst>
            <a:ext uri="{FF2B5EF4-FFF2-40B4-BE49-F238E27FC236}">
              <a16:creationId xmlns:a16="http://schemas.microsoft.com/office/drawing/2014/main" id="{00000000-0008-0000-1000-0000A2000000}"/>
            </a:ext>
          </a:extLst>
        </xdr:cNvPr>
        <xdr:cNvCxnSpPr/>
      </xdr:nvCxnSpPr>
      <xdr:spPr>
        <a:xfrm>
          <a:off x="685800" y="102254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20320</xdr:rowOff>
    </xdr:from>
    <xdr:ext cx="400050" cy="257810"/>
    <xdr:sp macro="" textlink="">
      <xdr:nvSpPr>
        <xdr:cNvPr id="163" name="テキスト ボックス 162">
          <a:extLst>
            <a:ext uri="{FF2B5EF4-FFF2-40B4-BE49-F238E27FC236}">
              <a16:creationId xmlns:a16="http://schemas.microsoft.com/office/drawing/2014/main" id="{00000000-0008-0000-1000-0000A3000000}"/>
            </a:ext>
          </a:extLst>
        </xdr:cNvPr>
        <xdr:cNvSpPr txBox="1"/>
      </xdr:nvSpPr>
      <xdr:spPr>
        <a:xfrm>
          <a:off x="339725" y="10082530"/>
          <a:ext cx="4000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7620</xdr:rowOff>
    </xdr:from>
    <xdr:to>
      <xdr:col>28</xdr:col>
      <xdr:colOff>114300</xdr:colOff>
      <xdr:row>59</xdr:row>
      <xdr:rowOff>7620</xdr:rowOff>
    </xdr:to>
    <xdr:cxnSp macro="">
      <xdr:nvCxnSpPr>
        <xdr:cNvPr id="164" name="直線コネクタ 163">
          <a:extLst>
            <a:ext uri="{FF2B5EF4-FFF2-40B4-BE49-F238E27FC236}">
              <a16:creationId xmlns:a16="http://schemas.microsoft.com/office/drawing/2014/main" id="{00000000-0008-0000-1000-0000A4000000}"/>
            </a:ext>
          </a:extLst>
        </xdr:cNvPr>
        <xdr:cNvCxnSpPr/>
      </xdr:nvCxnSpPr>
      <xdr:spPr>
        <a:xfrm>
          <a:off x="685800" y="990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0050" cy="258445"/>
    <xdr:sp macro="" textlink="">
      <xdr:nvSpPr>
        <xdr:cNvPr id="165" name="テキスト ボックス 164">
          <a:extLst>
            <a:ext uri="{FF2B5EF4-FFF2-40B4-BE49-F238E27FC236}">
              <a16:creationId xmlns:a16="http://schemas.microsoft.com/office/drawing/2014/main" id="{00000000-0008-0000-1000-0000A5000000}"/>
            </a:ext>
          </a:extLst>
        </xdr:cNvPr>
        <xdr:cNvSpPr txBox="1"/>
      </xdr:nvSpPr>
      <xdr:spPr>
        <a:xfrm>
          <a:off x="339725" y="9764395"/>
          <a:ext cx="400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24130</xdr:rowOff>
    </xdr:from>
    <xdr:to>
      <xdr:col>28</xdr:col>
      <xdr:colOff>114300</xdr:colOff>
      <xdr:row>57</xdr:row>
      <xdr:rowOff>24130</xdr:rowOff>
    </xdr:to>
    <xdr:cxnSp macro="">
      <xdr:nvCxnSpPr>
        <xdr:cNvPr id="166" name="直線コネクタ 165">
          <a:extLst>
            <a:ext uri="{FF2B5EF4-FFF2-40B4-BE49-F238E27FC236}">
              <a16:creationId xmlns:a16="http://schemas.microsoft.com/office/drawing/2014/main" id="{00000000-0008-0000-1000-0000A6000000}"/>
            </a:ext>
          </a:extLst>
        </xdr:cNvPr>
        <xdr:cNvCxnSpPr/>
      </xdr:nvCxnSpPr>
      <xdr:spPr>
        <a:xfrm>
          <a:off x="685800" y="9583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53340</xdr:rowOff>
    </xdr:from>
    <xdr:ext cx="400050" cy="255905"/>
    <xdr:sp macro="" textlink="">
      <xdr:nvSpPr>
        <xdr:cNvPr id="167" name="テキスト ボックス 166">
          <a:extLst>
            <a:ext uri="{FF2B5EF4-FFF2-40B4-BE49-F238E27FC236}">
              <a16:creationId xmlns:a16="http://schemas.microsoft.com/office/drawing/2014/main" id="{00000000-0008-0000-1000-0000A7000000}"/>
            </a:ext>
          </a:extLst>
        </xdr:cNvPr>
        <xdr:cNvSpPr txBox="1"/>
      </xdr:nvSpPr>
      <xdr:spPr>
        <a:xfrm>
          <a:off x="339725" y="9444990"/>
          <a:ext cx="4000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40005</xdr:rowOff>
    </xdr:from>
    <xdr:to>
      <xdr:col>28</xdr:col>
      <xdr:colOff>114300</xdr:colOff>
      <xdr:row>55</xdr:row>
      <xdr:rowOff>40005</xdr:rowOff>
    </xdr:to>
    <xdr:cxnSp macro="">
      <xdr:nvCxnSpPr>
        <xdr:cNvPr id="168" name="直線コネクタ 167">
          <a:extLst>
            <a:ext uri="{FF2B5EF4-FFF2-40B4-BE49-F238E27FC236}">
              <a16:creationId xmlns:a16="http://schemas.microsoft.com/office/drawing/2014/main" id="{00000000-0008-0000-1000-0000A8000000}"/>
            </a:ext>
          </a:extLst>
        </xdr:cNvPr>
        <xdr:cNvCxnSpPr/>
      </xdr:nvCxnSpPr>
      <xdr:spPr>
        <a:xfrm>
          <a:off x="685800" y="92640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5915" cy="256540"/>
    <xdr:sp macro="" textlink="">
      <xdr:nvSpPr>
        <xdr:cNvPr id="169" name="テキスト ボックス 168">
          <a:extLst>
            <a:ext uri="{FF2B5EF4-FFF2-40B4-BE49-F238E27FC236}">
              <a16:creationId xmlns:a16="http://schemas.microsoft.com/office/drawing/2014/main" id="{00000000-0008-0000-1000-0000A9000000}"/>
            </a:ext>
          </a:extLst>
        </xdr:cNvPr>
        <xdr:cNvSpPr txBox="1"/>
      </xdr:nvSpPr>
      <xdr:spPr>
        <a:xfrm>
          <a:off x="384810" y="9126220"/>
          <a:ext cx="3359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56515</xdr:rowOff>
    </xdr:from>
    <xdr:to>
      <xdr:col>28</xdr:col>
      <xdr:colOff>114300</xdr:colOff>
      <xdr:row>53</xdr:row>
      <xdr:rowOff>56515</xdr:rowOff>
    </xdr:to>
    <xdr:cxnSp macro="">
      <xdr:nvCxnSpPr>
        <xdr:cNvPr id="170" name="直線コネクタ 169">
          <a:extLst>
            <a:ext uri="{FF2B5EF4-FFF2-40B4-BE49-F238E27FC236}">
              <a16:creationId xmlns:a16="http://schemas.microsoft.com/office/drawing/2014/main" id="{00000000-0008-0000-1000-0000AA000000}"/>
            </a:ext>
          </a:extLst>
        </xdr:cNvPr>
        <xdr:cNvCxnSpPr/>
      </xdr:nvCxnSpPr>
      <xdr:spPr>
        <a:xfrm>
          <a:off x="685800" y="89452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56515</xdr:rowOff>
    </xdr:from>
    <xdr:to>
      <xdr:col>28</xdr:col>
      <xdr:colOff>152400</xdr:colOff>
      <xdr:row>66</xdr:row>
      <xdr:rowOff>113665</xdr:rowOff>
    </xdr:to>
    <xdr:sp macro="" textlink="">
      <xdr:nvSpPr>
        <xdr:cNvPr id="171" name="【体育館・プール】&#10;有形固定資産減価償却率グラフ枠">
          <a:extLst>
            <a:ext uri="{FF2B5EF4-FFF2-40B4-BE49-F238E27FC236}">
              <a16:creationId xmlns:a16="http://schemas.microsoft.com/office/drawing/2014/main" id="{00000000-0008-0000-1000-0000AB000000}"/>
            </a:ext>
          </a:extLst>
        </xdr:cNvPr>
        <xdr:cNvSpPr/>
      </xdr:nvSpPr>
      <xdr:spPr>
        <a:xfrm>
          <a:off x="685800" y="8945245"/>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85725</xdr:rowOff>
    </xdr:from>
    <xdr:to>
      <xdr:col>24</xdr:col>
      <xdr:colOff>62865</xdr:colOff>
      <xdr:row>64</xdr:row>
      <xdr:rowOff>130810</xdr:rowOff>
    </xdr:to>
    <xdr:cxnSp macro="">
      <xdr:nvCxnSpPr>
        <xdr:cNvPr id="172" name="直線コネクタ 171">
          <a:extLst>
            <a:ext uri="{FF2B5EF4-FFF2-40B4-BE49-F238E27FC236}">
              <a16:creationId xmlns:a16="http://schemas.microsoft.com/office/drawing/2014/main" id="{00000000-0008-0000-1000-0000AC000000}"/>
            </a:ext>
          </a:extLst>
        </xdr:cNvPr>
        <xdr:cNvCxnSpPr/>
      </xdr:nvCxnSpPr>
      <xdr:spPr>
        <a:xfrm flipV="1">
          <a:off x="4177665" y="9477375"/>
          <a:ext cx="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133985</xdr:rowOff>
    </xdr:from>
    <xdr:ext cx="466725" cy="257810"/>
    <xdr:sp macro="" textlink="">
      <xdr:nvSpPr>
        <xdr:cNvPr id="173" name="【体育館・プール】&#10;有形固定資産減価償却率最小値テキスト">
          <a:extLst>
            <a:ext uri="{FF2B5EF4-FFF2-40B4-BE49-F238E27FC236}">
              <a16:creationId xmlns:a16="http://schemas.microsoft.com/office/drawing/2014/main" id="{00000000-0008-0000-1000-0000AD000000}"/>
            </a:ext>
          </a:extLst>
        </xdr:cNvPr>
        <xdr:cNvSpPr txBox="1"/>
      </xdr:nvSpPr>
      <xdr:spPr>
        <a:xfrm>
          <a:off x="4216400" y="1086675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130810</xdr:rowOff>
    </xdr:from>
    <xdr:to>
      <xdr:col>24</xdr:col>
      <xdr:colOff>152400</xdr:colOff>
      <xdr:row>64</xdr:row>
      <xdr:rowOff>130810</xdr:rowOff>
    </xdr:to>
    <xdr:cxnSp macro="">
      <xdr:nvCxnSpPr>
        <xdr:cNvPr id="174" name="直線コネクタ 173">
          <a:extLst>
            <a:ext uri="{FF2B5EF4-FFF2-40B4-BE49-F238E27FC236}">
              <a16:creationId xmlns:a16="http://schemas.microsoft.com/office/drawing/2014/main" id="{00000000-0008-0000-1000-0000AE000000}"/>
            </a:ext>
          </a:extLst>
        </xdr:cNvPr>
        <xdr:cNvCxnSpPr/>
      </xdr:nvCxnSpPr>
      <xdr:spPr>
        <a:xfrm>
          <a:off x="4108450" y="108635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33020</xdr:rowOff>
    </xdr:from>
    <xdr:ext cx="401955" cy="256540"/>
    <xdr:sp macro="" textlink="">
      <xdr:nvSpPr>
        <xdr:cNvPr id="175" name="【体育館・プール】&#10;有形固定資産減価償却率最大値テキスト">
          <a:extLst>
            <a:ext uri="{FF2B5EF4-FFF2-40B4-BE49-F238E27FC236}">
              <a16:creationId xmlns:a16="http://schemas.microsoft.com/office/drawing/2014/main" id="{00000000-0008-0000-1000-0000AF000000}"/>
            </a:ext>
          </a:extLst>
        </xdr:cNvPr>
        <xdr:cNvSpPr txBox="1"/>
      </xdr:nvSpPr>
      <xdr:spPr>
        <a:xfrm>
          <a:off x="4216400" y="9257030"/>
          <a:ext cx="401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85725</xdr:rowOff>
    </xdr:from>
    <xdr:to>
      <xdr:col>24</xdr:col>
      <xdr:colOff>152400</xdr:colOff>
      <xdr:row>56</xdr:row>
      <xdr:rowOff>85725</xdr:rowOff>
    </xdr:to>
    <xdr:cxnSp macro="">
      <xdr:nvCxnSpPr>
        <xdr:cNvPr id="176" name="直線コネクタ 175">
          <a:extLst>
            <a:ext uri="{FF2B5EF4-FFF2-40B4-BE49-F238E27FC236}">
              <a16:creationId xmlns:a16="http://schemas.microsoft.com/office/drawing/2014/main" id="{00000000-0008-0000-1000-0000B0000000}"/>
            </a:ext>
          </a:extLst>
        </xdr:cNvPr>
        <xdr:cNvCxnSpPr/>
      </xdr:nvCxnSpPr>
      <xdr:spPr>
        <a:xfrm>
          <a:off x="4108450" y="94773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122555</xdr:rowOff>
    </xdr:from>
    <xdr:ext cx="401955" cy="255270"/>
    <xdr:sp macro="" textlink="">
      <xdr:nvSpPr>
        <xdr:cNvPr id="177" name="【体育館・プール】&#10;有形固定資産減価償却率平均値テキスト">
          <a:extLst>
            <a:ext uri="{FF2B5EF4-FFF2-40B4-BE49-F238E27FC236}">
              <a16:creationId xmlns:a16="http://schemas.microsoft.com/office/drawing/2014/main" id="{00000000-0008-0000-1000-0000B1000000}"/>
            </a:ext>
          </a:extLst>
        </xdr:cNvPr>
        <xdr:cNvSpPr txBox="1"/>
      </xdr:nvSpPr>
      <xdr:spPr>
        <a:xfrm>
          <a:off x="4216400" y="10184765"/>
          <a:ext cx="40195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99060</xdr:rowOff>
    </xdr:from>
    <xdr:to>
      <xdr:col>24</xdr:col>
      <xdr:colOff>114300</xdr:colOff>
      <xdr:row>62</xdr:row>
      <xdr:rowOff>29845</xdr:rowOff>
    </xdr:to>
    <xdr:sp macro="" textlink="">
      <xdr:nvSpPr>
        <xdr:cNvPr id="178" name="フローチャート: 判断 177">
          <a:extLst>
            <a:ext uri="{FF2B5EF4-FFF2-40B4-BE49-F238E27FC236}">
              <a16:creationId xmlns:a16="http://schemas.microsoft.com/office/drawing/2014/main" id="{00000000-0008-0000-1000-0000B2000000}"/>
            </a:ext>
          </a:extLst>
        </xdr:cNvPr>
        <xdr:cNvSpPr/>
      </xdr:nvSpPr>
      <xdr:spPr>
        <a:xfrm>
          <a:off x="4127500" y="1032891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163195</xdr:rowOff>
    </xdr:from>
    <xdr:to>
      <xdr:col>20</xdr:col>
      <xdr:colOff>38100</xdr:colOff>
      <xdr:row>61</xdr:row>
      <xdr:rowOff>93345</xdr:rowOff>
    </xdr:to>
    <xdr:sp macro="" textlink="">
      <xdr:nvSpPr>
        <xdr:cNvPr id="179" name="フローチャート: 判断 178">
          <a:extLst>
            <a:ext uri="{FF2B5EF4-FFF2-40B4-BE49-F238E27FC236}">
              <a16:creationId xmlns:a16="http://schemas.microsoft.com/office/drawing/2014/main" id="{00000000-0008-0000-1000-0000B3000000}"/>
            </a:ext>
          </a:extLst>
        </xdr:cNvPr>
        <xdr:cNvSpPr/>
      </xdr:nvSpPr>
      <xdr:spPr>
        <a:xfrm>
          <a:off x="3384550" y="1022540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149860</xdr:rowOff>
    </xdr:from>
    <xdr:to>
      <xdr:col>15</xdr:col>
      <xdr:colOff>101600</xdr:colOff>
      <xdr:row>61</xdr:row>
      <xdr:rowOff>79375</xdr:rowOff>
    </xdr:to>
    <xdr:sp macro="" textlink="">
      <xdr:nvSpPr>
        <xdr:cNvPr id="180" name="フローチャート: 判断 179">
          <a:extLst>
            <a:ext uri="{FF2B5EF4-FFF2-40B4-BE49-F238E27FC236}">
              <a16:creationId xmlns:a16="http://schemas.microsoft.com/office/drawing/2014/main" id="{00000000-0008-0000-1000-0000B4000000}"/>
            </a:ext>
          </a:extLst>
        </xdr:cNvPr>
        <xdr:cNvSpPr/>
      </xdr:nvSpPr>
      <xdr:spPr>
        <a:xfrm>
          <a:off x="2571750" y="1021207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154305</xdr:rowOff>
    </xdr:from>
    <xdr:to>
      <xdr:col>10</xdr:col>
      <xdr:colOff>165100</xdr:colOff>
      <xdr:row>61</xdr:row>
      <xdr:rowOff>85090</xdr:rowOff>
    </xdr:to>
    <xdr:sp macro="" textlink="">
      <xdr:nvSpPr>
        <xdr:cNvPr id="181" name="フローチャート: 判断 180">
          <a:extLst>
            <a:ext uri="{FF2B5EF4-FFF2-40B4-BE49-F238E27FC236}">
              <a16:creationId xmlns:a16="http://schemas.microsoft.com/office/drawing/2014/main" id="{00000000-0008-0000-1000-0000B5000000}"/>
            </a:ext>
          </a:extLst>
        </xdr:cNvPr>
        <xdr:cNvSpPr/>
      </xdr:nvSpPr>
      <xdr:spPr>
        <a:xfrm>
          <a:off x="1778000" y="1021651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123825</xdr:rowOff>
    </xdr:from>
    <xdr:to>
      <xdr:col>6</xdr:col>
      <xdr:colOff>38100</xdr:colOff>
      <xdr:row>61</xdr:row>
      <xdr:rowOff>53340</xdr:rowOff>
    </xdr:to>
    <xdr:sp macro="" textlink="">
      <xdr:nvSpPr>
        <xdr:cNvPr id="182" name="フローチャート: 判断 181">
          <a:extLst>
            <a:ext uri="{FF2B5EF4-FFF2-40B4-BE49-F238E27FC236}">
              <a16:creationId xmlns:a16="http://schemas.microsoft.com/office/drawing/2014/main" id="{00000000-0008-0000-1000-0000B6000000}"/>
            </a:ext>
          </a:extLst>
        </xdr:cNvPr>
        <xdr:cNvSpPr/>
      </xdr:nvSpPr>
      <xdr:spPr>
        <a:xfrm>
          <a:off x="984250" y="10186035"/>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111125</xdr:rowOff>
    </xdr:from>
    <xdr:ext cx="762000" cy="255905"/>
    <xdr:sp macro="" textlink="">
      <xdr:nvSpPr>
        <xdr:cNvPr id="183" name="テキスト ボックス 182">
          <a:extLst>
            <a:ext uri="{FF2B5EF4-FFF2-40B4-BE49-F238E27FC236}">
              <a16:creationId xmlns:a16="http://schemas.microsoft.com/office/drawing/2014/main" id="{00000000-0008-0000-1000-0000B7000000}"/>
            </a:ext>
          </a:extLst>
        </xdr:cNvPr>
        <xdr:cNvSpPr txBox="1"/>
      </xdr:nvSpPr>
      <xdr:spPr>
        <a:xfrm>
          <a:off x="4006850" y="111791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66</xdr:row>
      <xdr:rowOff>111125</xdr:rowOff>
    </xdr:from>
    <xdr:ext cx="762000" cy="255905"/>
    <xdr:sp macro="" textlink="">
      <xdr:nvSpPr>
        <xdr:cNvPr id="184" name="テキスト ボックス 183">
          <a:extLst>
            <a:ext uri="{FF2B5EF4-FFF2-40B4-BE49-F238E27FC236}">
              <a16:creationId xmlns:a16="http://schemas.microsoft.com/office/drawing/2014/main" id="{00000000-0008-0000-1000-0000B8000000}"/>
            </a:ext>
          </a:extLst>
        </xdr:cNvPr>
        <xdr:cNvSpPr txBox="1"/>
      </xdr:nvSpPr>
      <xdr:spPr>
        <a:xfrm>
          <a:off x="3257550" y="111791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111125</xdr:rowOff>
    </xdr:from>
    <xdr:ext cx="758825" cy="255905"/>
    <xdr:sp macro="" textlink="">
      <xdr:nvSpPr>
        <xdr:cNvPr id="185" name="テキスト ボックス 184">
          <a:extLst>
            <a:ext uri="{FF2B5EF4-FFF2-40B4-BE49-F238E27FC236}">
              <a16:creationId xmlns:a16="http://schemas.microsoft.com/office/drawing/2014/main" id="{00000000-0008-0000-1000-0000B9000000}"/>
            </a:ext>
          </a:extLst>
        </xdr:cNvPr>
        <xdr:cNvSpPr txBox="1"/>
      </xdr:nvSpPr>
      <xdr:spPr>
        <a:xfrm>
          <a:off x="2451100" y="1117917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111125</xdr:rowOff>
    </xdr:from>
    <xdr:ext cx="762000" cy="255905"/>
    <xdr:sp macro="" textlink="">
      <xdr:nvSpPr>
        <xdr:cNvPr id="186" name="テキスト ボックス 185">
          <a:extLst>
            <a:ext uri="{FF2B5EF4-FFF2-40B4-BE49-F238E27FC236}">
              <a16:creationId xmlns:a16="http://schemas.microsoft.com/office/drawing/2014/main" id="{00000000-0008-0000-1000-0000BA000000}"/>
            </a:ext>
          </a:extLst>
        </xdr:cNvPr>
        <xdr:cNvSpPr txBox="1"/>
      </xdr:nvSpPr>
      <xdr:spPr>
        <a:xfrm>
          <a:off x="1657350" y="111791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66</xdr:row>
      <xdr:rowOff>111125</xdr:rowOff>
    </xdr:from>
    <xdr:ext cx="762000" cy="255905"/>
    <xdr:sp macro="" textlink="">
      <xdr:nvSpPr>
        <xdr:cNvPr id="187" name="テキスト ボックス 186">
          <a:extLst>
            <a:ext uri="{FF2B5EF4-FFF2-40B4-BE49-F238E27FC236}">
              <a16:creationId xmlns:a16="http://schemas.microsoft.com/office/drawing/2014/main" id="{00000000-0008-0000-1000-0000BB000000}"/>
            </a:ext>
          </a:extLst>
        </xdr:cNvPr>
        <xdr:cNvSpPr txBox="1"/>
      </xdr:nvSpPr>
      <xdr:spPr>
        <a:xfrm>
          <a:off x="857250" y="111791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63</xdr:row>
      <xdr:rowOff>53340</xdr:rowOff>
    </xdr:from>
    <xdr:to>
      <xdr:col>24</xdr:col>
      <xdr:colOff>114300</xdr:colOff>
      <xdr:row>63</xdr:row>
      <xdr:rowOff>154940</xdr:rowOff>
    </xdr:to>
    <xdr:sp macro="" textlink="">
      <xdr:nvSpPr>
        <xdr:cNvPr id="188" name="楕円 187">
          <a:extLst>
            <a:ext uri="{FF2B5EF4-FFF2-40B4-BE49-F238E27FC236}">
              <a16:creationId xmlns:a16="http://schemas.microsoft.com/office/drawing/2014/main" id="{00000000-0008-0000-1000-0000BC000000}"/>
            </a:ext>
          </a:extLst>
        </xdr:cNvPr>
        <xdr:cNvSpPr/>
      </xdr:nvSpPr>
      <xdr:spPr>
        <a:xfrm>
          <a:off x="4127500" y="1061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32385</xdr:rowOff>
    </xdr:from>
    <xdr:ext cx="401955" cy="255270"/>
    <xdr:sp macro="" textlink="">
      <xdr:nvSpPr>
        <xdr:cNvPr id="189" name="【体育館・プール】&#10;有形固定資産減価償却率該当値テキスト">
          <a:extLst>
            <a:ext uri="{FF2B5EF4-FFF2-40B4-BE49-F238E27FC236}">
              <a16:creationId xmlns:a16="http://schemas.microsoft.com/office/drawing/2014/main" id="{00000000-0008-0000-1000-0000BD000000}"/>
            </a:ext>
          </a:extLst>
        </xdr:cNvPr>
        <xdr:cNvSpPr txBox="1"/>
      </xdr:nvSpPr>
      <xdr:spPr>
        <a:xfrm>
          <a:off x="4216400" y="10597515"/>
          <a:ext cx="4019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63</xdr:row>
      <xdr:rowOff>15875</xdr:rowOff>
    </xdr:from>
    <xdr:to>
      <xdr:col>20</xdr:col>
      <xdr:colOff>38100</xdr:colOff>
      <xdr:row>63</xdr:row>
      <xdr:rowOff>116840</xdr:rowOff>
    </xdr:to>
    <xdr:sp macro="" textlink="">
      <xdr:nvSpPr>
        <xdr:cNvPr id="190" name="楕円 189">
          <a:extLst>
            <a:ext uri="{FF2B5EF4-FFF2-40B4-BE49-F238E27FC236}">
              <a16:creationId xmlns:a16="http://schemas.microsoft.com/office/drawing/2014/main" id="{00000000-0008-0000-1000-0000BE000000}"/>
            </a:ext>
          </a:extLst>
        </xdr:cNvPr>
        <xdr:cNvSpPr/>
      </xdr:nvSpPr>
      <xdr:spPr>
        <a:xfrm>
          <a:off x="3384550" y="10581005"/>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63</xdr:row>
      <xdr:rowOff>66675</xdr:rowOff>
    </xdr:from>
    <xdr:to>
      <xdr:col>24</xdr:col>
      <xdr:colOff>63500</xdr:colOff>
      <xdr:row>63</xdr:row>
      <xdr:rowOff>104775</xdr:rowOff>
    </xdr:to>
    <xdr:cxnSp macro="">
      <xdr:nvCxnSpPr>
        <xdr:cNvPr id="191" name="直線コネクタ 190">
          <a:extLst>
            <a:ext uri="{FF2B5EF4-FFF2-40B4-BE49-F238E27FC236}">
              <a16:creationId xmlns:a16="http://schemas.microsoft.com/office/drawing/2014/main" id="{00000000-0008-0000-1000-0000BF000000}"/>
            </a:ext>
          </a:extLst>
        </xdr:cNvPr>
        <xdr:cNvCxnSpPr/>
      </xdr:nvCxnSpPr>
      <xdr:spPr>
        <a:xfrm>
          <a:off x="3429000" y="10631805"/>
          <a:ext cx="7493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146050</xdr:rowOff>
    </xdr:from>
    <xdr:to>
      <xdr:col>15</xdr:col>
      <xdr:colOff>101600</xdr:colOff>
      <xdr:row>63</xdr:row>
      <xdr:rowOff>76200</xdr:rowOff>
    </xdr:to>
    <xdr:sp macro="" textlink="">
      <xdr:nvSpPr>
        <xdr:cNvPr id="192" name="楕円 191">
          <a:extLst>
            <a:ext uri="{FF2B5EF4-FFF2-40B4-BE49-F238E27FC236}">
              <a16:creationId xmlns:a16="http://schemas.microsoft.com/office/drawing/2014/main" id="{00000000-0008-0000-1000-0000C0000000}"/>
            </a:ext>
          </a:extLst>
        </xdr:cNvPr>
        <xdr:cNvSpPr/>
      </xdr:nvSpPr>
      <xdr:spPr>
        <a:xfrm>
          <a:off x="2571750" y="10543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25400</xdr:rowOff>
    </xdr:from>
    <xdr:to>
      <xdr:col>19</xdr:col>
      <xdr:colOff>171450</xdr:colOff>
      <xdr:row>63</xdr:row>
      <xdr:rowOff>66675</xdr:rowOff>
    </xdr:to>
    <xdr:cxnSp macro="">
      <xdr:nvCxnSpPr>
        <xdr:cNvPr id="193" name="直線コネクタ 192">
          <a:extLst>
            <a:ext uri="{FF2B5EF4-FFF2-40B4-BE49-F238E27FC236}">
              <a16:creationId xmlns:a16="http://schemas.microsoft.com/office/drawing/2014/main" id="{00000000-0008-0000-1000-0000C1000000}"/>
            </a:ext>
          </a:extLst>
        </xdr:cNvPr>
        <xdr:cNvCxnSpPr/>
      </xdr:nvCxnSpPr>
      <xdr:spPr>
        <a:xfrm>
          <a:off x="2622550" y="10590530"/>
          <a:ext cx="80645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104140</xdr:rowOff>
    </xdr:from>
    <xdr:to>
      <xdr:col>10</xdr:col>
      <xdr:colOff>165100</xdr:colOff>
      <xdr:row>63</xdr:row>
      <xdr:rowOff>34290</xdr:rowOff>
    </xdr:to>
    <xdr:sp macro="" textlink="">
      <xdr:nvSpPr>
        <xdr:cNvPr id="194" name="楕円 193">
          <a:extLst>
            <a:ext uri="{FF2B5EF4-FFF2-40B4-BE49-F238E27FC236}">
              <a16:creationId xmlns:a16="http://schemas.microsoft.com/office/drawing/2014/main" id="{00000000-0008-0000-1000-0000C2000000}"/>
            </a:ext>
          </a:extLst>
        </xdr:cNvPr>
        <xdr:cNvSpPr/>
      </xdr:nvSpPr>
      <xdr:spPr>
        <a:xfrm>
          <a:off x="1778000" y="10501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154305</xdr:rowOff>
    </xdr:from>
    <xdr:to>
      <xdr:col>15</xdr:col>
      <xdr:colOff>50800</xdr:colOff>
      <xdr:row>63</xdr:row>
      <xdr:rowOff>25400</xdr:rowOff>
    </xdr:to>
    <xdr:cxnSp macro="">
      <xdr:nvCxnSpPr>
        <xdr:cNvPr id="195" name="直線コネクタ 194">
          <a:extLst>
            <a:ext uri="{FF2B5EF4-FFF2-40B4-BE49-F238E27FC236}">
              <a16:creationId xmlns:a16="http://schemas.microsoft.com/office/drawing/2014/main" id="{00000000-0008-0000-1000-0000C3000000}"/>
            </a:ext>
          </a:extLst>
        </xdr:cNvPr>
        <xdr:cNvCxnSpPr/>
      </xdr:nvCxnSpPr>
      <xdr:spPr>
        <a:xfrm>
          <a:off x="1828800" y="10551795"/>
          <a:ext cx="79375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25400</xdr:rowOff>
    </xdr:from>
    <xdr:to>
      <xdr:col>6</xdr:col>
      <xdr:colOff>38100</xdr:colOff>
      <xdr:row>63</xdr:row>
      <xdr:rowOff>127635</xdr:rowOff>
    </xdr:to>
    <xdr:sp macro="" textlink="">
      <xdr:nvSpPr>
        <xdr:cNvPr id="196" name="楕円 195">
          <a:extLst>
            <a:ext uri="{FF2B5EF4-FFF2-40B4-BE49-F238E27FC236}">
              <a16:creationId xmlns:a16="http://schemas.microsoft.com/office/drawing/2014/main" id="{00000000-0008-0000-1000-0000C4000000}"/>
            </a:ext>
          </a:extLst>
        </xdr:cNvPr>
        <xdr:cNvSpPr/>
      </xdr:nvSpPr>
      <xdr:spPr>
        <a:xfrm>
          <a:off x="984250" y="10590530"/>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62</xdr:row>
      <xdr:rowOff>154305</xdr:rowOff>
    </xdr:from>
    <xdr:to>
      <xdr:col>10</xdr:col>
      <xdr:colOff>114300</xdr:colOff>
      <xdr:row>63</xdr:row>
      <xdr:rowOff>76200</xdr:rowOff>
    </xdr:to>
    <xdr:cxnSp macro="">
      <xdr:nvCxnSpPr>
        <xdr:cNvPr id="197" name="直線コネクタ 196">
          <a:extLst>
            <a:ext uri="{FF2B5EF4-FFF2-40B4-BE49-F238E27FC236}">
              <a16:creationId xmlns:a16="http://schemas.microsoft.com/office/drawing/2014/main" id="{00000000-0008-0000-1000-0000C5000000}"/>
            </a:ext>
          </a:extLst>
        </xdr:cNvPr>
        <xdr:cNvCxnSpPr/>
      </xdr:nvCxnSpPr>
      <xdr:spPr>
        <a:xfrm flipV="1">
          <a:off x="1028700" y="10551795"/>
          <a:ext cx="8001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109220</xdr:rowOff>
    </xdr:from>
    <xdr:ext cx="401955" cy="255905"/>
    <xdr:sp macro="" textlink="">
      <xdr:nvSpPr>
        <xdr:cNvPr id="198" name="n_1aveValue【体育館・プール】&#10;有形固定資産減価償却率">
          <a:extLst>
            <a:ext uri="{FF2B5EF4-FFF2-40B4-BE49-F238E27FC236}">
              <a16:creationId xmlns:a16="http://schemas.microsoft.com/office/drawing/2014/main" id="{00000000-0008-0000-1000-0000C6000000}"/>
            </a:ext>
          </a:extLst>
        </xdr:cNvPr>
        <xdr:cNvSpPr txBox="1"/>
      </xdr:nvSpPr>
      <xdr:spPr>
        <a:xfrm>
          <a:off x="3239135" y="1000379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96520</xdr:rowOff>
    </xdr:from>
    <xdr:ext cx="401955" cy="258445"/>
    <xdr:sp macro="" textlink="">
      <xdr:nvSpPr>
        <xdr:cNvPr id="199" name="n_2aveValue【体育館・プール】&#10;有形固定資産減価償却率">
          <a:extLst>
            <a:ext uri="{FF2B5EF4-FFF2-40B4-BE49-F238E27FC236}">
              <a16:creationId xmlns:a16="http://schemas.microsoft.com/office/drawing/2014/main" id="{00000000-0008-0000-1000-0000C7000000}"/>
            </a:ext>
          </a:extLst>
        </xdr:cNvPr>
        <xdr:cNvSpPr txBox="1"/>
      </xdr:nvSpPr>
      <xdr:spPr>
        <a:xfrm>
          <a:off x="2439035" y="999109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100965</xdr:rowOff>
    </xdr:from>
    <xdr:ext cx="401955" cy="258445"/>
    <xdr:sp macro="" textlink="">
      <xdr:nvSpPr>
        <xdr:cNvPr id="200" name="n_3aveValue【体育館・プール】&#10;有形固定資産減価償却率">
          <a:extLst>
            <a:ext uri="{FF2B5EF4-FFF2-40B4-BE49-F238E27FC236}">
              <a16:creationId xmlns:a16="http://schemas.microsoft.com/office/drawing/2014/main" id="{00000000-0008-0000-1000-0000C8000000}"/>
            </a:ext>
          </a:extLst>
        </xdr:cNvPr>
        <xdr:cNvSpPr txBox="1"/>
      </xdr:nvSpPr>
      <xdr:spPr>
        <a:xfrm>
          <a:off x="1645285" y="999553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70485</xdr:rowOff>
    </xdr:from>
    <xdr:ext cx="405130" cy="256540"/>
    <xdr:sp macro="" textlink="">
      <xdr:nvSpPr>
        <xdr:cNvPr id="201" name="n_4aveValue【体育館・プール】&#10;有形固定資産減価償却率">
          <a:extLst>
            <a:ext uri="{FF2B5EF4-FFF2-40B4-BE49-F238E27FC236}">
              <a16:creationId xmlns:a16="http://schemas.microsoft.com/office/drawing/2014/main" id="{00000000-0008-0000-1000-0000C9000000}"/>
            </a:ext>
          </a:extLst>
        </xdr:cNvPr>
        <xdr:cNvSpPr txBox="1"/>
      </xdr:nvSpPr>
      <xdr:spPr>
        <a:xfrm>
          <a:off x="851535" y="99650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63</xdr:row>
      <xdr:rowOff>108585</xdr:rowOff>
    </xdr:from>
    <xdr:ext cx="401955" cy="255905"/>
    <xdr:sp macro="" textlink="">
      <xdr:nvSpPr>
        <xdr:cNvPr id="202" name="n_1mainValue【体育館・プール】&#10;有形固定資産減価償却率">
          <a:extLst>
            <a:ext uri="{FF2B5EF4-FFF2-40B4-BE49-F238E27FC236}">
              <a16:creationId xmlns:a16="http://schemas.microsoft.com/office/drawing/2014/main" id="{00000000-0008-0000-1000-0000CA000000}"/>
            </a:ext>
          </a:extLst>
        </xdr:cNvPr>
        <xdr:cNvSpPr txBox="1"/>
      </xdr:nvSpPr>
      <xdr:spPr>
        <a:xfrm>
          <a:off x="3239135" y="1067371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63</xdr:row>
      <xdr:rowOff>67945</xdr:rowOff>
    </xdr:from>
    <xdr:ext cx="401955" cy="255270"/>
    <xdr:sp macro="" textlink="">
      <xdr:nvSpPr>
        <xdr:cNvPr id="203" name="n_2mainValue【体育館・プール】&#10;有形固定資産減価償却率">
          <a:extLst>
            <a:ext uri="{FF2B5EF4-FFF2-40B4-BE49-F238E27FC236}">
              <a16:creationId xmlns:a16="http://schemas.microsoft.com/office/drawing/2014/main" id="{00000000-0008-0000-1000-0000CB000000}"/>
            </a:ext>
          </a:extLst>
        </xdr:cNvPr>
        <xdr:cNvSpPr txBox="1"/>
      </xdr:nvSpPr>
      <xdr:spPr>
        <a:xfrm>
          <a:off x="2439035" y="10633075"/>
          <a:ext cx="4019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63</xdr:row>
      <xdr:rowOff>24765</xdr:rowOff>
    </xdr:from>
    <xdr:ext cx="401955" cy="258445"/>
    <xdr:sp macro="" textlink="">
      <xdr:nvSpPr>
        <xdr:cNvPr id="204" name="n_3mainValue【体育館・プール】&#10;有形固定資産減価償却率">
          <a:extLst>
            <a:ext uri="{FF2B5EF4-FFF2-40B4-BE49-F238E27FC236}">
              <a16:creationId xmlns:a16="http://schemas.microsoft.com/office/drawing/2014/main" id="{00000000-0008-0000-1000-0000CC000000}"/>
            </a:ext>
          </a:extLst>
        </xdr:cNvPr>
        <xdr:cNvSpPr txBox="1"/>
      </xdr:nvSpPr>
      <xdr:spPr>
        <a:xfrm>
          <a:off x="1645285" y="1058989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63</xdr:row>
      <xdr:rowOff>118745</xdr:rowOff>
    </xdr:from>
    <xdr:ext cx="405130" cy="258445"/>
    <xdr:sp macro="" textlink="">
      <xdr:nvSpPr>
        <xdr:cNvPr id="205" name="n_4mainValue【体育館・プール】&#10;有形固定資産減価償却率">
          <a:extLst>
            <a:ext uri="{FF2B5EF4-FFF2-40B4-BE49-F238E27FC236}">
              <a16:creationId xmlns:a16="http://schemas.microsoft.com/office/drawing/2014/main" id="{00000000-0008-0000-1000-0000CD000000}"/>
            </a:ext>
          </a:extLst>
        </xdr:cNvPr>
        <xdr:cNvSpPr txBox="1"/>
      </xdr:nvSpPr>
      <xdr:spPr>
        <a:xfrm>
          <a:off x="851535" y="106838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113665</xdr:rowOff>
    </xdr:from>
    <xdr:to>
      <xdr:col>59</xdr:col>
      <xdr:colOff>88900</xdr:colOff>
      <xdr:row>50</xdr:row>
      <xdr:rowOff>62865</xdr:rowOff>
    </xdr:to>
    <xdr:sp macro="" textlink="">
      <xdr:nvSpPr>
        <xdr:cNvPr id="206" name="正方形/長方形 205">
          <a:extLst>
            <a:ext uri="{FF2B5EF4-FFF2-40B4-BE49-F238E27FC236}">
              <a16:creationId xmlns:a16="http://schemas.microsoft.com/office/drawing/2014/main" id="{00000000-0008-0000-1000-0000CE000000}"/>
            </a:ext>
          </a:extLst>
        </xdr:cNvPr>
        <xdr:cNvSpPr/>
      </xdr:nvSpPr>
      <xdr:spPr>
        <a:xfrm>
          <a:off x="5956300" y="7828915"/>
          <a:ext cx="424815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1000-0000CF000000}"/>
            </a:ext>
          </a:extLst>
        </xdr:cNvPr>
        <xdr:cNvSpPr/>
      </xdr:nvSpPr>
      <xdr:spPr>
        <a:xfrm>
          <a:off x="606425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120015</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1000-0000D0000000}"/>
            </a:ext>
          </a:extLst>
        </xdr:cNvPr>
        <xdr:cNvSpPr/>
      </xdr:nvSpPr>
      <xdr:spPr>
        <a:xfrm>
          <a:off x="606425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1000-0000D1000000}"/>
            </a:ext>
          </a:extLst>
        </xdr:cNvPr>
        <xdr:cNvSpPr/>
      </xdr:nvSpPr>
      <xdr:spPr>
        <a:xfrm>
          <a:off x="69850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120015</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1000-0000D2000000}"/>
            </a:ext>
          </a:extLst>
        </xdr:cNvPr>
        <xdr:cNvSpPr/>
      </xdr:nvSpPr>
      <xdr:spPr>
        <a:xfrm>
          <a:off x="69850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1000-0000D3000000}"/>
            </a:ext>
          </a:extLst>
        </xdr:cNvPr>
        <xdr:cNvSpPr/>
      </xdr:nvSpPr>
      <xdr:spPr>
        <a:xfrm>
          <a:off x="80137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51</xdr:row>
      <xdr:rowOff>120015</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1000-0000D4000000}"/>
            </a:ext>
          </a:extLst>
        </xdr:cNvPr>
        <xdr:cNvSpPr/>
      </xdr:nvSpPr>
      <xdr:spPr>
        <a:xfrm>
          <a:off x="80137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56515</xdr:rowOff>
    </xdr:from>
    <xdr:to>
      <xdr:col>59</xdr:col>
      <xdr:colOff>88900</xdr:colOff>
      <xdr:row>66</xdr:row>
      <xdr:rowOff>113665</xdr:rowOff>
    </xdr:to>
    <xdr:sp macro="" textlink="">
      <xdr:nvSpPr>
        <xdr:cNvPr id="213" name="正方形/長方形 212">
          <a:extLst>
            <a:ext uri="{FF2B5EF4-FFF2-40B4-BE49-F238E27FC236}">
              <a16:creationId xmlns:a16="http://schemas.microsoft.com/office/drawing/2014/main" id="{00000000-0008-0000-1000-0000D5000000}"/>
            </a:ext>
          </a:extLst>
        </xdr:cNvPr>
        <xdr:cNvSpPr/>
      </xdr:nvSpPr>
      <xdr:spPr>
        <a:xfrm>
          <a:off x="5956300" y="8945245"/>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6710" cy="224790"/>
    <xdr:sp macro="" textlink="">
      <xdr:nvSpPr>
        <xdr:cNvPr id="214" name="テキスト ボックス 213">
          <a:extLst>
            <a:ext uri="{FF2B5EF4-FFF2-40B4-BE49-F238E27FC236}">
              <a16:creationId xmlns:a16="http://schemas.microsoft.com/office/drawing/2014/main" id="{00000000-0008-0000-1000-0000D6000000}"/>
            </a:ext>
          </a:extLst>
        </xdr:cNvPr>
        <xdr:cNvSpPr txBox="1"/>
      </xdr:nvSpPr>
      <xdr:spPr>
        <a:xfrm>
          <a:off x="5918200" y="8759190"/>
          <a:ext cx="3467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113665</xdr:rowOff>
    </xdr:from>
    <xdr:to>
      <xdr:col>59</xdr:col>
      <xdr:colOff>50800</xdr:colOff>
      <xdr:row>66</xdr:row>
      <xdr:rowOff>113665</xdr:rowOff>
    </xdr:to>
    <xdr:cxnSp macro="">
      <xdr:nvCxnSpPr>
        <xdr:cNvPr id="215" name="直線コネクタ 214">
          <a:extLst>
            <a:ext uri="{FF2B5EF4-FFF2-40B4-BE49-F238E27FC236}">
              <a16:creationId xmlns:a16="http://schemas.microsoft.com/office/drawing/2014/main" id="{00000000-0008-0000-1000-0000D7000000}"/>
            </a:ext>
          </a:extLst>
        </xdr:cNvPr>
        <xdr:cNvCxnSpPr/>
      </xdr:nvCxnSpPr>
      <xdr:spPr>
        <a:xfrm>
          <a:off x="5956300" y="111817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00000000-0008-0000-1000-0000D8000000}"/>
            </a:ext>
          </a:extLst>
        </xdr:cNvPr>
        <xdr:cNvCxnSpPr/>
      </xdr:nvCxnSpPr>
      <xdr:spPr>
        <a:xfrm>
          <a:off x="5956300" y="107327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28575</xdr:rowOff>
    </xdr:from>
    <xdr:ext cx="464185" cy="255270"/>
    <xdr:sp macro="" textlink="">
      <xdr:nvSpPr>
        <xdr:cNvPr id="217" name="テキスト ボックス 216">
          <a:extLst>
            <a:ext uri="{FF2B5EF4-FFF2-40B4-BE49-F238E27FC236}">
              <a16:creationId xmlns:a16="http://schemas.microsoft.com/office/drawing/2014/main" id="{00000000-0008-0000-1000-0000D9000000}"/>
            </a:ext>
          </a:extLst>
        </xdr:cNvPr>
        <xdr:cNvSpPr txBox="1"/>
      </xdr:nvSpPr>
      <xdr:spPr>
        <a:xfrm>
          <a:off x="5527040" y="10593705"/>
          <a:ext cx="4641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56515</xdr:rowOff>
    </xdr:from>
    <xdr:to>
      <xdr:col>59</xdr:col>
      <xdr:colOff>50800</xdr:colOff>
      <xdr:row>61</xdr:row>
      <xdr:rowOff>56515</xdr:rowOff>
    </xdr:to>
    <xdr:cxnSp macro="">
      <xdr:nvCxnSpPr>
        <xdr:cNvPr id="218" name="直線コネクタ 217">
          <a:extLst>
            <a:ext uri="{FF2B5EF4-FFF2-40B4-BE49-F238E27FC236}">
              <a16:creationId xmlns:a16="http://schemas.microsoft.com/office/drawing/2014/main" id="{00000000-0008-0000-1000-0000DA000000}"/>
            </a:ext>
          </a:extLst>
        </xdr:cNvPr>
        <xdr:cNvCxnSpPr/>
      </xdr:nvCxnSpPr>
      <xdr:spPr>
        <a:xfrm>
          <a:off x="5956300" y="102863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85725</xdr:rowOff>
    </xdr:from>
    <xdr:ext cx="464185" cy="255270"/>
    <xdr:sp macro="" textlink="">
      <xdr:nvSpPr>
        <xdr:cNvPr id="219" name="テキスト ボックス 218">
          <a:extLst>
            <a:ext uri="{FF2B5EF4-FFF2-40B4-BE49-F238E27FC236}">
              <a16:creationId xmlns:a16="http://schemas.microsoft.com/office/drawing/2014/main" id="{00000000-0008-0000-1000-0000DB000000}"/>
            </a:ext>
          </a:extLst>
        </xdr:cNvPr>
        <xdr:cNvSpPr txBox="1"/>
      </xdr:nvSpPr>
      <xdr:spPr>
        <a:xfrm>
          <a:off x="5527040" y="10147935"/>
          <a:ext cx="4641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113665</xdr:rowOff>
    </xdr:from>
    <xdr:to>
      <xdr:col>59</xdr:col>
      <xdr:colOff>50800</xdr:colOff>
      <xdr:row>58</xdr:row>
      <xdr:rowOff>113665</xdr:rowOff>
    </xdr:to>
    <xdr:cxnSp macro="">
      <xdr:nvCxnSpPr>
        <xdr:cNvPr id="220" name="直線コネクタ 219">
          <a:extLst>
            <a:ext uri="{FF2B5EF4-FFF2-40B4-BE49-F238E27FC236}">
              <a16:creationId xmlns:a16="http://schemas.microsoft.com/office/drawing/2014/main" id="{00000000-0008-0000-1000-0000DC000000}"/>
            </a:ext>
          </a:extLst>
        </xdr:cNvPr>
        <xdr:cNvCxnSpPr/>
      </xdr:nvCxnSpPr>
      <xdr:spPr>
        <a:xfrm>
          <a:off x="5956300" y="98405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57</xdr:row>
      <xdr:rowOff>142875</xdr:rowOff>
    </xdr:from>
    <xdr:ext cx="528320" cy="255270"/>
    <xdr:sp macro="" textlink="">
      <xdr:nvSpPr>
        <xdr:cNvPr id="221" name="テキスト ボックス 220">
          <a:extLst>
            <a:ext uri="{FF2B5EF4-FFF2-40B4-BE49-F238E27FC236}">
              <a16:creationId xmlns:a16="http://schemas.microsoft.com/office/drawing/2014/main" id="{00000000-0008-0000-1000-0000DD000000}"/>
            </a:ext>
          </a:extLst>
        </xdr:cNvPr>
        <xdr:cNvSpPr txBox="1"/>
      </xdr:nvSpPr>
      <xdr:spPr>
        <a:xfrm>
          <a:off x="5481955" y="9702165"/>
          <a:ext cx="528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00000000-0008-0000-1000-0000DE000000}"/>
            </a:ext>
          </a:extLst>
        </xdr:cNvPr>
        <xdr:cNvCxnSpPr/>
      </xdr:nvCxnSpPr>
      <xdr:spPr>
        <a:xfrm>
          <a:off x="5956300" y="93916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28575</xdr:rowOff>
    </xdr:from>
    <xdr:ext cx="528320" cy="255270"/>
    <xdr:sp macro="" textlink="">
      <xdr:nvSpPr>
        <xdr:cNvPr id="223" name="テキスト ボックス 222">
          <a:extLst>
            <a:ext uri="{FF2B5EF4-FFF2-40B4-BE49-F238E27FC236}">
              <a16:creationId xmlns:a16="http://schemas.microsoft.com/office/drawing/2014/main" id="{00000000-0008-0000-1000-0000DF000000}"/>
            </a:ext>
          </a:extLst>
        </xdr:cNvPr>
        <xdr:cNvSpPr txBox="1"/>
      </xdr:nvSpPr>
      <xdr:spPr>
        <a:xfrm>
          <a:off x="5481955" y="9252585"/>
          <a:ext cx="528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56515</xdr:rowOff>
    </xdr:from>
    <xdr:to>
      <xdr:col>59</xdr:col>
      <xdr:colOff>50800</xdr:colOff>
      <xdr:row>53</xdr:row>
      <xdr:rowOff>56515</xdr:rowOff>
    </xdr:to>
    <xdr:cxnSp macro="">
      <xdr:nvCxnSpPr>
        <xdr:cNvPr id="224" name="直線コネクタ 223">
          <a:extLst>
            <a:ext uri="{FF2B5EF4-FFF2-40B4-BE49-F238E27FC236}">
              <a16:creationId xmlns:a16="http://schemas.microsoft.com/office/drawing/2014/main" id="{00000000-0008-0000-1000-0000E0000000}"/>
            </a:ext>
          </a:extLst>
        </xdr:cNvPr>
        <xdr:cNvCxnSpPr/>
      </xdr:nvCxnSpPr>
      <xdr:spPr>
        <a:xfrm>
          <a:off x="5956300" y="89452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85725</xdr:rowOff>
    </xdr:from>
    <xdr:ext cx="528320" cy="255270"/>
    <xdr:sp macro="" textlink="">
      <xdr:nvSpPr>
        <xdr:cNvPr id="225" name="テキスト ボックス 224">
          <a:extLst>
            <a:ext uri="{FF2B5EF4-FFF2-40B4-BE49-F238E27FC236}">
              <a16:creationId xmlns:a16="http://schemas.microsoft.com/office/drawing/2014/main" id="{00000000-0008-0000-1000-0000E1000000}"/>
            </a:ext>
          </a:extLst>
        </xdr:cNvPr>
        <xdr:cNvSpPr txBox="1"/>
      </xdr:nvSpPr>
      <xdr:spPr>
        <a:xfrm>
          <a:off x="5481955" y="8806815"/>
          <a:ext cx="528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56515</xdr:rowOff>
    </xdr:from>
    <xdr:to>
      <xdr:col>59</xdr:col>
      <xdr:colOff>88900</xdr:colOff>
      <xdr:row>66</xdr:row>
      <xdr:rowOff>113665</xdr:rowOff>
    </xdr:to>
    <xdr:sp macro="" textlink="">
      <xdr:nvSpPr>
        <xdr:cNvPr id="226" name="【体育館・プール】&#10;一人当たり面積グラフ枠">
          <a:extLst>
            <a:ext uri="{FF2B5EF4-FFF2-40B4-BE49-F238E27FC236}">
              <a16:creationId xmlns:a16="http://schemas.microsoft.com/office/drawing/2014/main" id="{00000000-0008-0000-1000-0000E2000000}"/>
            </a:ext>
          </a:extLst>
        </xdr:cNvPr>
        <xdr:cNvSpPr/>
      </xdr:nvSpPr>
      <xdr:spPr>
        <a:xfrm>
          <a:off x="5956300" y="8945245"/>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55</xdr:row>
      <xdr:rowOff>131445</xdr:rowOff>
    </xdr:from>
    <xdr:to>
      <xdr:col>54</xdr:col>
      <xdr:colOff>171450</xdr:colOff>
      <xdr:row>63</xdr:row>
      <xdr:rowOff>163830</xdr:rowOff>
    </xdr:to>
    <xdr:cxnSp macro="">
      <xdr:nvCxnSpPr>
        <xdr:cNvPr id="227" name="直線コネクタ 226">
          <a:extLst>
            <a:ext uri="{FF2B5EF4-FFF2-40B4-BE49-F238E27FC236}">
              <a16:creationId xmlns:a16="http://schemas.microsoft.com/office/drawing/2014/main" id="{00000000-0008-0000-1000-0000E3000000}"/>
            </a:ext>
          </a:extLst>
        </xdr:cNvPr>
        <xdr:cNvCxnSpPr/>
      </xdr:nvCxnSpPr>
      <xdr:spPr>
        <a:xfrm flipV="1">
          <a:off x="9429750" y="9355455"/>
          <a:ext cx="0" cy="1373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167005</xdr:rowOff>
    </xdr:from>
    <xdr:ext cx="466725" cy="255905"/>
    <xdr:sp macro="" textlink="">
      <xdr:nvSpPr>
        <xdr:cNvPr id="228" name="【体育館・プール】&#10;一人当たり面積最小値テキスト">
          <a:extLst>
            <a:ext uri="{FF2B5EF4-FFF2-40B4-BE49-F238E27FC236}">
              <a16:creationId xmlns:a16="http://schemas.microsoft.com/office/drawing/2014/main" id="{00000000-0008-0000-1000-0000E4000000}"/>
            </a:ext>
          </a:extLst>
        </xdr:cNvPr>
        <xdr:cNvSpPr txBox="1"/>
      </xdr:nvSpPr>
      <xdr:spPr>
        <a:xfrm>
          <a:off x="9467850" y="1073213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0.081</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163830</xdr:rowOff>
    </xdr:from>
    <xdr:to>
      <xdr:col>55</xdr:col>
      <xdr:colOff>88900</xdr:colOff>
      <xdr:row>63</xdr:row>
      <xdr:rowOff>163830</xdr:rowOff>
    </xdr:to>
    <xdr:cxnSp macro="">
      <xdr:nvCxnSpPr>
        <xdr:cNvPr id="229" name="直線コネクタ 228">
          <a:extLst>
            <a:ext uri="{FF2B5EF4-FFF2-40B4-BE49-F238E27FC236}">
              <a16:creationId xmlns:a16="http://schemas.microsoft.com/office/drawing/2014/main" id="{00000000-0008-0000-1000-0000E5000000}"/>
            </a:ext>
          </a:extLst>
        </xdr:cNvPr>
        <xdr:cNvCxnSpPr/>
      </xdr:nvCxnSpPr>
      <xdr:spPr>
        <a:xfrm>
          <a:off x="9359900" y="107289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77470</xdr:rowOff>
    </xdr:from>
    <xdr:ext cx="531495" cy="257810"/>
    <xdr:sp macro="" textlink="">
      <xdr:nvSpPr>
        <xdr:cNvPr id="230" name="【体育館・プール】&#10;一人当たり面積最大値テキスト">
          <a:extLst>
            <a:ext uri="{FF2B5EF4-FFF2-40B4-BE49-F238E27FC236}">
              <a16:creationId xmlns:a16="http://schemas.microsoft.com/office/drawing/2014/main" id="{00000000-0008-0000-1000-0000E6000000}"/>
            </a:ext>
          </a:extLst>
        </xdr:cNvPr>
        <xdr:cNvSpPr txBox="1"/>
      </xdr:nvSpPr>
      <xdr:spPr>
        <a:xfrm>
          <a:off x="9467850" y="913384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15.437</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131445</xdr:rowOff>
    </xdr:from>
    <xdr:to>
      <xdr:col>55</xdr:col>
      <xdr:colOff>88900</xdr:colOff>
      <xdr:row>55</xdr:row>
      <xdr:rowOff>131445</xdr:rowOff>
    </xdr:to>
    <xdr:cxnSp macro="">
      <xdr:nvCxnSpPr>
        <xdr:cNvPr id="231" name="直線コネクタ 230">
          <a:extLst>
            <a:ext uri="{FF2B5EF4-FFF2-40B4-BE49-F238E27FC236}">
              <a16:creationId xmlns:a16="http://schemas.microsoft.com/office/drawing/2014/main" id="{00000000-0008-0000-1000-0000E7000000}"/>
            </a:ext>
          </a:extLst>
        </xdr:cNvPr>
        <xdr:cNvCxnSpPr/>
      </xdr:nvCxnSpPr>
      <xdr:spPr>
        <a:xfrm>
          <a:off x="9359900" y="93554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43180</xdr:rowOff>
    </xdr:from>
    <xdr:ext cx="466725" cy="257810"/>
    <xdr:sp macro="" textlink="">
      <xdr:nvSpPr>
        <xdr:cNvPr id="232" name="【体育館・プール】&#10;一人当たり面積平均値テキスト">
          <a:extLst>
            <a:ext uri="{FF2B5EF4-FFF2-40B4-BE49-F238E27FC236}">
              <a16:creationId xmlns:a16="http://schemas.microsoft.com/office/drawing/2014/main" id="{00000000-0008-0000-1000-0000E8000000}"/>
            </a:ext>
          </a:extLst>
        </xdr:cNvPr>
        <xdr:cNvSpPr txBox="1"/>
      </xdr:nvSpPr>
      <xdr:spPr>
        <a:xfrm>
          <a:off x="9467850" y="10440670"/>
          <a:ext cx="46672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20320</xdr:rowOff>
    </xdr:from>
    <xdr:to>
      <xdr:col>55</xdr:col>
      <xdr:colOff>50800</xdr:colOff>
      <xdr:row>63</xdr:row>
      <xdr:rowOff>122555</xdr:rowOff>
    </xdr:to>
    <xdr:sp macro="" textlink="">
      <xdr:nvSpPr>
        <xdr:cNvPr id="233" name="フローチャート: 判断 232">
          <a:extLst>
            <a:ext uri="{FF2B5EF4-FFF2-40B4-BE49-F238E27FC236}">
              <a16:creationId xmlns:a16="http://schemas.microsoft.com/office/drawing/2014/main" id="{00000000-0008-0000-1000-0000E9000000}"/>
            </a:ext>
          </a:extLst>
        </xdr:cNvPr>
        <xdr:cNvSpPr/>
      </xdr:nvSpPr>
      <xdr:spPr>
        <a:xfrm>
          <a:off x="9398000" y="10585450"/>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50165</xdr:rowOff>
    </xdr:from>
    <xdr:to>
      <xdr:col>50</xdr:col>
      <xdr:colOff>165100</xdr:colOff>
      <xdr:row>63</xdr:row>
      <xdr:rowOff>151765</xdr:rowOff>
    </xdr:to>
    <xdr:sp macro="" textlink="">
      <xdr:nvSpPr>
        <xdr:cNvPr id="234" name="フローチャート: 判断 233">
          <a:extLst>
            <a:ext uri="{FF2B5EF4-FFF2-40B4-BE49-F238E27FC236}">
              <a16:creationId xmlns:a16="http://schemas.microsoft.com/office/drawing/2014/main" id="{00000000-0008-0000-1000-0000EA000000}"/>
            </a:ext>
          </a:extLst>
        </xdr:cNvPr>
        <xdr:cNvSpPr/>
      </xdr:nvSpPr>
      <xdr:spPr>
        <a:xfrm>
          <a:off x="86360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52705</xdr:rowOff>
    </xdr:from>
    <xdr:to>
      <xdr:col>46</xdr:col>
      <xdr:colOff>38100</xdr:colOff>
      <xdr:row>63</xdr:row>
      <xdr:rowOff>154305</xdr:rowOff>
    </xdr:to>
    <xdr:sp macro="" textlink="">
      <xdr:nvSpPr>
        <xdr:cNvPr id="235" name="フローチャート: 判断 234">
          <a:extLst>
            <a:ext uri="{FF2B5EF4-FFF2-40B4-BE49-F238E27FC236}">
              <a16:creationId xmlns:a16="http://schemas.microsoft.com/office/drawing/2014/main" id="{00000000-0008-0000-1000-0000EB000000}"/>
            </a:ext>
          </a:extLst>
        </xdr:cNvPr>
        <xdr:cNvSpPr/>
      </xdr:nvSpPr>
      <xdr:spPr>
        <a:xfrm>
          <a:off x="7842250" y="106178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59055</xdr:rowOff>
    </xdr:from>
    <xdr:to>
      <xdr:col>41</xdr:col>
      <xdr:colOff>101600</xdr:colOff>
      <xdr:row>63</xdr:row>
      <xdr:rowOff>160655</xdr:rowOff>
    </xdr:to>
    <xdr:sp macro="" textlink="">
      <xdr:nvSpPr>
        <xdr:cNvPr id="236" name="フローチャート: 判断 235">
          <a:extLst>
            <a:ext uri="{FF2B5EF4-FFF2-40B4-BE49-F238E27FC236}">
              <a16:creationId xmlns:a16="http://schemas.microsoft.com/office/drawing/2014/main" id="{00000000-0008-0000-1000-0000EC000000}"/>
            </a:ext>
          </a:extLst>
        </xdr:cNvPr>
        <xdr:cNvSpPr/>
      </xdr:nvSpPr>
      <xdr:spPr>
        <a:xfrm>
          <a:off x="7029450" y="1062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62230</xdr:rowOff>
    </xdr:from>
    <xdr:to>
      <xdr:col>36</xdr:col>
      <xdr:colOff>165100</xdr:colOff>
      <xdr:row>63</xdr:row>
      <xdr:rowOff>163830</xdr:rowOff>
    </xdr:to>
    <xdr:sp macro="" textlink="">
      <xdr:nvSpPr>
        <xdr:cNvPr id="237" name="フローチャート: 判断 236">
          <a:extLst>
            <a:ext uri="{FF2B5EF4-FFF2-40B4-BE49-F238E27FC236}">
              <a16:creationId xmlns:a16="http://schemas.microsoft.com/office/drawing/2014/main" id="{00000000-0008-0000-1000-0000ED000000}"/>
            </a:ext>
          </a:extLst>
        </xdr:cNvPr>
        <xdr:cNvSpPr/>
      </xdr:nvSpPr>
      <xdr:spPr>
        <a:xfrm>
          <a:off x="6235700" y="1062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111125</xdr:rowOff>
    </xdr:from>
    <xdr:ext cx="762000" cy="255905"/>
    <xdr:sp macro="" textlink="">
      <xdr:nvSpPr>
        <xdr:cNvPr id="238" name="テキスト ボックス 237">
          <a:extLst>
            <a:ext uri="{FF2B5EF4-FFF2-40B4-BE49-F238E27FC236}">
              <a16:creationId xmlns:a16="http://schemas.microsoft.com/office/drawing/2014/main" id="{00000000-0008-0000-1000-0000EE000000}"/>
            </a:ext>
          </a:extLst>
        </xdr:cNvPr>
        <xdr:cNvSpPr txBox="1"/>
      </xdr:nvSpPr>
      <xdr:spPr>
        <a:xfrm>
          <a:off x="9258300" y="111791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111125</xdr:rowOff>
    </xdr:from>
    <xdr:ext cx="762000" cy="255905"/>
    <xdr:sp macro="" textlink="">
      <xdr:nvSpPr>
        <xdr:cNvPr id="239" name="テキスト ボックス 238">
          <a:extLst>
            <a:ext uri="{FF2B5EF4-FFF2-40B4-BE49-F238E27FC236}">
              <a16:creationId xmlns:a16="http://schemas.microsoft.com/office/drawing/2014/main" id="{00000000-0008-0000-1000-0000EF000000}"/>
            </a:ext>
          </a:extLst>
        </xdr:cNvPr>
        <xdr:cNvSpPr txBox="1"/>
      </xdr:nvSpPr>
      <xdr:spPr>
        <a:xfrm>
          <a:off x="8515350" y="111791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66</xdr:row>
      <xdr:rowOff>111125</xdr:rowOff>
    </xdr:from>
    <xdr:ext cx="762000" cy="255905"/>
    <xdr:sp macro="" textlink="">
      <xdr:nvSpPr>
        <xdr:cNvPr id="240" name="テキスト ボックス 239">
          <a:extLst>
            <a:ext uri="{FF2B5EF4-FFF2-40B4-BE49-F238E27FC236}">
              <a16:creationId xmlns:a16="http://schemas.microsoft.com/office/drawing/2014/main" id="{00000000-0008-0000-1000-0000F0000000}"/>
            </a:ext>
          </a:extLst>
        </xdr:cNvPr>
        <xdr:cNvSpPr txBox="1"/>
      </xdr:nvSpPr>
      <xdr:spPr>
        <a:xfrm>
          <a:off x="7715250" y="111791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111125</xdr:rowOff>
    </xdr:from>
    <xdr:ext cx="758825" cy="255905"/>
    <xdr:sp macro="" textlink="">
      <xdr:nvSpPr>
        <xdr:cNvPr id="241" name="テキスト ボックス 240">
          <a:extLst>
            <a:ext uri="{FF2B5EF4-FFF2-40B4-BE49-F238E27FC236}">
              <a16:creationId xmlns:a16="http://schemas.microsoft.com/office/drawing/2014/main" id="{00000000-0008-0000-1000-0000F1000000}"/>
            </a:ext>
          </a:extLst>
        </xdr:cNvPr>
        <xdr:cNvSpPr txBox="1"/>
      </xdr:nvSpPr>
      <xdr:spPr>
        <a:xfrm>
          <a:off x="6908800" y="1117917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111125</xdr:rowOff>
    </xdr:from>
    <xdr:ext cx="762000" cy="255905"/>
    <xdr:sp macro="" textlink="">
      <xdr:nvSpPr>
        <xdr:cNvPr id="242" name="テキスト ボックス 241">
          <a:extLst>
            <a:ext uri="{FF2B5EF4-FFF2-40B4-BE49-F238E27FC236}">
              <a16:creationId xmlns:a16="http://schemas.microsoft.com/office/drawing/2014/main" id="{00000000-0008-0000-1000-0000F2000000}"/>
            </a:ext>
          </a:extLst>
        </xdr:cNvPr>
        <xdr:cNvSpPr txBox="1"/>
      </xdr:nvSpPr>
      <xdr:spPr>
        <a:xfrm>
          <a:off x="6115050" y="111791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49530</xdr:rowOff>
    </xdr:from>
    <xdr:to>
      <xdr:col>55</xdr:col>
      <xdr:colOff>50800</xdr:colOff>
      <xdr:row>63</xdr:row>
      <xdr:rowOff>151130</xdr:rowOff>
    </xdr:to>
    <xdr:sp macro="" textlink="">
      <xdr:nvSpPr>
        <xdr:cNvPr id="243" name="楕円 242">
          <a:extLst>
            <a:ext uri="{FF2B5EF4-FFF2-40B4-BE49-F238E27FC236}">
              <a16:creationId xmlns:a16="http://schemas.microsoft.com/office/drawing/2014/main" id="{00000000-0008-0000-1000-0000F3000000}"/>
            </a:ext>
          </a:extLst>
        </xdr:cNvPr>
        <xdr:cNvSpPr/>
      </xdr:nvSpPr>
      <xdr:spPr>
        <a:xfrm>
          <a:off x="9398000" y="106146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167640</xdr:rowOff>
    </xdr:from>
    <xdr:ext cx="466725" cy="257810"/>
    <xdr:sp macro="" textlink="">
      <xdr:nvSpPr>
        <xdr:cNvPr id="244" name="【体育館・プール】&#10;一人当たり面積該当値テキスト">
          <a:extLst>
            <a:ext uri="{FF2B5EF4-FFF2-40B4-BE49-F238E27FC236}">
              <a16:creationId xmlns:a16="http://schemas.microsoft.com/office/drawing/2014/main" id="{00000000-0008-0000-1000-0000F4000000}"/>
            </a:ext>
          </a:extLst>
        </xdr:cNvPr>
        <xdr:cNvSpPr txBox="1"/>
      </xdr:nvSpPr>
      <xdr:spPr>
        <a:xfrm>
          <a:off x="9467850" y="1056513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0.777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51435</xdr:rowOff>
    </xdr:from>
    <xdr:to>
      <xdr:col>50</xdr:col>
      <xdr:colOff>165100</xdr:colOff>
      <xdr:row>63</xdr:row>
      <xdr:rowOff>153670</xdr:rowOff>
    </xdr:to>
    <xdr:sp macro="" textlink="">
      <xdr:nvSpPr>
        <xdr:cNvPr id="245" name="楕円 244">
          <a:extLst>
            <a:ext uri="{FF2B5EF4-FFF2-40B4-BE49-F238E27FC236}">
              <a16:creationId xmlns:a16="http://schemas.microsoft.com/office/drawing/2014/main" id="{00000000-0008-0000-1000-0000F5000000}"/>
            </a:ext>
          </a:extLst>
        </xdr:cNvPr>
        <xdr:cNvSpPr/>
      </xdr:nvSpPr>
      <xdr:spPr>
        <a:xfrm>
          <a:off x="8636000" y="10616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99695</xdr:rowOff>
    </xdr:from>
    <xdr:to>
      <xdr:col>55</xdr:col>
      <xdr:colOff>0</xdr:colOff>
      <xdr:row>63</xdr:row>
      <xdr:rowOff>102870</xdr:rowOff>
    </xdr:to>
    <xdr:cxnSp macro="">
      <xdr:nvCxnSpPr>
        <xdr:cNvPr id="246" name="直線コネクタ 245">
          <a:extLst>
            <a:ext uri="{FF2B5EF4-FFF2-40B4-BE49-F238E27FC236}">
              <a16:creationId xmlns:a16="http://schemas.microsoft.com/office/drawing/2014/main" id="{00000000-0008-0000-1000-0000F6000000}"/>
            </a:ext>
          </a:extLst>
        </xdr:cNvPr>
        <xdr:cNvCxnSpPr/>
      </xdr:nvCxnSpPr>
      <xdr:spPr>
        <a:xfrm flipV="1">
          <a:off x="8686800" y="10664825"/>
          <a:ext cx="7429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53340</xdr:rowOff>
    </xdr:from>
    <xdr:to>
      <xdr:col>46</xdr:col>
      <xdr:colOff>38100</xdr:colOff>
      <xdr:row>63</xdr:row>
      <xdr:rowOff>154940</xdr:rowOff>
    </xdr:to>
    <xdr:sp macro="" textlink="">
      <xdr:nvSpPr>
        <xdr:cNvPr id="247" name="楕円 246">
          <a:extLst>
            <a:ext uri="{FF2B5EF4-FFF2-40B4-BE49-F238E27FC236}">
              <a16:creationId xmlns:a16="http://schemas.microsoft.com/office/drawing/2014/main" id="{00000000-0008-0000-1000-0000F7000000}"/>
            </a:ext>
          </a:extLst>
        </xdr:cNvPr>
        <xdr:cNvSpPr/>
      </xdr:nvSpPr>
      <xdr:spPr>
        <a:xfrm>
          <a:off x="7842250" y="106184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63</xdr:row>
      <xdr:rowOff>102870</xdr:rowOff>
    </xdr:from>
    <xdr:to>
      <xdr:col>50</xdr:col>
      <xdr:colOff>114300</xdr:colOff>
      <xdr:row>63</xdr:row>
      <xdr:rowOff>104775</xdr:rowOff>
    </xdr:to>
    <xdr:cxnSp macro="">
      <xdr:nvCxnSpPr>
        <xdr:cNvPr id="248" name="直線コネクタ 247">
          <a:extLst>
            <a:ext uri="{FF2B5EF4-FFF2-40B4-BE49-F238E27FC236}">
              <a16:creationId xmlns:a16="http://schemas.microsoft.com/office/drawing/2014/main" id="{00000000-0008-0000-1000-0000F8000000}"/>
            </a:ext>
          </a:extLst>
        </xdr:cNvPr>
        <xdr:cNvCxnSpPr/>
      </xdr:nvCxnSpPr>
      <xdr:spPr>
        <a:xfrm flipV="1">
          <a:off x="7886700" y="10668000"/>
          <a:ext cx="8001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55245</xdr:rowOff>
    </xdr:from>
    <xdr:to>
      <xdr:col>41</xdr:col>
      <xdr:colOff>101600</xdr:colOff>
      <xdr:row>63</xdr:row>
      <xdr:rowOff>156845</xdr:rowOff>
    </xdr:to>
    <xdr:sp macro="" textlink="">
      <xdr:nvSpPr>
        <xdr:cNvPr id="249" name="楕円 248">
          <a:extLst>
            <a:ext uri="{FF2B5EF4-FFF2-40B4-BE49-F238E27FC236}">
              <a16:creationId xmlns:a16="http://schemas.microsoft.com/office/drawing/2014/main" id="{00000000-0008-0000-1000-0000F9000000}"/>
            </a:ext>
          </a:extLst>
        </xdr:cNvPr>
        <xdr:cNvSpPr/>
      </xdr:nvSpPr>
      <xdr:spPr>
        <a:xfrm>
          <a:off x="7029450" y="1062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104775</xdr:rowOff>
    </xdr:from>
    <xdr:to>
      <xdr:col>45</xdr:col>
      <xdr:colOff>171450</xdr:colOff>
      <xdr:row>63</xdr:row>
      <xdr:rowOff>106680</xdr:rowOff>
    </xdr:to>
    <xdr:cxnSp macro="">
      <xdr:nvCxnSpPr>
        <xdr:cNvPr id="250" name="直線コネクタ 249">
          <a:extLst>
            <a:ext uri="{FF2B5EF4-FFF2-40B4-BE49-F238E27FC236}">
              <a16:creationId xmlns:a16="http://schemas.microsoft.com/office/drawing/2014/main" id="{00000000-0008-0000-1000-0000FA000000}"/>
            </a:ext>
          </a:extLst>
        </xdr:cNvPr>
        <xdr:cNvCxnSpPr/>
      </xdr:nvCxnSpPr>
      <xdr:spPr>
        <a:xfrm flipV="1">
          <a:off x="7080250" y="10669905"/>
          <a:ext cx="8064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60325</xdr:rowOff>
    </xdr:from>
    <xdr:to>
      <xdr:col>36</xdr:col>
      <xdr:colOff>165100</xdr:colOff>
      <xdr:row>63</xdr:row>
      <xdr:rowOff>161925</xdr:rowOff>
    </xdr:to>
    <xdr:sp macro="" textlink="">
      <xdr:nvSpPr>
        <xdr:cNvPr id="251" name="楕円 250">
          <a:extLst>
            <a:ext uri="{FF2B5EF4-FFF2-40B4-BE49-F238E27FC236}">
              <a16:creationId xmlns:a16="http://schemas.microsoft.com/office/drawing/2014/main" id="{00000000-0008-0000-1000-0000FB000000}"/>
            </a:ext>
          </a:extLst>
        </xdr:cNvPr>
        <xdr:cNvSpPr/>
      </xdr:nvSpPr>
      <xdr:spPr>
        <a:xfrm>
          <a:off x="6235700" y="1062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106680</xdr:rowOff>
    </xdr:from>
    <xdr:to>
      <xdr:col>41</xdr:col>
      <xdr:colOff>50800</xdr:colOff>
      <xdr:row>63</xdr:row>
      <xdr:rowOff>110490</xdr:rowOff>
    </xdr:to>
    <xdr:cxnSp macro="">
      <xdr:nvCxnSpPr>
        <xdr:cNvPr id="252" name="直線コネクタ 251">
          <a:extLst>
            <a:ext uri="{FF2B5EF4-FFF2-40B4-BE49-F238E27FC236}">
              <a16:creationId xmlns:a16="http://schemas.microsoft.com/office/drawing/2014/main" id="{00000000-0008-0000-1000-0000FC000000}"/>
            </a:ext>
          </a:extLst>
        </xdr:cNvPr>
        <xdr:cNvCxnSpPr/>
      </xdr:nvCxnSpPr>
      <xdr:spPr>
        <a:xfrm flipV="1">
          <a:off x="6286500" y="10671810"/>
          <a:ext cx="7937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167640</xdr:rowOff>
    </xdr:from>
    <xdr:ext cx="469900" cy="257810"/>
    <xdr:sp macro="" textlink="">
      <xdr:nvSpPr>
        <xdr:cNvPr id="253" name="n_1aveValue【体育館・プール】&#10;一人当たり面積">
          <a:extLst>
            <a:ext uri="{FF2B5EF4-FFF2-40B4-BE49-F238E27FC236}">
              <a16:creationId xmlns:a16="http://schemas.microsoft.com/office/drawing/2014/main" id="{00000000-0008-0000-1000-0000FD000000}"/>
            </a:ext>
          </a:extLst>
        </xdr:cNvPr>
        <xdr:cNvSpPr txBox="1"/>
      </xdr:nvSpPr>
      <xdr:spPr>
        <a:xfrm>
          <a:off x="8458200" y="103974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0.768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61</xdr:row>
      <xdr:rowOff>167640</xdr:rowOff>
    </xdr:from>
    <xdr:ext cx="469900" cy="258445"/>
    <xdr:sp macro="" textlink="">
      <xdr:nvSpPr>
        <xdr:cNvPr id="254" name="n_2aveValue【体育館・プール】&#10;一人当たり面積">
          <a:extLst>
            <a:ext uri="{FF2B5EF4-FFF2-40B4-BE49-F238E27FC236}">
              <a16:creationId xmlns:a16="http://schemas.microsoft.com/office/drawing/2014/main" id="{00000000-0008-0000-1000-0000FE000000}"/>
            </a:ext>
          </a:extLst>
        </xdr:cNvPr>
        <xdr:cNvSpPr txBox="1"/>
      </xdr:nvSpPr>
      <xdr:spPr>
        <a:xfrm>
          <a:off x="7677150" y="103974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0.737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63</xdr:row>
      <xdr:rowOff>151765</xdr:rowOff>
    </xdr:from>
    <xdr:ext cx="469900" cy="258445"/>
    <xdr:sp macro="" textlink="">
      <xdr:nvSpPr>
        <xdr:cNvPr id="255" name="n_3aveValue【体育館・プール】&#10;一人当たり面積">
          <a:extLst>
            <a:ext uri="{FF2B5EF4-FFF2-40B4-BE49-F238E27FC236}">
              <a16:creationId xmlns:a16="http://schemas.microsoft.com/office/drawing/2014/main" id="{00000000-0008-0000-1000-0000FF000000}"/>
            </a:ext>
          </a:extLst>
        </xdr:cNvPr>
        <xdr:cNvSpPr txBox="1"/>
      </xdr:nvSpPr>
      <xdr:spPr>
        <a:xfrm>
          <a:off x="6864350" y="107168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0.677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63</xdr:row>
      <xdr:rowOff>154305</xdr:rowOff>
    </xdr:from>
    <xdr:ext cx="469900" cy="257810"/>
    <xdr:sp macro="" textlink="">
      <xdr:nvSpPr>
        <xdr:cNvPr id="256" name="n_4aveValue【体育館・プール】&#10;一人当たり面積">
          <a:extLst>
            <a:ext uri="{FF2B5EF4-FFF2-40B4-BE49-F238E27FC236}">
              <a16:creationId xmlns:a16="http://schemas.microsoft.com/office/drawing/2014/main" id="{00000000-0008-0000-1000-000000010000}"/>
            </a:ext>
          </a:extLst>
        </xdr:cNvPr>
        <xdr:cNvSpPr txBox="1"/>
      </xdr:nvSpPr>
      <xdr:spPr>
        <a:xfrm>
          <a:off x="6070600" y="107194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0.639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144145</xdr:rowOff>
    </xdr:from>
    <xdr:ext cx="469900" cy="255270"/>
    <xdr:sp macro="" textlink="">
      <xdr:nvSpPr>
        <xdr:cNvPr id="257" name="n_1mainValue【体育館・プール】&#10;一人当たり面積">
          <a:extLst>
            <a:ext uri="{FF2B5EF4-FFF2-40B4-BE49-F238E27FC236}">
              <a16:creationId xmlns:a16="http://schemas.microsoft.com/office/drawing/2014/main" id="{00000000-0008-0000-1000-000001010000}"/>
            </a:ext>
          </a:extLst>
        </xdr:cNvPr>
        <xdr:cNvSpPr txBox="1"/>
      </xdr:nvSpPr>
      <xdr:spPr>
        <a:xfrm>
          <a:off x="8458200" y="1070927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0.749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146050</xdr:rowOff>
    </xdr:from>
    <xdr:ext cx="469900" cy="255905"/>
    <xdr:sp macro="" textlink="">
      <xdr:nvSpPr>
        <xdr:cNvPr id="258" name="n_2mainValue【体育館・プール】&#10;一人当たり面積">
          <a:extLst>
            <a:ext uri="{FF2B5EF4-FFF2-40B4-BE49-F238E27FC236}">
              <a16:creationId xmlns:a16="http://schemas.microsoft.com/office/drawing/2014/main" id="{00000000-0008-0000-1000-000002010000}"/>
            </a:ext>
          </a:extLst>
        </xdr:cNvPr>
        <xdr:cNvSpPr txBox="1"/>
      </xdr:nvSpPr>
      <xdr:spPr>
        <a:xfrm>
          <a:off x="7677150" y="1071118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0.729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62</xdr:row>
      <xdr:rowOff>3175</xdr:rowOff>
    </xdr:from>
    <xdr:ext cx="469900" cy="258445"/>
    <xdr:sp macro="" textlink="">
      <xdr:nvSpPr>
        <xdr:cNvPr id="259" name="n_3mainValue【体育館・プール】&#10;一人当たり面積">
          <a:extLst>
            <a:ext uri="{FF2B5EF4-FFF2-40B4-BE49-F238E27FC236}">
              <a16:creationId xmlns:a16="http://schemas.microsoft.com/office/drawing/2014/main" id="{00000000-0008-0000-1000-000003010000}"/>
            </a:ext>
          </a:extLst>
        </xdr:cNvPr>
        <xdr:cNvSpPr txBox="1"/>
      </xdr:nvSpPr>
      <xdr:spPr>
        <a:xfrm>
          <a:off x="6864350" y="104006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0.705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62</xdr:row>
      <xdr:rowOff>6350</xdr:rowOff>
    </xdr:from>
    <xdr:ext cx="469900" cy="257810"/>
    <xdr:sp macro="" textlink="">
      <xdr:nvSpPr>
        <xdr:cNvPr id="260" name="n_4mainValue【体育館・プール】&#10;一人当たり面積">
          <a:extLst>
            <a:ext uri="{FF2B5EF4-FFF2-40B4-BE49-F238E27FC236}">
              <a16:creationId xmlns:a16="http://schemas.microsoft.com/office/drawing/2014/main" id="{00000000-0008-0000-1000-000004010000}"/>
            </a:ext>
          </a:extLst>
        </xdr:cNvPr>
        <xdr:cNvSpPr txBox="1"/>
      </xdr:nvSpPr>
      <xdr:spPr>
        <a:xfrm>
          <a:off x="6070600" y="104038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100965</xdr:rowOff>
    </xdr:to>
    <xdr:sp macro="" textlink="">
      <xdr:nvSpPr>
        <xdr:cNvPr id="261" name="正方形/長方形 260">
          <a:extLst>
            <a:ext uri="{FF2B5EF4-FFF2-40B4-BE49-F238E27FC236}">
              <a16:creationId xmlns:a16="http://schemas.microsoft.com/office/drawing/2014/main" id="{00000000-0008-0000-1000-000005010000}"/>
            </a:ext>
          </a:extLst>
        </xdr:cNvPr>
        <xdr:cNvSpPr/>
      </xdr:nvSpPr>
      <xdr:spPr>
        <a:xfrm>
          <a:off x="685800" y="11555730"/>
          <a:ext cx="426720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1000-000006010000}"/>
            </a:ext>
          </a:extLst>
        </xdr:cNvPr>
        <xdr:cNvSpPr/>
      </xdr:nvSpPr>
      <xdr:spPr>
        <a:xfrm>
          <a:off x="8128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1000-000007010000}"/>
            </a:ext>
          </a:extLst>
        </xdr:cNvPr>
        <xdr:cNvSpPr/>
      </xdr:nvSpPr>
      <xdr:spPr>
        <a:xfrm>
          <a:off x="8128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00000000-0008-0000-1000-000008010000}"/>
            </a:ext>
          </a:extLst>
        </xdr:cNvPr>
        <xdr:cNvSpPr/>
      </xdr:nvSpPr>
      <xdr:spPr>
        <a:xfrm>
          <a:off x="17145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00000000-0008-0000-1000-000009010000}"/>
            </a:ext>
          </a:extLst>
        </xdr:cNvPr>
        <xdr:cNvSpPr/>
      </xdr:nvSpPr>
      <xdr:spPr>
        <a:xfrm>
          <a:off x="17145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00000000-0008-0000-1000-00000A010000}"/>
            </a:ext>
          </a:extLst>
        </xdr:cNvPr>
        <xdr:cNvSpPr/>
      </xdr:nvSpPr>
      <xdr:spPr>
        <a:xfrm>
          <a:off x="27432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00000000-0008-0000-1000-00000B010000}"/>
            </a:ext>
          </a:extLst>
        </xdr:cNvPr>
        <xdr:cNvSpPr/>
      </xdr:nvSpPr>
      <xdr:spPr>
        <a:xfrm>
          <a:off x="27432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149225</xdr:rowOff>
    </xdr:to>
    <xdr:sp macro="" textlink="">
      <xdr:nvSpPr>
        <xdr:cNvPr id="268" name="正方形/長方形 267">
          <a:extLst>
            <a:ext uri="{FF2B5EF4-FFF2-40B4-BE49-F238E27FC236}">
              <a16:creationId xmlns:a16="http://schemas.microsoft.com/office/drawing/2014/main" id="{00000000-0008-0000-1000-00000C010000}"/>
            </a:ext>
          </a:extLst>
        </xdr:cNvPr>
        <xdr:cNvSpPr/>
      </xdr:nvSpPr>
      <xdr:spPr>
        <a:xfrm>
          <a:off x="685800" y="12672060"/>
          <a:ext cx="4267200" cy="223329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75565</xdr:rowOff>
    </xdr:from>
    <xdr:ext cx="295275" cy="224155"/>
    <xdr:sp macro="" textlink="">
      <xdr:nvSpPr>
        <xdr:cNvPr id="269" name="テキスト ボックス 268">
          <a:extLst>
            <a:ext uri="{FF2B5EF4-FFF2-40B4-BE49-F238E27FC236}">
              <a16:creationId xmlns:a16="http://schemas.microsoft.com/office/drawing/2014/main" id="{00000000-0008-0000-1000-00000D010000}"/>
            </a:ext>
          </a:extLst>
        </xdr:cNvPr>
        <xdr:cNvSpPr txBox="1"/>
      </xdr:nvSpPr>
      <xdr:spPr>
        <a:xfrm>
          <a:off x="666750" y="12484735"/>
          <a:ext cx="2952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149225</xdr:rowOff>
    </xdr:from>
    <xdr:to>
      <xdr:col>28</xdr:col>
      <xdr:colOff>114300</xdr:colOff>
      <xdr:row>88</xdr:row>
      <xdr:rowOff>149225</xdr:rowOff>
    </xdr:to>
    <xdr:cxnSp macro="">
      <xdr:nvCxnSpPr>
        <xdr:cNvPr id="270" name="直線コネクタ 269">
          <a:extLst>
            <a:ext uri="{FF2B5EF4-FFF2-40B4-BE49-F238E27FC236}">
              <a16:creationId xmlns:a16="http://schemas.microsoft.com/office/drawing/2014/main" id="{00000000-0008-0000-1000-00000E010000}"/>
            </a:ext>
          </a:extLst>
        </xdr:cNvPr>
        <xdr:cNvCxnSpPr/>
      </xdr:nvCxnSpPr>
      <xdr:spPr>
        <a:xfrm>
          <a:off x="6858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185" cy="250825"/>
    <xdr:sp macro="" textlink="">
      <xdr:nvSpPr>
        <xdr:cNvPr id="271" name="テキスト ボックス 270">
          <a:extLst>
            <a:ext uri="{FF2B5EF4-FFF2-40B4-BE49-F238E27FC236}">
              <a16:creationId xmlns:a16="http://schemas.microsoft.com/office/drawing/2014/main" id="{00000000-0008-0000-1000-00000F010000}"/>
            </a:ext>
          </a:extLst>
        </xdr:cNvPr>
        <xdr:cNvSpPr txBox="1"/>
      </xdr:nvSpPr>
      <xdr:spPr>
        <a:xfrm>
          <a:off x="275590" y="14766290"/>
          <a:ext cx="4641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167640</xdr:rowOff>
    </xdr:from>
    <xdr:to>
      <xdr:col>28</xdr:col>
      <xdr:colOff>114300</xdr:colOff>
      <xdr:row>86</xdr:row>
      <xdr:rowOff>167640</xdr:rowOff>
    </xdr:to>
    <xdr:cxnSp macro="">
      <xdr:nvCxnSpPr>
        <xdr:cNvPr id="272" name="直線コネクタ 271">
          <a:extLst>
            <a:ext uri="{FF2B5EF4-FFF2-40B4-BE49-F238E27FC236}">
              <a16:creationId xmlns:a16="http://schemas.microsoft.com/office/drawing/2014/main" id="{00000000-0008-0000-1000-000010010000}"/>
            </a:ext>
          </a:extLst>
        </xdr:cNvPr>
        <xdr:cNvCxnSpPr/>
      </xdr:nvCxnSpPr>
      <xdr:spPr>
        <a:xfrm>
          <a:off x="685800" y="145884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26035</xdr:rowOff>
    </xdr:from>
    <xdr:ext cx="464185" cy="255905"/>
    <xdr:sp macro="" textlink="">
      <xdr:nvSpPr>
        <xdr:cNvPr id="273" name="テキスト ボックス 272">
          <a:extLst>
            <a:ext uri="{FF2B5EF4-FFF2-40B4-BE49-F238E27FC236}">
              <a16:creationId xmlns:a16="http://schemas.microsoft.com/office/drawing/2014/main" id="{00000000-0008-0000-1000-000011010000}"/>
            </a:ext>
          </a:extLst>
        </xdr:cNvPr>
        <xdr:cNvSpPr txBox="1"/>
      </xdr:nvSpPr>
      <xdr:spPr>
        <a:xfrm>
          <a:off x="275590" y="1444688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4" name="直線コネクタ 273">
          <a:extLst>
            <a:ext uri="{FF2B5EF4-FFF2-40B4-BE49-F238E27FC236}">
              <a16:creationId xmlns:a16="http://schemas.microsoft.com/office/drawing/2014/main" id="{00000000-0008-0000-1000-000012010000}"/>
            </a:ext>
          </a:extLst>
        </xdr:cNvPr>
        <xdr:cNvCxnSpPr/>
      </xdr:nvCxnSpPr>
      <xdr:spPr>
        <a:xfrm>
          <a:off x="685800" y="142665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41910</xdr:rowOff>
    </xdr:from>
    <xdr:ext cx="400050" cy="257810"/>
    <xdr:sp macro="" textlink="">
      <xdr:nvSpPr>
        <xdr:cNvPr id="275" name="テキスト ボックス 274">
          <a:extLst>
            <a:ext uri="{FF2B5EF4-FFF2-40B4-BE49-F238E27FC236}">
              <a16:creationId xmlns:a16="http://schemas.microsoft.com/office/drawing/2014/main" id="{00000000-0008-0000-1000-000013010000}"/>
            </a:ext>
          </a:extLst>
        </xdr:cNvPr>
        <xdr:cNvSpPr txBox="1"/>
      </xdr:nvSpPr>
      <xdr:spPr>
        <a:xfrm>
          <a:off x="339725" y="14127480"/>
          <a:ext cx="4000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76" name="直線コネクタ 275">
          <a:extLst>
            <a:ext uri="{FF2B5EF4-FFF2-40B4-BE49-F238E27FC236}">
              <a16:creationId xmlns:a16="http://schemas.microsoft.com/office/drawing/2014/main" id="{00000000-0008-0000-1000-000014010000}"/>
            </a:ext>
          </a:extLst>
        </xdr:cNvPr>
        <xdr:cNvCxnSpPr/>
      </xdr:nvCxnSpPr>
      <xdr:spPr>
        <a:xfrm>
          <a:off x="685800" y="139477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0050" cy="258445"/>
    <xdr:sp macro="" textlink="">
      <xdr:nvSpPr>
        <xdr:cNvPr id="277" name="テキスト ボックス 276">
          <a:extLst>
            <a:ext uri="{FF2B5EF4-FFF2-40B4-BE49-F238E27FC236}">
              <a16:creationId xmlns:a16="http://schemas.microsoft.com/office/drawing/2014/main" id="{00000000-0008-0000-1000-000015010000}"/>
            </a:ext>
          </a:extLst>
        </xdr:cNvPr>
        <xdr:cNvSpPr txBox="1"/>
      </xdr:nvSpPr>
      <xdr:spPr>
        <a:xfrm>
          <a:off x="339725" y="13809345"/>
          <a:ext cx="400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45720</xdr:rowOff>
    </xdr:from>
    <xdr:to>
      <xdr:col>28</xdr:col>
      <xdr:colOff>114300</xdr:colOff>
      <xdr:row>81</xdr:row>
      <xdr:rowOff>45720</xdr:rowOff>
    </xdr:to>
    <xdr:cxnSp macro="">
      <xdr:nvCxnSpPr>
        <xdr:cNvPr id="278" name="直線コネクタ 277">
          <a:extLst>
            <a:ext uri="{FF2B5EF4-FFF2-40B4-BE49-F238E27FC236}">
              <a16:creationId xmlns:a16="http://schemas.microsoft.com/office/drawing/2014/main" id="{00000000-0008-0000-1000-000016010000}"/>
            </a:ext>
          </a:extLst>
        </xdr:cNvPr>
        <xdr:cNvCxnSpPr/>
      </xdr:nvCxnSpPr>
      <xdr:spPr>
        <a:xfrm>
          <a:off x="685800" y="136283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74930</xdr:rowOff>
    </xdr:from>
    <xdr:ext cx="400050" cy="257810"/>
    <xdr:sp macro="" textlink="">
      <xdr:nvSpPr>
        <xdr:cNvPr id="279" name="テキスト ボックス 278">
          <a:extLst>
            <a:ext uri="{FF2B5EF4-FFF2-40B4-BE49-F238E27FC236}">
              <a16:creationId xmlns:a16="http://schemas.microsoft.com/office/drawing/2014/main" id="{00000000-0008-0000-1000-000017010000}"/>
            </a:ext>
          </a:extLst>
        </xdr:cNvPr>
        <xdr:cNvSpPr txBox="1"/>
      </xdr:nvSpPr>
      <xdr:spPr>
        <a:xfrm>
          <a:off x="339725" y="13489940"/>
          <a:ext cx="4000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62865</xdr:rowOff>
    </xdr:from>
    <xdr:to>
      <xdr:col>28</xdr:col>
      <xdr:colOff>114300</xdr:colOff>
      <xdr:row>79</xdr:row>
      <xdr:rowOff>62865</xdr:rowOff>
    </xdr:to>
    <xdr:cxnSp macro="">
      <xdr:nvCxnSpPr>
        <xdr:cNvPr id="280" name="直線コネクタ 279">
          <a:extLst>
            <a:ext uri="{FF2B5EF4-FFF2-40B4-BE49-F238E27FC236}">
              <a16:creationId xmlns:a16="http://schemas.microsoft.com/office/drawing/2014/main" id="{00000000-0008-0000-1000-000018010000}"/>
            </a:ext>
          </a:extLst>
        </xdr:cNvPr>
        <xdr:cNvCxnSpPr/>
      </xdr:nvCxnSpPr>
      <xdr:spPr>
        <a:xfrm>
          <a:off x="685800" y="133102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0050" cy="256540"/>
    <xdr:sp macro="" textlink="">
      <xdr:nvSpPr>
        <xdr:cNvPr id="281" name="テキスト ボックス 280">
          <a:extLst>
            <a:ext uri="{FF2B5EF4-FFF2-40B4-BE49-F238E27FC236}">
              <a16:creationId xmlns:a16="http://schemas.microsoft.com/office/drawing/2014/main" id="{00000000-0008-0000-1000-000019010000}"/>
            </a:ext>
          </a:extLst>
        </xdr:cNvPr>
        <xdr:cNvSpPr txBox="1"/>
      </xdr:nvSpPr>
      <xdr:spPr>
        <a:xfrm>
          <a:off x="339725" y="13171805"/>
          <a:ext cx="4000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78105</xdr:rowOff>
    </xdr:from>
    <xdr:to>
      <xdr:col>28</xdr:col>
      <xdr:colOff>114300</xdr:colOff>
      <xdr:row>77</xdr:row>
      <xdr:rowOff>78105</xdr:rowOff>
    </xdr:to>
    <xdr:cxnSp macro="">
      <xdr:nvCxnSpPr>
        <xdr:cNvPr id="282" name="直線コネクタ 281">
          <a:extLst>
            <a:ext uri="{FF2B5EF4-FFF2-40B4-BE49-F238E27FC236}">
              <a16:creationId xmlns:a16="http://schemas.microsoft.com/office/drawing/2014/main" id="{00000000-0008-0000-1000-00001A010000}"/>
            </a:ext>
          </a:extLst>
        </xdr:cNvPr>
        <xdr:cNvCxnSpPr/>
      </xdr:nvCxnSpPr>
      <xdr:spPr>
        <a:xfrm>
          <a:off x="685800" y="129901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5915" cy="256540"/>
    <xdr:sp macro="" textlink="">
      <xdr:nvSpPr>
        <xdr:cNvPr id="283" name="テキスト ボックス 282">
          <a:extLst>
            <a:ext uri="{FF2B5EF4-FFF2-40B4-BE49-F238E27FC236}">
              <a16:creationId xmlns:a16="http://schemas.microsoft.com/office/drawing/2014/main" id="{00000000-0008-0000-1000-00001B010000}"/>
            </a:ext>
          </a:extLst>
        </xdr:cNvPr>
        <xdr:cNvSpPr txBox="1"/>
      </xdr:nvSpPr>
      <xdr:spPr>
        <a:xfrm>
          <a:off x="384810" y="12852400"/>
          <a:ext cx="3359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1000-00001C010000}"/>
            </a:ext>
          </a:extLst>
        </xdr:cNvPr>
        <xdr:cNvCxnSpPr/>
      </xdr:nvCxnSpPr>
      <xdr:spPr>
        <a:xfrm>
          <a:off x="685800" y="126720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149225</xdr:rowOff>
    </xdr:to>
    <xdr:sp macro="" textlink="">
      <xdr:nvSpPr>
        <xdr:cNvPr id="285" name="【福祉施設】&#10;有形固定資産減価償却率グラフ枠">
          <a:extLst>
            <a:ext uri="{FF2B5EF4-FFF2-40B4-BE49-F238E27FC236}">
              <a16:creationId xmlns:a16="http://schemas.microsoft.com/office/drawing/2014/main" id="{00000000-0008-0000-1000-00001D010000}"/>
            </a:ext>
          </a:extLst>
        </xdr:cNvPr>
        <xdr:cNvSpPr/>
      </xdr:nvSpPr>
      <xdr:spPr>
        <a:xfrm>
          <a:off x="685800" y="12672060"/>
          <a:ext cx="4267200" cy="22332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167640</xdr:rowOff>
    </xdr:to>
    <xdr:cxnSp macro="">
      <xdr:nvCxnSpPr>
        <xdr:cNvPr id="286" name="直線コネクタ 285">
          <a:extLst>
            <a:ext uri="{FF2B5EF4-FFF2-40B4-BE49-F238E27FC236}">
              <a16:creationId xmlns:a16="http://schemas.microsoft.com/office/drawing/2014/main" id="{00000000-0008-0000-1000-00001E010000}"/>
            </a:ext>
          </a:extLst>
        </xdr:cNvPr>
        <xdr:cNvCxnSpPr/>
      </xdr:nvCxnSpPr>
      <xdr:spPr>
        <a:xfrm flipV="1">
          <a:off x="4177665" y="13054965"/>
          <a:ext cx="0" cy="1533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6725" cy="253365"/>
    <xdr:sp macro="" textlink="">
      <xdr:nvSpPr>
        <xdr:cNvPr id="287" name="【福祉施設】&#10;有形固定資産減価償却率最小値テキスト">
          <a:extLst>
            <a:ext uri="{FF2B5EF4-FFF2-40B4-BE49-F238E27FC236}">
              <a16:creationId xmlns:a16="http://schemas.microsoft.com/office/drawing/2014/main" id="{00000000-0008-0000-1000-00001F010000}"/>
            </a:ext>
          </a:extLst>
        </xdr:cNvPr>
        <xdr:cNvSpPr txBox="1"/>
      </xdr:nvSpPr>
      <xdr:spPr>
        <a:xfrm>
          <a:off x="4216400" y="14589760"/>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167640</xdr:rowOff>
    </xdr:from>
    <xdr:to>
      <xdr:col>24</xdr:col>
      <xdr:colOff>152400</xdr:colOff>
      <xdr:row>86</xdr:row>
      <xdr:rowOff>167640</xdr:rowOff>
    </xdr:to>
    <xdr:cxnSp macro="">
      <xdr:nvCxnSpPr>
        <xdr:cNvPr id="288" name="直線コネクタ 287">
          <a:extLst>
            <a:ext uri="{FF2B5EF4-FFF2-40B4-BE49-F238E27FC236}">
              <a16:creationId xmlns:a16="http://schemas.microsoft.com/office/drawing/2014/main" id="{00000000-0008-0000-1000-000020010000}"/>
            </a:ext>
          </a:extLst>
        </xdr:cNvPr>
        <xdr:cNvCxnSpPr/>
      </xdr:nvCxnSpPr>
      <xdr:spPr>
        <a:xfrm>
          <a:off x="4108450" y="145884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89535</xdr:rowOff>
    </xdr:from>
    <xdr:ext cx="337185" cy="255905"/>
    <xdr:sp macro="" textlink="">
      <xdr:nvSpPr>
        <xdr:cNvPr id="289" name="【福祉施設】&#10;有形固定資産減価償却率最大値テキスト">
          <a:extLst>
            <a:ext uri="{FF2B5EF4-FFF2-40B4-BE49-F238E27FC236}">
              <a16:creationId xmlns:a16="http://schemas.microsoft.com/office/drawing/2014/main" id="{00000000-0008-0000-1000-000021010000}"/>
            </a:ext>
          </a:extLst>
        </xdr:cNvPr>
        <xdr:cNvSpPr txBox="1"/>
      </xdr:nvSpPr>
      <xdr:spPr>
        <a:xfrm>
          <a:off x="4216400" y="12833985"/>
          <a:ext cx="337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90" name="直線コネクタ 289">
          <a:extLst>
            <a:ext uri="{FF2B5EF4-FFF2-40B4-BE49-F238E27FC236}">
              <a16:creationId xmlns:a16="http://schemas.microsoft.com/office/drawing/2014/main" id="{00000000-0008-0000-1000-000022010000}"/>
            </a:ext>
          </a:extLst>
        </xdr:cNvPr>
        <xdr:cNvCxnSpPr/>
      </xdr:nvCxnSpPr>
      <xdr:spPr>
        <a:xfrm>
          <a:off x="4108450" y="130549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57150</xdr:rowOff>
    </xdr:from>
    <xdr:ext cx="401955" cy="258445"/>
    <xdr:sp macro="" textlink="">
      <xdr:nvSpPr>
        <xdr:cNvPr id="291" name="【福祉施設】&#10;有形固定資産減価償却率平均値テキスト">
          <a:extLst>
            <a:ext uri="{FF2B5EF4-FFF2-40B4-BE49-F238E27FC236}">
              <a16:creationId xmlns:a16="http://schemas.microsoft.com/office/drawing/2014/main" id="{00000000-0008-0000-1000-000023010000}"/>
            </a:ext>
          </a:extLst>
        </xdr:cNvPr>
        <xdr:cNvSpPr txBox="1"/>
      </xdr:nvSpPr>
      <xdr:spPr>
        <a:xfrm>
          <a:off x="4216400" y="13639800"/>
          <a:ext cx="4019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34925</xdr:rowOff>
    </xdr:from>
    <xdr:to>
      <xdr:col>24</xdr:col>
      <xdr:colOff>114300</xdr:colOff>
      <xdr:row>82</xdr:row>
      <xdr:rowOff>135890</xdr:rowOff>
    </xdr:to>
    <xdr:sp macro="" textlink="">
      <xdr:nvSpPr>
        <xdr:cNvPr id="292" name="フローチャート: 判断 291">
          <a:extLst>
            <a:ext uri="{FF2B5EF4-FFF2-40B4-BE49-F238E27FC236}">
              <a16:creationId xmlns:a16="http://schemas.microsoft.com/office/drawing/2014/main" id="{00000000-0008-0000-1000-000024010000}"/>
            </a:ext>
          </a:extLst>
        </xdr:cNvPr>
        <xdr:cNvSpPr/>
      </xdr:nvSpPr>
      <xdr:spPr>
        <a:xfrm>
          <a:off x="4127500" y="137852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33020</xdr:rowOff>
    </xdr:from>
    <xdr:to>
      <xdr:col>20</xdr:col>
      <xdr:colOff>38100</xdr:colOff>
      <xdr:row>82</xdr:row>
      <xdr:rowOff>133985</xdr:rowOff>
    </xdr:to>
    <xdr:sp macro="" textlink="">
      <xdr:nvSpPr>
        <xdr:cNvPr id="293" name="フローチャート: 判断 292">
          <a:extLst>
            <a:ext uri="{FF2B5EF4-FFF2-40B4-BE49-F238E27FC236}">
              <a16:creationId xmlns:a16="http://schemas.microsoft.com/office/drawing/2014/main" id="{00000000-0008-0000-1000-000025010000}"/>
            </a:ext>
          </a:extLst>
        </xdr:cNvPr>
        <xdr:cNvSpPr/>
      </xdr:nvSpPr>
      <xdr:spPr>
        <a:xfrm>
          <a:off x="3384550" y="1378331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137160</xdr:rowOff>
    </xdr:from>
    <xdr:to>
      <xdr:col>15</xdr:col>
      <xdr:colOff>101600</xdr:colOff>
      <xdr:row>82</xdr:row>
      <xdr:rowOff>67945</xdr:rowOff>
    </xdr:to>
    <xdr:sp macro="" textlink="">
      <xdr:nvSpPr>
        <xdr:cNvPr id="294" name="フローチャート: 判断 293">
          <a:extLst>
            <a:ext uri="{FF2B5EF4-FFF2-40B4-BE49-F238E27FC236}">
              <a16:creationId xmlns:a16="http://schemas.microsoft.com/office/drawing/2014/main" id="{00000000-0008-0000-1000-000026010000}"/>
            </a:ext>
          </a:extLst>
        </xdr:cNvPr>
        <xdr:cNvSpPr/>
      </xdr:nvSpPr>
      <xdr:spPr>
        <a:xfrm>
          <a:off x="2571750" y="1371981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130810</xdr:rowOff>
    </xdr:from>
    <xdr:to>
      <xdr:col>10</xdr:col>
      <xdr:colOff>165100</xdr:colOff>
      <xdr:row>82</xdr:row>
      <xdr:rowOff>60960</xdr:rowOff>
    </xdr:to>
    <xdr:sp macro="" textlink="">
      <xdr:nvSpPr>
        <xdr:cNvPr id="295" name="フローチャート: 判断 294">
          <a:extLst>
            <a:ext uri="{FF2B5EF4-FFF2-40B4-BE49-F238E27FC236}">
              <a16:creationId xmlns:a16="http://schemas.microsoft.com/office/drawing/2014/main" id="{00000000-0008-0000-1000-000027010000}"/>
            </a:ext>
          </a:extLst>
        </xdr:cNvPr>
        <xdr:cNvSpPr/>
      </xdr:nvSpPr>
      <xdr:spPr>
        <a:xfrm>
          <a:off x="1778000" y="13713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154940</xdr:rowOff>
    </xdr:from>
    <xdr:to>
      <xdr:col>6</xdr:col>
      <xdr:colOff>38100</xdr:colOff>
      <xdr:row>82</xdr:row>
      <xdr:rowOff>85725</xdr:rowOff>
    </xdr:to>
    <xdr:sp macro="" textlink="">
      <xdr:nvSpPr>
        <xdr:cNvPr id="296" name="フローチャート: 判断 295">
          <a:extLst>
            <a:ext uri="{FF2B5EF4-FFF2-40B4-BE49-F238E27FC236}">
              <a16:creationId xmlns:a16="http://schemas.microsoft.com/office/drawing/2014/main" id="{00000000-0008-0000-1000-000028010000}"/>
            </a:ext>
          </a:extLst>
        </xdr:cNvPr>
        <xdr:cNvSpPr/>
      </xdr:nvSpPr>
      <xdr:spPr>
        <a:xfrm>
          <a:off x="984250" y="13737590"/>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146685</xdr:rowOff>
    </xdr:from>
    <xdr:ext cx="762000" cy="250825"/>
    <xdr:sp macro="" textlink="">
      <xdr:nvSpPr>
        <xdr:cNvPr id="297" name="テキスト ボックス 296">
          <a:extLst>
            <a:ext uri="{FF2B5EF4-FFF2-40B4-BE49-F238E27FC236}">
              <a16:creationId xmlns:a16="http://schemas.microsoft.com/office/drawing/2014/main" id="{00000000-0008-0000-1000-000029010000}"/>
            </a:ext>
          </a:extLst>
        </xdr:cNvPr>
        <xdr:cNvSpPr txBox="1"/>
      </xdr:nvSpPr>
      <xdr:spPr>
        <a:xfrm>
          <a:off x="4006850" y="149028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88</xdr:row>
      <xdr:rowOff>146685</xdr:rowOff>
    </xdr:from>
    <xdr:ext cx="762000" cy="250825"/>
    <xdr:sp macro="" textlink="">
      <xdr:nvSpPr>
        <xdr:cNvPr id="298" name="テキスト ボックス 297">
          <a:extLst>
            <a:ext uri="{FF2B5EF4-FFF2-40B4-BE49-F238E27FC236}">
              <a16:creationId xmlns:a16="http://schemas.microsoft.com/office/drawing/2014/main" id="{00000000-0008-0000-1000-00002A010000}"/>
            </a:ext>
          </a:extLst>
        </xdr:cNvPr>
        <xdr:cNvSpPr txBox="1"/>
      </xdr:nvSpPr>
      <xdr:spPr>
        <a:xfrm>
          <a:off x="3257550" y="149028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146685</xdr:rowOff>
    </xdr:from>
    <xdr:ext cx="758825" cy="250825"/>
    <xdr:sp macro="" textlink="">
      <xdr:nvSpPr>
        <xdr:cNvPr id="299" name="テキスト ボックス 298">
          <a:extLst>
            <a:ext uri="{FF2B5EF4-FFF2-40B4-BE49-F238E27FC236}">
              <a16:creationId xmlns:a16="http://schemas.microsoft.com/office/drawing/2014/main" id="{00000000-0008-0000-1000-00002B010000}"/>
            </a:ext>
          </a:extLst>
        </xdr:cNvPr>
        <xdr:cNvSpPr txBox="1"/>
      </xdr:nvSpPr>
      <xdr:spPr>
        <a:xfrm>
          <a:off x="2451100" y="14902815"/>
          <a:ext cx="7588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146685</xdr:rowOff>
    </xdr:from>
    <xdr:ext cx="762000" cy="250825"/>
    <xdr:sp macro="" textlink="">
      <xdr:nvSpPr>
        <xdr:cNvPr id="300" name="テキスト ボックス 299">
          <a:extLst>
            <a:ext uri="{FF2B5EF4-FFF2-40B4-BE49-F238E27FC236}">
              <a16:creationId xmlns:a16="http://schemas.microsoft.com/office/drawing/2014/main" id="{00000000-0008-0000-1000-00002C010000}"/>
            </a:ext>
          </a:extLst>
        </xdr:cNvPr>
        <xdr:cNvSpPr txBox="1"/>
      </xdr:nvSpPr>
      <xdr:spPr>
        <a:xfrm>
          <a:off x="1657350" y="149028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88</xdr:row>
      <xdr:rowOff>146685</xdr:rowOff>
    </xdr:from>
    <xdr:ext cx="762000" cy="250825"/>
    <xdr:sp macro="" textlink="">
      <xdr:nvSpPr>
        <xdr:cNvPr id="301" name="テキスト ボックス 300">
          <a:extLst>
            <a:ext uri="{FF2B5EF4-FFF2-40B4-BE49-F238E27FC236}">
              <a16:creationId xmlns:a16="http://schemas.microsoft.com/office/drawing/2014/main" id="{00000000-0008-0000-1000-00002D010000}"/>
            </a:ext>
          </a:extLst>
        </xdr:cNvPr>
        <xdr:cNvSpPr txBox="1"/>
      </xdr:nvSpPr>
      <xdr:spPr>
        <a:xfrm>
          <a:off x="857250" y="149028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84</xdr:row>
      <xdr:rowOff>112395</xdr:rowOff>
    </xdr:from>
    <xdr:to>
      <xdr:col>24</xdr:col>
      <xdr:colOff>114300</xdr:colOff>
      <xdr:row>85</xdr:row>
      <xdr:rowOff>42545</xdr:rowOff>
    </xdr:to>
    <xdr:sp macro="" textlink="">
      <xdr:nvSpPr>
        <xdr:cNvPr id="302" name="楕円 301">
          <a:extLst>
            <a:ext uri="{FF2B5EF4-FFF2-40B4-BE49-F238E27FC236}">
              <a16:creationId xmlns:a16="http://schemas.microsoft.com/office/drawing/2014/main" id="{00000000-0008-0000-1000-00002E010000}"/>
            </a:ext>
          </a:extLst>
        </xdr:cNvPr>
        <xdr:cNvSpPr/>
      </xdr:nvSpPr>
      <xdr:spPr>
        <a:xfrm>
          <a:off x="4127500" y="14197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91440</xdr:rowOff>
    </xdr:from>
    <xdr:ext cx="401955" cy="256540"/>
    <xdr:sp macro="" textlink="">
      <xdr:nvSpPr>
        <xdr:cNvPr id="303" name="【福祉施設】&#10;有形固定資産減価償却率該当値テキスト">
          <a:extLst>
            <a:ext uri="{FF2B5EF4-FFF2-40B4-BE49-F238E27FC236}">
              <a16:creationId xmlns:a16="http://schemas.microsoft.com/office/drawing/2014/main" id="{00000000-0008-0000-1000-00002F010000}"/>
            </a:ext>
          </a:extLst>
        </xdr:cNvPr>
        <xdr:cNvSpPr txBox="1"/>
      </xdr:nvSpPr>
      <xdr:spPr>
        <a:xfrm>
          <a:off x="4216400" y="14177010"/>
          <a:ext cx="401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84</xdr:row>
      <xdr:rowOff>73660</xdr:rowOff>
    </xdr:from>
    <xdr:to>
      <xdr:col>20</xdr:col>
      <xdr:colOff>38100</xdr:colOff>
      <xdr:row>85</xdr:row>
      <xdr:rowOff>3810</xdr:rowOff>
    </xdr:to>
    <xdr:sp macro="" textlink="">
      <xdr:nvSpPr>
        <xdr:cNvPr id="304" name="楕円 303">
          <a:extLst>
            <a:ext uri="{FF2B5EF4-FFF2-40B4-BE49-F238E27FC236}">
              <a16:creationId xmlns:a16="http://schemas.microsoft.com/office/drawing/2014/main" id="{00000000-0008-0000-1000-000030010000}"/>
            </a:ext>
          </a:extLst>
        </xdr:cNvPr>
        <xdr:cNvSpPr/>
      </xdr:nvSpPr>
      <xdr:spPr>
        <a:xfrm>
          <a:off x="3384550" y="141592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84</xdr:row>
      <xdr:rowOff>124460</xdr:rowOff>
    </xdr:from>
    <xdr:to>
      <xdr:col>24</xdr:col>
      <xdr:colOff>63500</xdr:colOff>
      <xdr:row>84</xdr:row>
      <xdr:rowOff>163830</xdr:rowOff>
    </xdr:to>
    <xdr:cxnSp macro="">
      <xdr:nvCxnSpPr>
        <xdr:cNvPr id="305" name="直線コネクタ 304">
          <a:extLst>
            <a:ext uri="{FF2B5EF4-FFF2-40B4-BE49-F238E27FC236}">
              <a16:creationId xmlns:a16="http://schemas.microsoft.com/office/drawing/2014/main" id="{00000000-0008-0000-1000-000031010000}"/>
            </a:ext>
          </a:extLst>
        </xdr:cNvPr>
        <xdr:cNvCxnSpPr/>
      </xdr:nvCxnSpPr>
      <xdr:spPr>
        <a:xfrm>
          <a:off x="3429000" y="14210030"/>
          <a:ext cx="7493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34925</xdr:rowOff>
    </xdr:from>
    <xdr:to>
      <xdr:col>15</xdr:col>
      <xdr:colOff>101600</xdr:colOff>
      <xdr:row>84</xdr:row>
      <xdr:rowOff>135890</xdr:rowOff>
    </xdr:to>
    <xdr:sp macro="" textlink="">
      <xdr:nvSpPr>
        <xdr:cNvPr id="306" name="楕円 305">
          <a:extLst>
            <a:ext uri="{FF2B5EF4-FFF2-40B4-BE49-F238E27FC236}">
              <a16:creationId xmlns:a16="http://schemas.microsoft.com/office/drawing/2014/main" id="{00000000-0008-0000-1000-000032010000}"/>
            </a:ext>
          </a:extLst>
        </xdr:cNvPr>
        <xdr:cNvSpPr/>
      </xdr:nvSpPr>
      <xdr:spPr>
        <a:xfrm>
          <a:off x="2571750" y="141204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85725</xdr:rowOff>
    </xdr:from>
    <xdr:to>
      <xdr:col>19</xdr:col>
      <xdr:colOff>171450</xdr:colOff>
      <xdr:row>84</xdr:row>
      <xdr:rowOff>124460</xdr:rowOff>
    </xdr:to>
    <xdr:cxnSp macro="">
      <xdr:nvCxnSpPr>
        <xdr:cNvPr id="307" name="直線コネクタ 306">
          <a:extLst>
            <a:ext uri="{FF2B5EF4-FFF2-40B4-BE49-F238E27FC236}">
              <a16:creationId xmlns:a16="http://schemas.microsoft.com/office/drawing/2014/main" id="{00000000-0008-0000-1000-000033010000}"/>
            </a:ext>
          </a:extLst>
        </xdr:cNvPr>
        <xdr:cNvCxnSpPr/>
      </xdr:nvCxnSpPr>
      <xdr:spPr>
        <a:xfrm>
          <a:off x="2622550" y="14171295"/>
          <a:ext cx="80645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158750</xdr:rowOff>
    </xdr:from>
    <xdr:to>
      <xdr:col>10</xdr:col>
      <xdr:colOff>165100</xdr:colOff>
      <xdr:row>84</xdr:row>
      <xdr:rowOff>88900</xdr:rowOff>
    </xdr:to>
    <xdr:sp macro="" textlink="">
      <xdr:nvSpPr>
        <xdr:cNvPr id="308" name="楕円 307">
          <a:extLst>
            <a:ext uri="{FF2B5EF4-FFF2-40B4-BE49-F238E27FC236}">
              <a16:creationId xmlns:a16="http://schemas.microsoft.com/office/drawing/2014/main" id="{00000000-0008-0000-1000-000034010000}"/>
            </a:ext>
          </a:extLst>
        </xdr:cNvPr>
        <xdr:cNvSpPr/>
      </xdr:nvSpPr>
      <xdr:spPr>
        <a:xfrm>
          <a:off x="1778000" y="14076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38100</xdr:rowOff>
    </xdr:from>
    <xdr:to>
      <xdr:col>15</xdr:col>
      <xdr:colOff>50800</xdr:colOff>
      <xdr:row>84</xdr:row>
      <xdr:rowOff>85725</xdr:rowOff>
    </xdr:to>
    <xdr:cxnSp macro="">
      <xdr:nvCxnSpPr>
        <xdr:cNvPr id="309" name="直線コネクタ 308">
          <a:extLst>
            <a:ext uri="{FF2B5EF4-FFF2-40B4-BE49-F238E27FC236}">
              <a16:creationId xmlns:a16="http://schemas.microsoft.com/office/drawing/2014/main" id="{00000000-0008-0000-1000-000035010000}"/>
            </a:ext>
          </a:extLst>
        </xdr:cNvPr>
        <xdr:cNvCxnSpPr/>
      </xdr:nvCxnSpPr>
      <xdr:spPr>
        <a:xfrm>
          <a:off x="1828800" y="14123670"/>
          <a:ext cx="79375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13335</xdr:rowOff>
    </xdr:from>
    <xdr:to>
      <xdr:col>6</xdr:col>
      <xdr:colOff>38100</xdr:colOff>
      <xdr:row>85</xdr:row>
      <xdr:rowOff>114300</xdr:rowOff>
    </xdr:to>
    <xdr:sp macro="" textlink="">
      <xdr:nvSpPr>
        <xdr:cNvPr id="310" name="楕円 309">
          <a:extLst>
            <a:ext uri="{FF2B5EF4-FFF2-40B4-BE49-F238E27FC236}">
              <a16:creationId xmlns:a16="http://schemas.microsoft.com/office/drawing/2014/main" id="{00000000-0008-0000-1000-000036010000}"/>
            </a:ext>
          </a:extLst>
        </xdr:cNvPr>
        <xdr:cNvSpPr/>
      </xdr:nvSpPr>
      <xdr:spPr>
        <a:xfrm>
          <a:off x="984250" y="14266545"/>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84</xdr:row>
      <xdr:rowOff>38100</xdr:rowOff>
    </xdr:from>
    <xdr:to>
      <xdr:col>10</xdr:col>
      <xdr:colOff>114300</xdr:colOff>
      <xdr:row>85</xdr:row>
      <xdr:rowOff>63500</xdr:rowOff>
    </xdr:to>
    <xdr:cxnSp macro="">
      <xdr:nvCxnSpPr>
        <xdr:cNvPr id="311" name="直線コネクタ 310">
          <a:extLst>
            <a:ext uri="{FF2B5EF4-FFF2-40B4-BE49-F238E27FC236}">
              <a16:creationId xmlns:a16="http://schemas.microsoft.com/office/drawing/2014/main" id="{00000000-0008-0000-1000-000037010000}"/>
            </a:ext>
          </a:extLst>
        </xdr:cNvPr>
        <xdr:cNvCxnSpPr/>
      </xdr:nvCxnSpPr>
      <xdr:spPr>
        <a:xfrm flipV="1">
          <a:off x="1028700" y="14123670"/>
          <a:ext cx="80010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151130</xdr:rowOff>
    </xdr:from>
    <xdr:ext cx="401955" cy="258445"/>
    <xdr:sp macro="" textlink="">
      <xdr:nvSpPr>
        <xdr:cNvPr id="312" name="n_1aveValue【福祉施設】&#10;有形固定資産減価償却率">
          <a:extLst>
            <a:ext uri="{FF2B5EF4-FFF2-40B4-BE49-F238E27FC236}">
              <a16:creationId xmlns:a16="http://schemas.microsoft.com/office/drawing/2014/main" id="{00000000-0008-0000-1000-000038010000}"/>
            </a:ext>
          </a:extLst>
        </xdr:cNvPr>
        <xdr:cNvSpPr txBox="1"/>
      </xdr:nvSpPr>
      <xdr:spPr>
        <a:xfrm>
          <a:off x="3239135" y="1356614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84455</xdr:rowOff>
    </xdr:from>
    <xdr:ext cx="401955" cy="255905"/>
    <xdr:sp macro="" textlink="">
      <xdr:nvSpPr>
        <xdr:cNvPr id="313" name="n_2aveValue【福祉施設】&#10;有形固定資産減価償却率">
          <a:extLst>
            <a:ext uri="{FF2B5EF4-FFF2-40B4-BE49-F238E27FC236}">
              <a16:creationId xmlns:a16="http://schemas.microsoft.com/office/drawing/2014/main" id="{00000000-0008-0000-1000-000039010000}"/>
            </a:ext>
          </a:extLst>
        </xdr:cNvPr>
        <xdr:cNvSpPr txBox="1"/>
      </xdr:nvSpPr>
      <xdr:spPr>
        <a:xfrm>
          <a:off x="2439035" y="1349946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76835</xdr:rowOff>
    </xdr:from>
    <xdr:ext cx="401955" cy="257810"/>
    <xdr:sp macro="" textlink="">
      <xdr:nvSpPr>
        <xdr:cNvPr id="314" name="n_3aveValue【福祉施設】&#10;有形固定資産減価償却率">
          <a:extLst>
            <a:ext uri="{FF2B5EF4-FFF2-40B4-BE49-F238E27FC236}">
              <a16:creationId xmlns:a16="http://schemas.microsoft.com/office/drawing/2014/main" id="{00000000-0008-0000-1000-00003A010000}"/>
            </a:ext>
          </a:extLst>
        </xdr:cNvPr>
        <xdr:cNvSpPr txBox="1"/>
      </xdr:nvSpPr>
      <xdr:spPr>
        <a:xfrm>
          <a:off x="1645285" y="13491845"/>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80</xdr:row>
      <xdr:rowOff>101600</xdr:rowOff>
    </xdr:from>
    <xdr:ext cx="405130" cy="257810"/>
    <xdr:sp macro="" textlink="">
      <xdr:nvSpPr>
        <xdr:cNvPr id="315" name="n_4aveValue【福祉施設】&#10;有形固定資産減価償却率">
          <a:extLst>
            <a:ext uri="{FF2B5EF4-FFF2-40B4-BE49-F238E27FC236}">
              <a16:creationId xmlns:a16="http://schemas.microsoft.com/office/drawing/2014/main" id="{00000000-0008-0000-1000-00003B010000}"/>
            </a:ext>
          </a:extLst>
        </xdr:cNvPr>
        <xdr:cNvSpPr txBox="1"/>
      </xdr:nvSpPr>
      <xdr:spPr>
        <a:xfrm>
          <a:off x="851535" y="135166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165735</xdr:rowOff>
    </xdr:from>
    <xdr:ext cx="401955" cy="255905"/>
    <xdr:sp macro="" textlink="">
      <xdr:nvSpPr>
        <xdr:cNvPr id="316" name="n_1mainValue【福祉施設】&#10;有形固定資産減価償却率">
          <a:extLst>
            <a:ext uri="{FF2B5EF4-FFF2-40B4-BE49-F238E27FC236}">
              <a16:creationId xmlns:a16="http://schemas.microsoft.com/office/drawing/2014/main" id="{00000000-0008-0000-1000-00003C010000}"/>
            </a:ext>
          </a:extLst>
        </xdr:cNvPr>
        <xdr:cNvSpPr txBox="1"/>
      </xdr:nvSpPr>
      <xdr:spPr>
        <a:xfrm>
          <a:off x="3239135" y="1425130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84</xdr:row>
      <xdr:rowOff>127635</xdr:rowOff>
    </xdr:from>
    <xdr:ext cx="401955" cy="256540"/>
    <xdr:sp macro="" textlink="">
      <xdr:nvSpPr>
        <xdr:cNvPr id="317" name="n_2mainValue【福祉施設】&#10;有形固定資産減価償却率">
          <a:extLst>
            <a:ext uri="{FF2B5EF4-FFF2-40B4-BE49-F238E27FC236}">
              <a16:creationId xmlns:a16="http://schemas.microsoft.com/office/drawing/2014/main" id="{00000000-0008-0000-1000-00003D010000}"/>
            </a:ext>
          </a:extLst>
        </xdr:cNvPr>
        <xdr:cNvSpPr txBox="1"/>
      </xdr:nvSpPr>
      <xdr:spPr>
        <a:xfrm>
          <a:off x="2439035" y="14213205"/>
          <a:ext cx="401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84</xdr:row>
      <xdr:rowOff>79375</xdr:rowOff>
    </xdr:from>
    <xdr:ext cx="401955" cy="258445"/>
    <xdr:sp macro="" textlink="">
      <xdr:nvSpPr>
        <xdr:cNvPr id="318" name="n_3mainValue【福祉施設】&#10;有形固定資産減価償却率">
          <a:extLst>
            <a:ext uri="{FF2B5EF4-FFF2-40B4-BE49-F238E27FC236}">
              <a16:creationId xmlns:a16="http://schemas.microsoft.com/office/drawing/2014/main" id="{00000000-0008-0000-1000-00003E010000}"/>
            </a:ext>
          </a:extLst>
        </xdr:cNvPr>
        <xdr:cNvSpPr txBox="1"/>
      </xdr:nvSpPr>
      <xdr:spPr>
        <a:xfrm>
          <a:off x="1645285" y="1416494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85</xdr:row>
      <xdr:rowOff>106045</xdr:rowOff>
    </xdr:from>
    <xdr:ext cx="405130" cy="257810"/>
    <xdr:sp macro="" textlink="">
      <xdr:nvSpPr>
        <xdr:cNvPr id="319" name="n_4mainValue【福祉施設】&#10;有形固定資産減価償却率">
          <a:extLst>
            <a:ext uri="{FF2B5EF4-FFF2-40B4-BE49-F238E27FC236}">
              <a16:creationId xmlns:a16="http://schemas.microsoft.com/office/drawing/2014/main" id="{00000000-0008-0000-1000-00003F010000}"/>
            </a:ext>
          </a:extLst>
        </xdr:cNvPr>
        <xdr:cNvSpPr txBox="1"/>
      </xdr:nvSpPr>
      <xdr:spPr>
        <a:xfrm>
          <a:off x="851535" y="143592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100965</xdr:rowOff>
    </xdr:to>
    <xdr:sp macro="" textlink="">
      <xdr:nvSpPr>
        <xdr:cNvPr id="320" name="正方形/長方形 319">
          <a:extLst>
            <a:ext uri="{FF2B5EF4-FFF2-40B4-BE49-F238E27FC236}">
              <a16:creationId xmlns:a16="http://schemas.microsoft.com/office/drawing/2014/main" id="{00000000-0008-0000-1000-000040010000}"/>
            </a:ext>
          </a:extLst>
        </xdr:cNvPr>
        <xdr:cNvSpPr/>
      </xdr:nvSpPr>
      <xdr:spPr>
        <a:xfrm>
          <a:off x="5956300" y="11555730"/>
          <a:ext cx="424815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1000-000041010000}"/>
            </a:ext>
          </a:extLst>
        </xdr:cNvPr>
        <xdr:cNvSpPr/>
      </xdr:nvSpPr>
      <xdr:spPr>
        <a:xfrm>
          <a:off x="606425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1000-000042010000}"/>
            </a:ext>
          </a:extLst>
        </xdr:cNvPr>
        <xdr:cNvSpPr/>
      </xdr:nvSpPr>
      <xdr:spPr>
        <a:xfrm>
          <a:off x="606425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1000-000043010000}"/>
            </a:ext>
          </a:extLst>
        </xdr:cNvPr>
        <xdr:cNvSpPr/>
      </xdr:nvSpPr>
      <xdr:spPr>
        <a:xfrm>
          <a:off x="69850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1000-000044010000}"/>
            </a:ext>
          </a:extLst>
        </xdr:cNvPr>
        <xdr:cNvSpPr/>
      </xdr:nvSpPr>
      <xdr:spPr>
        <a:xfrm>
          <a:off x="69850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1000-000045010000}"/>
            </a:ext>
          </a:extLst>
        </xdr:cNvPr>
        <xdr:cNvSpPr/>
      </xdr:nvSpPr>
      <xdr:spPr>
        <a:xfrm>
          <a:off x="80137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1000-000046010000}"/>
            </a:ext>
          </a:extLst>
        </xdr:cNvPr>
        <xdr:cNvSpPr/>
      </xdr:nvSpPr>
      <xdr:spPr>
        <a:xfrm>
          <a:off x="80137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149225</xdr:rowOff>
    </xdr:to>
    <xdr:sp macro="" textlink="">
      <xdr:nvSpPr>
        <xdr:cNvPr id="327" name="正方形/長方形 326">
          <a:extLst>
            <a:ext uri="{FF2B5EF4-FFF2-40B4-BE49-F238E27FC236}">
              <a16:creationId xmlns:a16="http://schemas.microsoft.com/office/drawing/2014/main" id="{00000000-0008-0000-1000-000047010000}"/>
            </a:ext>
          </a:extLst>
        </xdr:cNvPr>
        <xdr:cNvSpPr/>
      </xdr:nvSpPr>
      <xdr:spPr>
        <a:xfrm>
          <a:off x="5956300" y="12672060"/>
          <a:ext cx="4248150" cy="223329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75565</xdr:rowOff>
    </xdr:from>
    <xdr:ext cx="346710" cy="224155"/>
    <xdr:sp macro="" textlink="">
      <xdr:nvSpPr>
        <xdr:cNvPr id="328" name="テキスト ボックス 327">
          <a:extLst>
            <a:ext uri="{FF2B5EF4-FFF2-40B4-BE49-F238E27FC236}">
              <a16:creationId xmlns:a16="http://schemas.microsoft.com/office/drawing/2014/main" id="{00000000-0008-0000-1000-000048010000}"/>
            </a:ext>
          </a:extLst>
        </xdr:cNvPr>
        <xdr:cNvSpPr txBox="1"/>
      </xdr:nvSpPr>
      <xdr:spPr>
        <a:xfrm>
          <a:off x="5918200" y="12484735"/>
          <a:ext cx="34671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149225</xdr:rowOff>
    </xdr:from>
    <xdr:to>
      <xdr:col>59</xdr:col>
      <xdr:colOff>50800</xdr:colOff>
      <xdr:row>88</xdr:row>
      <xdr:rowOff>149225</xdr:rowOff>
    </xdr:to>
    <xdr:cxnSp macro="">
      <xdr:nvCxnSpPr>
        <xdr:cNvPr id="329" name="直線コネクタ 328">
          <a:extLst>
            <a:ext uri="{FF2B5EF4-FFF2-40B4-BE49-F238E27FC236}">
              <a16:creationId xmlns:a16="http://schemas.microsoft.com/office/drawing/2014/main" id="{00000000-0008-0000-1000-000049010000}"/>
            </a:ext>
          </a:extLst>
        </xdr:cNvPr>
        <xdr:cNvCxnSpPr/>
      </xdr:nvCxnSpPr>
      <xdr:spPr>
        <a:xfrm>
          <a:off x="5956300" y="149053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167640</xdr:rowOff>
    </xdr:from>
    <xdr:to>
      <xdr:col>59</xdr:col>
      <xdr:colOff>50800</xdr:colOff>
      <xdr:row>86</xdr:row>
      <xdr:rowOff>167640</xdr:rowOff>
    </xdr:to>
    <xdr:cxnSp macro="">
      <xdr:nvCxnSpPr>
        <xdr:cNvPr id="330" name="直線コネクタ 329">
          <a:extLst>
            <a:ext uri="{FF2B5EF4-FFF2-40B4-BE49-F238E27FC236}">
              <a16:creationId xmlns:a16="http://schemas.microsoft.com/office/drawing/2014/main" id="{00000000-0008-0000-1000-00004A010000}"/>
            </a:ext>
          </a:extLst>
        </xdr:cNvPr>
        <xdr:cNvCxnSpPr/>
      </xdr:nvCxnSpPr>
      <xdr:spPr>
        <a:xfrm>
          <a:off x="5956300" y="145884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26035</xdr:rowOff>
    </xdr:from>
    <xdr:ext cx="464185" cy="255905"/>
    <xdr:sp macro="" textlink="">
      <xdr:nvSpPr>
        <xdr:cNvPr id="331" name="テキスト ボックス 330">
          <a:extLst>
            <a:ext uri="{FF2B5EF4-FFF2-40B4-BE49-F238E27FC236}">
              <a16:creationId xmlns:a16="http://schemas.microsoft.com/office/drawing/2014/main" id="{00000000-0008-0000-1000-00004B010000}"/>
            </a:ext>
          </a:extLst>
        </xdr:cNvPr>
        <xdr:cNvSpPr txBox="1"/>
      </xdr:nvSpPr>
      <xdr:spPr>
        <a:xfrm>
          <a:off x="5527040" y="1444688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332" name="直線コネクタ 331">
          <a:extLst>
            <a:ext uri="{FF2B5EF4-FFF2-40B4-BE49-F238E27FC236}">
              <a16:creationId xmlns:a16="http://schemas.microsoft.com/office/drawing/2014/main" id="{00000000-0008-0000-1000-00004C010000}"/>
            </a:ext>
          </a:extLst>
        </xdr:cNvPr>
        <xdr:cNvCxnSpPr/>
      </xdr:nvCxnSpPr>
      <xdr:spPr>
        <a:xfrm>
          <a:off x="5956300" y="142665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41910</xdr:rowOff>
    </xdr:from>
    <xdr:ext cx="464185" cy="257810"/>
    <xdr:sp macro="" textlink="">
      <xdr:nvSpPr>
        <xdr:cNvPr id="333" name="テキスト ボックス 332">
          <a:extLst>
            <a:ext uri="{FF2B5EF4-FFF2-40B4-BE49-F238E27FC236}">
              <a16:creationId xmlns:a16="http://schemas.microsoft.com/office/drawing/2014/main" id="{00000000-0008-0000-1000-00004D010000}"/>
            </a:ext>
          </a:extLst>
        </xdr:cNvPr>
        <xdr:cNvSpPr txBox="1"/>
      </xdr:nvSpPr>
      <xdr:spPr>
        <a:xfrm>
          <a:off x="5527040" y="14127480"/>
          <a:ext cx="4641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334" name="直線コネクタ 333">
          <a:extLst>
            <a:ext uri="{FF2B5EF4-FFF2-40B4-BE49-F238E27FC236}">
              <a16:creationId xmlns:a16="http://schemas.microsoft.com/office/drawing/2014/main" id="{00000000-0008-0000-1000-00004E010000}"/>
            </a:ext>
          </a:extLst>
        </xdr:cNvPr>
        <xdr:cNvCxnSpPr/>
      </xdr:nvCxnSpPr>
      <xdr:spPr>
        <a:xfrm>
          <a:off x="5956300" y="139477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59055</xdr:rowOff>
    </xdr:from>
    <xdr:ext cx="464185" cy="258445"/>
    <xdr:sp macro="" textlink="">
      <xdr:nvSpPr>
        <xdr:cNvPr id="335" name="テキスト ボックス 334">
          <a:extLst>
            <a:ext uri="{FF2B5EF4-FFF2-40B4-BE49-F238E27FC236}">
              <a16:creationId xmlns:a16="http://schemas.microsoft.com/office/drawing/2014/main" id="{00000000-0008-0000-1000-00004F010000}"/>
            </a:ext>
          </a:extLst>
        </xdr:cNvPr>
        <xdr:cNvSpPr txBox="1"/>
      </xdr:nvSpPr>
      <xdr:spPr>
        <a:xfrm>
          <a:off x="5527040" y="1380934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45720</xdr:rowOff>
    </xdr:from>
    <xdr:to>
      <xdr:col>59</xdr:col>
      <xdr:colOff>50800</xdr:colOff>
      <xdr:row>81</xdr:row>
      <xdr:rowOff>45720</xdr:rowOff>
    </xdr:to>
    <xdr:cxnSp macro="">
      <xdr:nvCxnSpPr>
        <xdr:cNvPr id="336" name="直線コネクタ 335">
          <a:extLst>
            <a:ext uri="{FF2B5EF4-FFF2-40B4-BE49-F238E27FC236}">
              <a16:creationId xmlns:a16="http://schemas.microsoft.com/office/drawing/2014/main" id="{00000000-0008-0000-1000-000050010000}"/>
            </a:ext>
          </a:extLst>
        </xdr:cNvPr>
        <xdr:cNvCxnSpPr/>
      </xdr:nvCxnSpPr>
      <xdr:spPr>
        <a:xfrm>
          <a:off x="5956300" y="136283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74930</xdr:rowOff>
    </xdr:from>
    <xdr:ext cx="464185" cy="257810"/>
    <xdr:sp macro="" textlink="">
      <xdr:nvSpPr>
        <xdr:cNvPr id="337" name="テキスト ボックス 336">
          <a:extLst>
            <a:ext uri="{FF2B5EF4-FFF2-40B4-BE49-F238E27FC236}">
              <a16:creationId xmlns:a16="http://schemas.microsoft.com/office/drawing/2014/main" id="{00000000-0008-0000-1000-000051010000}"/>
            </a:ext>
          </a:extLst>
        </xdr:cNvPr>
        <xdr:cNvSpPr txBox="1"/>
      </xdr:nvSpPr>
      <xdr:spPr>
        <a:xfrm>
          <a:off x="5527040" y="13489940"/>
          <a:ext cx="4641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62865</xdr:rowOff>
    </xdr:from>
    <xdr:to>
      <xdr:col>59</xdr:col>
      <xdr:colOff>50800</xdr:colOff>
      <xdr:row>79</xdr:row>
      <xdr:rowOff>62865</xdr:rowOff>
    </xdr:to>
    <xdr:cxnSp macro="">
      <xdr:nvCxnSpPr>
        <xdr:cNvPr id="338" name="直線コネクタ 337">
          <a:extLst>
            <a:ext uri="{FF2B5EF4-FFF2-40B4-BE49-F238E27FC236}">
              <a16:creationId xmlns:a16="http://schemas.microsoft.com/office/drawing/2014/main" id="{00000000-0008-0000-1000-000052010000}"/>
            </a:ext>
          </a:extLst>
        </xdr:cNvPr>
        <xdr:cNvCxnSpPr/>
      </xdr:nvCxnSpPr>
      <xdr:spPr>
        <a:xfrm>
          <a:off x="5956300" y="133102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92075</xdr:rowOff>
    </xdr:from>
    <xdr:ext cx="464185" cy="256540"/>
    <xdr:sp macro="" textlink="">
      <xdr:nvSpPr>
        <xdr:cNvPr id="339" name="テキスト ボックス 338">
          <a:extLst>
            <a:ext uri="{FF2B5EF4-FFF2-40B4-BE49-F238E27FC236}">
              <a16:creationId xmlns:a16="http://schemas.microsoft.com/office/drawing/2014/main" id="{00000000-0008-0000-1000-000053010000}"/>
            </a:ext>
          </a:extLst>
        </xdr:cNvPr>
        <xdr:cNvSpPr txBox="1"/>
      </xdr:nvSpPr>
      <xdr:spPr>
        <a:xfrm>
          <a:off x="5527040" y="13171805"/>
          <a:ext cx="464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78105</xdr:rowOff>
    </xdr:from>
    <xdr:to>
      <xdr:col>59</xdr:col>
      <xdr:colOff>50800</xdr:colOff>
      <xdr:row>77</xdr:row>
      <xdr:rowOff>78105</xdr:rowOff>
    </xdr:to>
    <xdr:cxnSp macro="">
      <xdr:nvCxnSpPr>
        <xdr:cNvPr id="340" name="直線コネクタ 339">
          <a:extLst>
            <a:ext uri="{FF2B5EF4-FFF2-40B4-BE49-F238E27FC236}">
              <a16:creationId xmlns:a16="http://schemas.microsoft.com/office/drawing/2014/main" id="{00000000-0008-0000-1000-000054010000}"/>
            </a:ext>
          </a:extLst>
        </xdr:cNvPr>
        <xdr:cNvCxnSpPr/>
      </xdr:nvCxnSpPr>
      <xdr:spPr>
        <a:xfrm>
          <a:off x="5956300" y="129901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107950</xdr:rowOff>
    </xdr:from>
    <xdr:ext cx="464185" cy="256540"/>
    <xdr:sp macro="" textlink="">
      <xdr:nvSpPr>
        <xdr:cNvPr id="341" name="テキスト ボックス 340">
          <a:extLst>
            <a:ext uri="{FF2B5EF4-FFF2-40B4-BE49-F238E27FC236}">
              <a16:creationId xmlns:a16="http://schemas.microsoft.com/office/drawing/2014/main" id="{00000000-0008-0000-1000-000055010000}"/>
            </a:ext>
          </a:extLst>
        </xdr:cNvPr>
        <xdr:cNvSpPr txBox="1"/>
      </xdr:nvSpPr>
      <xdr:spPr>
        <a:xfrm>
          <a:off x="5527040" y="12852400"/>
          <a:ext cx="464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1000-000056010000}"/>
            </a:ext>
          </a:extLst>
        </xdr:cNvPr>
        <xdr:cNvCxnSpPr/>
      </xdr:nvCxnSpPr>
      <xdr:spPr>
        <a:xfrm>
          <a:off x="5956300" y="126720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185" cy="257810"/>
    <xdr:sp macro="" textlink="">
      <xdr:nvSpPr>
        <xdr:cNvPr id="343" name="テキスト ボックス 342">
          <a:extLst>
            <a:ext uri="{FF2B5EF4-FFF2-40B4-BE49-F238E27FC236}">
              <a16:creationId xmlns:a16="http://schemas.microsoft.com/office/drawing/2014/main" id="{00000000-0008-0000-1000-000057010000}"/>
            </a:ext>
          </a:extLst>
        </xdr:cNvPr>
        <xdr:cNvSpPr txBox="1"/>
      </xdr:nvSpPr>
      <xdr:spPr>
        <a:xfrm>
          <a:off x="5527040" y="12533630"/>
          <a:ext cx="4641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149225</xdr:rowOff>
    </xdr:to>
    <xdr:sp macro="" textlink="">
      <xdr:nvSpPr>
        <xdr:cNvPr id="344" name="【福祉施設】&#10;一人当たり面積グラフ枠">
          <a:extLst>
            <a:ext uri="{FF2B5EF4-FFF2-40B4-BE49-F238E27FC236}">
              <a16:creationId xmlns:a16="http://schemas.microsoft.com/office/drawing/2014/main" id="{00000000-0008-0000-1000-000058010000}"/>
            </a:ext>
          </a:extLst>
        </xdr:cNvPr>
        <xdr:cNvSpPr/>
      </xdr:nvSpPr>
      <xdr:spPr>
        <a:xfrm>
          <a:off x="5956300" y="12672060"/>
          <a:ext cx="4248150" cy="22332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78</xdr:row>
      <xdr:rowOff>11430</xdr:rowOff>
    </xdr:from>
    <xdr:to>
      <xdr:col>54</xdr:col>
      <xdr:colOff>171450</xdr:colOff>
      <xdr:row>86</xdr:row>
      <xdr:rowOff>158750</xdr:rowOff>
    </xdr:to>
    <xdr:cxnSp macro="">
      <xdr:nvCxnSpPr>
        <xdr:cNvPr id="345" name="直線コネクタ 344">
          <a:extLst>
            <a:ext uri="{FF2B5EF4-FFF2-40B4-BE49-F238E27FC236}">
              <a16:creationId xmlns:a16="http://schemas.microsoft.com/office/drawing/2014/main" id="{00000000-0008-0000-1000-000059010000}"/>
            </a:ext>
          </a:extLst>
        </xdr:cNvPr>
        <xdr:cNvCxnSpPr/>
      </xdr:nvCxnSpPr>
      <xdr:spPr>
        <a:xfrm flipV="1">
          <a:off x="9429750" y="13091160"/>
          <a:ext cx="0" cy="1488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162560</xdr:rowOff>
    </xdr:from>
    <xdr:ext cx="466725" cy="250825"/>
    <xdr:sp macro="" textlink="">
      <xdr:nvSpPr>
        <xdr:cNvPr id="346" name="【福祉施設】&#10;一人当たり面積最小値テキスト">
          <a:extLst>
            <a:ext uri="{FF2B5EF4-FFF2-40B4-BE49-F238E27FC236}">
              <a16:creationId xmlns:a16="http://schemas.microsoft.com/office/drawing/2014/main" id="{00000000-0008-0000-1000-00005A010000}"/>
            </a:ext>
          </a:extLst>
        </xdr:cNvPr>
        <xdr:cNvSpPr txBox="1"/>
      </xdr:nvSpPr>
      <xdr:spPr>
        <a:xfrm>
          <a:off x="9467850" y="14583410"/>
          <a:ext cx="4667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0.030</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158750</xdr:rowOff>
    </xdr:from>
    <xdr:to>
      <xdr:col>55</xdr:col>
      <xdr:colOff>88900</xdr:colOff>
      <xdr:row>86</xdr:row>
      <xdr:rowOff>158750</xdr:rowOff>
    </xdr:to>
    <xdr:cxnSp macro="">
      <xdr:nvCxnSpPr>
        <xdr:cNvPr id="347" name="直線コネクタ 346">
          <a:extLst>
            <a:ext uri="{FF2B5EF4-FFF2-40B4-BE49-F238E27FC236}">
              <a16:creationId xmlns:a16="http://schemas.microsoft.com/office/drawing/2014/main" id="{00000000-0008-0000-1000-00005B010000}"/>
            </a:ext>
          </a:extLst>
        </xdr:cNvPr>
        <xdr:cNvCxnSpPr/>
      </xdr:nvCxnSpPr>
      <xdr:spPr>
        <a:xfrm>
          <a:off x="9359900" y="145796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129540</xdr:rowOff>
    </xdr:from>
    <xdr:ext cx="466725" cy="256540"/>
    <xdr:sp macro="" textlink="">
      <xdr:nvSpPr>
        <xdr:cNvPr id="348" name="【福祉施設】&#10;一人当たり面積最大値テキスト">
          <a:extLst>
            <a:ext uri="{FF2B5EF4-FFF2-40B4-BE49-F238E27FC236}">
              <a16:creationId xmlns:a16="http://schemas.microsoft.com/office/drawing/2014/main" id="{00000000-0008-0000-1000-00005C010000}"/>
            </a:ext>
          </a:extLst>
        </xdr:cNvPr>
        <xdr:cNvSpPr txBox="1"/>
      </xdr:nvSpPr>
      <xdr:spPr>
        <a:xfrm>
          <a:off x="9467850" y="12873990"/>
          <a:ext cx="466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4.682</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11430</xdr:rowOff>
    </xdr:from>
    <xdr:to>
      <xdr:col>55</xdr:col>
      <xdr:colOff>88900</xdr:colOff>
      <xdr:row>78</xdr:row>
      <xdr:rowOff>11430</xdr:rowOff>
    </xdr:to>
    <xdr:cxnSp macro="">
      <xdr:nvCxnSpPr>
        <xdr:cNvPr id="349" name="直線コネクタ 348">
          <a:extLst>
            <a:ext uri="{FF2B5EF4-FFF2-40B4-BE49-F238E27FC236}">
              <a16:creationId xmlns:a16="http://schemas.microsoft.com/office/drawing/2014/main" id="{00000000-0008-0000-1000-00005D010000}"/>
            </a:ext>
          </a:extLst>
        </xdr:cNvPr>
        <xdr:cNvCxnSpPr/>
      </xdr:nvCxnSpPr>
      <xdr:spPr>
        <a:xfrm>
          <a:off x="9359900" y="130911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55245</xdr:rowOff>
    </xdr:from>
    <xdr:ext cx="466725" cy="256540"/>
    <xdr:sp macro="" textlink="">
      <xdr:nvSpPr>
        <xdr:cNvPr id="350" name="【福祉施設】&#10;一人当たり面積平均値テキスト">
          <a:extLst>
            <a:ext uri="{FF2B5EF4-FFF2-40B4-BE49-F238E27FC236}">
              <a16:creationId xmlns:a16="http://schemas.microsoft.com/office/drawing/2014/main" id="{00000000-0008-0000-1000-00005E010000}"/>
            </a:ext>
          </a:extLst>
        </xdr:cNvPr>
        <xdr:cNvSpPr txBox="1"/>
      </xdr:nvSpPr>
      <xdr:spPr>
        <a:xfrm>
          <a:off x="9467850" y="14140815"/>
          <a:ext cx="46672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0.785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33020</xdr:rowOff>
    </xdr:from>
    <xdr:to>
      <xdr:col>55</xdr:col>
      <xdr:colOff>50800</xdr:colOff>
      <xdr:row>85</xdr:row>
      <xdr:rowOff>133985</xdr:rowOff>
    </xdr:to>
    <xdr:sp macro="" textlink="">
      <xdr:nvSpPr>
        <xdr:cNvPr id="351" name="フローチャート: 判断 350">
          <a:extLst>
            <a:ext uri="{FF2B5EF4-FFF2-40B4-BE49-F238E27FC236}">
              <a16:creationId xmlns:a16="http://schemas.microsoft.com/office/drawing/2014/main" id="{00000000-0008-0000-1000-00005F010000}"/>
            </a:ext>
          </a:extLst>
        </xdr:cNvPr>
        <xdr:cNvSpPr/>
      </xdr:nvSpPr>
      <xdr:spPr>
        <a:xfrm>
          <a:off x="9398000" y="1428623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5715</xdr:rowOff>
    </xdr:from>
    <xdr:to>
      <xdr:col>50</xdr:col>
      <xdr:colOff>165100</xdr:colOff>
      <xdr:row>86</xdr:row>
      <xdr:rowOff>107950</xdr:rowOff>
    </xdr:to>
    <xdr:sp macro="" textlink="">
      <xdr:nvSpPr>
        <xdr:cNvPr id="352" name="フローチャート: 判断 351">
          <a:extLst>
            <a:ext uri="{FF2B5EF4-FFF2-40B4-BE49-F238E27FC236}">
              <a16:creationId xmlns:a16="http://schemas.microsoft.com/office/drawing/2014/main" id="{00000000-0008-0000-1000-000060010000}"/>
            </a:ext>
          </a:extLst>
        </xdr:cNvPr>
        <xdr:cNvSpPr/>
      </xdr:nvSpPr>
      <xdr:spPr>
        <a:xfrm>
          <a:off x="8636000" y="144265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159385</xdr:rowOff>
    </xdr:from>
    <xdr:to>
      <xdr:col>46</xdr:col>
      <xdr:colOff>38100</xdr:colOff>
      <xdr:row>86</xdr:row>
      <xdr:rowOff>89535</xdr:rowOff>
    </xdr:to>
    <xdr:sp macro="" textlink="">
      <xdr:nvSpPr>
        <xdr:cNvPr id="353" name="フローチャート: 判断 352">
          <a:extLst>
            <a:ext uri="{FF2B5EF4-FFF2-40B4-BE49-F238E27FC236}">
              <a16:creationId xmlns:a16="http://schemas.microsoft.com/office/drawing/2014/main" id="{00000000-0008-0000-1000-000061010000}"/>
            </a:ext>
          </a:extLst>
        </xdr:cNvPr>
        <xdr:cNvSpPr/>
      </xdr:nvSpPr>
      <xdr:spPr>
        <a:xfrm>
          <a:off x="7842250" y="1441259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167640</xdr:rowOff>
    </xdr:from>
    <xdr:to>
      <xdr:col>41</xdr:col>
      <xdr:colOff>101600</xdr:colOff>
      <xdr:row>86</xdr:row>
      <xdr:rowOff>100330</xdr:rowOff>
    </xdr:to>
    <xdr:sp macro="" textlink="">
      <xdr:nvSpPr>
        <xdr:cNvPr id="354" name="フローチャート: 判断 353">
          <a:extLst>
            <a:ext uri="{FF2B5EF4-FFF2-40B4-BE49-F238E27FC236}">
              <a16:creationId xmlns:a16="http://schemas.microsoft.com/office/drawing/2014/main" id="{00000000-0008-0000-1000-000062010000}"/>
            </a:ext>
          </a:extLst>
        </xdr:cNvPr>
        <xdr:cNvSpPr/>
      </xdr:nvSpPr>
      <xdr:spPr>
        <a:xfrm>
          <a:off x="7029450" y="144208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6985</xdr:rowOff>
    </xdr:from>
    <xdr:to>
      <xdr:col>36</xdr:col>
      <xdr:colOff>165100</xdr:colOff>
      <xdr:row>86</xdr:row>
      <xdr:rowOff>108585</xdr:rowOff>
    </xdr:to>
    <xdr:sp macro="" textlink="">
      <xdr:nvSpPr>
        <xdr:cNvPr id="355" name="フローチャート: 判断 354">
          <a:extLst>
            <a:ext uri="{FF2B5EF4-FFF2-40B4-BE49-F238E27FC236}">
              <a16:creationId xmlns:a16="http://schemas.microsoft.com/office/drawing/2014/main" id="{00000000-0008-0000-1000-000063010000}"/>
            </a:ext>
          </a:extLst>
        </xdr:cNvPr>
        <xdr:cNvSpPr/>
      </xdr:nvSpPr>
      <xdr:spPr>
        <a:xfrm>
          <a:off x="6235700" y="1442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146685</xdr:rowOff>
    </xdr:from>
    <xdr:ext cx="762000" cy="250825"/>
    <xdr:sp macro="" textlink="">
      <xdr:nvSpPr>
        <xdr:cNvPr id="356" name="テキスト ボックス 355">
          <a:extLst>
            <a:ext uri="{FF2B5EF4-FFF2-40B4-BE49-F238E27FC236}">
              <a16:creationId xmlns:a16="http://schemas.microsoft.com/office/drawing/2014/main" id="{00000000-0008-0000-1000-000064010000}"/>
            </a:ext>
          </a:extLst>
        </xdr:cNvPr>
        <xdr:cNvSpPr txBox="1"/>
      </xdr:nvSpPr>
      <xdr:spPr>
        <a:xfrm>
          <a:off x="9258300" y="149028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146685</xdr:rowOff>
    </xdr:from>
    <xdr:ext cx="762000" cy="250825"/>
    <xdr:sp macro="" textlink="">
      <xdr:nvSpPr>
        <xdr:cNvPr id="357" name="テキスト ボックス 356">
          <a:extLst>
            <a:ext uri="{FF2B5EF4-FFF2-40B4-BE49-F238E27FC236}">
              <a16:creationId xmlns:a16="http://schemas.microsoft.com/office/drawing/2014/main" id="{00000000-0008-0000-1000-000065010000}"/>
            </a:ext>
          </a:extLst>
        </xdr:cNvPr>
        <xdr:cNvSpPr txBox="1"/>
      </xdr:nvSpPr>
      <xdr:spPr>
        <a:xfrm>
          <a:off x="8515350" y="149028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88</xdr:row>
      <xdr:rowOff>146685</xdr:rowOff>
    </xdr:from>
    <xdr:ext cx="762000" cy="250825"/>
    <xdr:sp macro="" textlink="">
      <xdr:nvSpPr>
        <xdr:cNvPr id="358" name="テキスト ボックス 357">
          <a:extLst>
            <a:ext uri="{FF2B5EF4-FFF2-40B4-BE49-F238E27FC236}">
              <a16:creationId xmlns:a16="http://schemas.microsoft.com/office/drawing/2014/main" id="{00000000-0008-0000-1000-000066010000}"/>
            </a:ext>
          </a:extLst>
        </xdr:cNvPr>
        <xdr:cNvSpPr txBox="1"/>
      </xdr:nvSpPr>
      <xdr:spPr>
        <a:xfrm>
          <a:off x="7715250" y="149028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146685</xdr:rowOff>
    </xdr:from>
    <xdr:ext cx="758825" cy="250825"/>
    <xdr:sp macro="" textlink="">
      <xdr:nvSpPr>
        <xdr:cNvPr id="359" name="テキスト ボックス 358">
          <a:extLst>
            <a:ext uri="{FF2B5EF4-FFF2-40B4-BE49-F238E27FC236}">
              <a16:creationId xmlns:a16="http://schemas.microsoft.com/office/drawing/2014/main" id="{00000000-0008-0000-1000-000067010000}"/>
            </a:ext>
          </a:extLst>
        </xdr:cNvPr>
        <xdr:cNvSpPr txBox="1"/>
      </xdr:nvSpPr>
      <xdr:spPr>
        <a:xfrm>
          <a:off x="6908800" y="14902815"/>
          <a:ext cx="7588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146685</xdr:rowOff>
    </xdr:from>
    <xdr:ext cx="762000" cy="250825"/>
    <xdr:sp macro="" textlink="">
      <xdr:nvSpPr>
        <xdr:cNvPr id="360" name="テキスト ボックス 359">
          <a:extLst>
            <a:ext uri="{FF2B5EF4-FFF2-40B4-BE49-F238E27FC236}">
              <a16:creationId xmlns:a16="http://schemas.microsoft.com/office/drawing/2014/main" id="{00000000-0008-0000-1000-000068010000}"/>
            </a:ext>
          </a:extLst>
        </xdr:cNvPr>
        <xdr:cNvSpPr txBox="1"/>
      </xdr:nvSpPr>
      <xdr:spPr>
        <a:xfrm>
          <a:off x="6115050" y="149028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86</xdr:row>
      <xdr:rowOff>4445</xdr:rowOff>
    </xdr:from>
    <xdr:to>
      <xdr:col>55</xdr:col>
      <xdr:colOff>50800</xdr:colOff>
      <xdr:row>86</xdr:row>
      <xdr:rowOff>106045</xdr:rowOff>
    </xdr:to>
    <xdr:sp macro="" textlink="">
      <xdr:nvSpPr>
        <xdr:cNvPr id="361" name="楕円 360">
          <a:extLst>
            <a:ext uri="{FF2B5EF4-FFF2-40B4-BE49-F238E27FC236}">
              <a16:creationId xmlns:a16="http://schemas.microsoft.com/office/drawing/2014/main" id="{00000000-0008-0000-1000-000069010000}"/>
            </a:ext>
          </a:extLst>
        </xdr:cNvPr>
        <xdr:cNvSpPr/>
      </xdr:nvSpPr>
      <xdr:spPr>
        <a:xfrm>
          <a:off x="9398000" y="144252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90805</xdr:rowOff>
    </xdr:from>
    <xdr:ext cx="466725" cy="255905"/>
    <xdr:sp macro="" textlink="">
      <xdr:nvSpPr>
        <xdr:cNvPr id="362" name="【福祉施設】&#10;一人当たり面積該当値テキスト">
          <a:extLst>
            <a:ext uri="{FF2B5EF4-FFF2-40B4-BE49-F238E27FC236}">
              <a16:creationId xmlns:a16="http://schemas.microsoft.com/office/drawing/2014/main" id="{00000000-0008-0000-1000-00006A010000}"/>
            </a:ext>
          </a:extLst>
        </xdr:cNvPr>
        <xdr:cNvSpPr txBox="1"/>
      </xdr:nvSpPr>
      <xdr:spPr>
        <a:xfrm>
          <a:off x="9467850" y="1434401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0.347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86</xdr:row>
      <xdr:rowOff>7620</xdr:rowOff>
    </xdr:from>
    <xdr:to>
      <xdr:col>50</xdr:col>
      <xdr:colOff>165100</xdr:colOff>
      <xdr:row>86</xdr:row>
      <xdr:rowOff>109220</xdr:rowOff>
    </xdr:to>
    <xdr:sp macro="" textlink="">
      <xdr:nvSpPr>
        <xdr:cNvPr id="363" name="楕円 362">
          <a:extLst>
            <a:ext uri="{FF2B5EF4-FFF2-40B4-BE49-F238E27FC236}">
              <a16:creationId xmlns:a16="http://schemas.microsoft.com/office/drawing/2014/main" id="{00000000-0008-0000-1000-00006B010000}"/>
            </a:ext>
          </a:extLst>
        </xdr:cNvPr>
        <xdr:cNvSpPr/>
      </xdr:nvSpPr>
      <xdr:spPr>
        <a:xfrm>
          <a:off x="8636000" y="1442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54610</xdr:rowOff>
    </xdr:from>
    <xdr:to>
      <xdr:col>55</xdr:col>
      <xdr:colOff>0</xdr:colOff>
      <xdr:row>86</xdr:row>
      <xdr:rowOff>59055</xdr:rowOff>
    </xdr:to>
    <xdr:cxnSp macro="">
      <xdr:nvCxnSpPr>
        <xdr:cNvPr id="364" name="直線コネクタ 363">
          <a:extLst>
            <a:ext uri="{FF2B5EF4-FFF2-40B4-BE49-F238E27FC236}">
              <a16:creationId xmlns:a16="http://schemas.microsoft.com/office/drawing/2014/main" id="{00000000-0008-0000-1000-00006C010000}"/>
            </a:ext>
          </a:extLst>
        </xdr:cNvPr>
        <xdr:cNvCxnSpPr/>
      </xdr:nvCxnSpPr>
      <xdr:spPr>
        <a:xfrm flipV="1">
          <a:off x="8686800" y="14475460"/>
          <a:ext cx="7429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11430</xdr:rowOff>
    </xdr:from>
    <xdr:to>
      <xdr:col>46</xdr:col>
      <xdr:colOff>38100</xdr:colOff>
      <xdr:row>86</xdr:row>
      <xdr:rowOff>112395</xdr:rowOff>
    </xdr:to>
    <xdr:sp macro="" textlink="">
      <xdr:nvSpPr>
        <xdr:cNvPr id="365" name="楕円 364">
          <a:extLst>
            <a:ext uri="{FF2B5EF4-FFF2-40B4-BE49-F238E27FC236}">
              <a16:creationId xmlns:a16="http://schemas.microsoft.com/office/drawing/2014/main" id="{00000000-0008-0000-1000-00006D010000}"/>
            </a:ext>
          </a:extLst>
        </xdr:cNvPr>
        <xdr:cNvSpPr/>
      </xdr:nvSpPr>
      <xdr:spPr>
        <a:xfrm>
          <a:off x="7842250" y="1443228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86</xdr:row>
      <xdr:rowOff>59055</xdr:rowOff>
    </xdr:from>
    <xdr:to>
      <xdr:col>50</xdr:col>
      <xdr:colOff>114300</xdr:colOff>
      <xdr:row>86</xdr:row>
      <xdr:rowOff>62230</xdr:rowOff>
    </xdr:to>
    <xdr:cxnSp macro="">
      <xdr:nvCxnSpPr>
        <xdr:cNvPr id="366" name="直線コネクタ 365">
          <a:extLst>
            <a:ext uri="{FF2B5EF4-FFF2-40B4-BE49-F238E27FC236}">
              <a16:creationId xmlns:a16="http://schemas.microsoft.com/office/drawing/2014/main" id="{00000000-0008-0000-1000-00006E010000}"/>
            </a:ext>
          </a:extLst>
        </xdr:cNvPr>
        <xdr:cNvCxnSpPr/>
      </xdr:nvCxnSpPr>
      <xdr:spPr>
        <a:xfrm flipV="1">
          <a:off x="7886700" y="14479905"/>
          <a:ext cx="8001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15240</xdr:rowOff>
    </xdr:from>
    <xdr:to>
      <xdr:col>41</xdr:col>
      <xdr:colOff>101600</xdr:colOff>
      <xdr:row>86</xdr:row>
      <xdr:rowOff>116205</xdr:rowOff>
    </xdr:to>
    <xdr:sp macro="" textlink="">
      <xdr:nvSpPr>
        <xdr:cNvPr id="367" name="楕円 366">
          <a:extLst>
            <a:ext uri="{FF2B5EF4-FFF2-40B4-BE49-F238E27FC236}">
              <a16:creationId xmlns:a16="http://schemas.microsoft.com/office/drawing/2014/main" id="{00000000-0008-0000-1000-00006F010000}"/>
            </a:ext>
          </a:extLst>
        </xdr:cNvPr>
        <xdr:cNvSpPr/>
      </xdr:nvSpPr>
      <xdr:spPr>
        <a:xfrm>
          <a:off x="7029450" y="14436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62230</xdr:rowOff>
    </xdr:from>
    <xdr:to>
      <xdr:col>45</xdr:col>
      <xdr:colOff>171450</xdr:colOff>
      <xdr:row>86</xdr:row>
      <xdr:rowOff>66040</xdr:rowOff>
    </xdr:to>
    <xdr:cxnSp macro="">
      <xdr:nvCxnSpPr>
        <xdr:cNvPr id="368" name="直線コネクタ 367">
          <a:extLst>
            <a:ext uri="{FF2B5EF4-FFF2-40B4-BE49-F238E27FC236}">
              <a16:creationId xmlns:a16="http://schemas.microsoft.com/office/drawing/2014/main" id="{00000000-0008-0000-1000-000070010000}"/>
            </a:ext>
          </a:extLst>
        </xdr:cNvPr>
        <xdr:cNvCxnSpPr/>
      </xdr:nvCxnSpPr>
      <xdr:spPr>
        <a:xfrm flipV="1">
          <a:off x="7080250" y="14483080"/>
          <a:ext cx="8064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31115</xdr:rowOff>
    </xdr:from>
    <xdr:to>
      <xdr:col>36</xdr:col>
      <xdr:colOff>165100</xdr:colOff>
      <xdr:row>86</xdr:row>
      <xdr:rowOff>132080</xdr:rowOff>
    </xdr:to>
    <xdr:sp macro="" textlink="">
      <xdr:nvSpPr>
        <xdr:cNvPr id="369" name="楕円 368">
          <a:extLst>
            <a:ext uri="{FF2B5EF4-FFF2-40B4-BE49-F238E27FC236}">
              <a16:creationId xmlns:a16="http://schemas.microsoft.com/office/drawing/2014/main" id="{00000000-0008-0000-1000-000071010000}"/>
            </a:ext>
          </a:extLst>
        </xdr:cNvPr>
        <xdr:cNvSpPr/>
      </xdr:nvSpPr>
      <xdr:spPr>
        <a:xfrm>
          <a:off x="6235700" y="1445196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66040</xdr:rowOff>
    </xdr:from>
    <xdr:to>
      <xdr:col>41</xdr:col>
      <xdr:colOff>50800</xdr:colOff>
      <xdr:row>86</xdr:row>
      <xdr:rowOff>81280</xdr:rowOff>
    </xdr:to>
    <xdr:cxnSp macro="">
      <xdr:nvCxnSpPr>
        <xdr:cNvPr id="370" name="直線コネクタ 369">
          <a:extLst>
            <a:ext uri="{FF2B5EF4-FFF2-40B4-BE49-F238E27FC236}">
              <a16:creationId xmlns:a16="http://schemas.microsoft.com/office/drawing/2014/main" id="{00000000-0008-0000-1000-000072010000}"/>
            </a:ext>
          </a:extLst>
        </xdr:cNvPr>
        <xdr:cNvCxnSpPr/>
      </xdr:nvCxnSpPr>
      <xdr:spPr>
        <a:xfrm flipV="1">
          <a:off x="6286500" y="14486890"/>
          <a:ext cx="7937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124460</xdr:rowOff>
    </xdr:from>
    <xdr:ext cx="469900" cy="257810"/>
    <xdr:sp macro="" textlink="">
      <xdr:nvSpPr>
        <xdr:cNvPr id="371" name="n_1aveValue【福祉施設】&#10;一人当たり面積">
          <a:extLst>
            <a:ext uri="{FF2B5EF4-FFF2-40B4-BE49-F238E27FC236}">
              <a16:creationId xmlns:a16="http://schemas.microsoft.com/office/drawing/2014/main" id="{00000000-0008-0000-1000-000073010000}"/>
            </a:ext>
          </a:extLst>
        </xdr:cNvPr>
        <xdr:cNvSpPr txBox="1"/>
      </xdr:nvSpPr>
      <xdr:spPr>
        <a:xfrm>
          <a:off x="8458200" y="142100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106045</xdr:rowOff>
    </xdr:from>
    <xdr:ext cx="469900" cy="257810"/>
    <xdr:sp macro="" textlink="">
      <xdr:nvSpPr>
        <xdr:cNvPr id="372" name="n_2aveValue【福祉施設】&#10;一人当たり面積">
          <a:extLst>
            <a:ext uri="{FF2B5EF4-FFF2-40B4-BE49-F238E27FC236}">
              <a16:creationId xmlns:a16="http://schemas.microsoft.com/office/drawing/2014/main" id="{00000000-0008-0000-1000-000074010000}"/>
            </a:ext>
          </a:extLst>
        </xdr:cNvPr>
        <xdr:cNvSpPr txBox="1"/>
      </xdr:nvSpPr>
      <xdr:spPr>
        <a:xfrm>
          <a:off x="7677150" y="141916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116840</xdr:rowOff>
    </xdr:from>
    <xdr:ext cx="469900" cy="258445"/>
    <xdr:sp macro="" textlink="">
      <xdr:nvSpPr>
        <xdr:cNvPr id="373" name="n_3aveValue【福祉施設】&#10;一人当たり面積">
          <a:extLst>
            <a:ext uri="{FF2B5EF4-FFF2-40B4-BE49-F238E27FC236}">
              <a16:creationId xmlns:a16="http://schemas.microsoft.com/office/drawing/2014/main" id="{00000000-0008-0000-1000-000075010000}"/>
            </a:ext>
          </a:extLst>
        </xdr:cNvPr>
        <xdr:cNvSpPr txBox="1"/>
      </xdr:nvSpPr>
      <xdr:spPr>
        <a:xfrm>
          <a:off x="6864350" y="142024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125730</xdr:rowOff>
    </xdr:from>
    <xdr:ext cx="469900" cy="256540"/>
    <xdr:sp macro="" textlink="">
      <xdr:nvSpPr>
        <xdr:cNvPr id="374" name="n_4aveValue【福祉施設】&#10;一人当たり面積">
          <a:extLst>
            <a:ext uri="{FF2B5EF4-FFF2-40B4-BE49-F238E27FC236}">
              <a16:creationId xmlns:a16="http://schemas.microsoft.com/office/drawing/2014/main" id="{00000000-0008-0000-1000-000076010000}"/>
            </a:ext>
          </a:extLst>
        </xdr:cNvPr>
        <xdr:cNvSpPr txBox="1"/>
      </xdr:nvSpPr>
      <xdr:spPr>
        <a:xfrm>
          <a:off x="6070600" y="142113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100330</xdr:rowOff>
    </xdr:from>
    <xdr:ext cx="469900" cy="254000"/>
    <xdr:sp macro="" textlink="">
      <xdr:nvSpPr>
        <xdr:cNvPr id="375" name="n_1mainValue【福祉施設】&#10;一人当たり面積">
          <a:extLst>
            <a:ext uri="{FF2B5EF4-FFF2-40B4-BE49-F238E27FC236}">
              <a16:creationId xmlns:a16="http://schemas.microsoft.com/office/drawing/2014/main" id="{00000000-0008-0000-1000-000077010000}"/>
            </a:ext>
          </a:extLst>
        </xdr:cNvPr>
        <xdr:cNvSpPr txBox="1"/>
      </xdr:nvSpPr>
      <xdr:spPr>
        <a:xfrm>
          <a:off x="8458200" y="1452118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104140</xdr:rowOff>
    </xdr:from>
    <xdr:ext cx="469900" cy="252095"/>
    <xdr:sp macro="" textlink="">
      <xdr:nvSpPr>
        <xdr:cNvPr id="376" name="n_2mainValue【福祉施設】&#10;一人当たり面積">
          <a:extLst>
            <a:ext uri="{FF2B5EF4-FFF2-40B4-BE49-F238E27FC236}">
              <a16:creationId xmlns:a16="http://schemas.microsoft.com/office/drawing/2014/main" id="{00000000-0008-0000-1000-000078010000}"/>
            </a:ext>
          </a:extLst>
        </xdr:cNvPr>
        <xdr:cNvSpPr txBox="1"/>
      </xdr:nvSpPr>
      <xdr:spPr>
        <a:xfrm>
          <a:off x="7677150" y="1452499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107950</xdr:rowOff>
    </xdr:from>
    <xdr:ext cx="469900" cy="252095"/>
    <xdr:sp macro="" textlink="">
      <xdr:nvSpPr>
        <xdr:cNvPr id="377" name="n_3mainValue【福祉施設】&#10;一人当たり面積">
          <a:extLst>
            <a:ext uri="{FF2B5EF4-FFF2-40B4-BE49-F238E27FC236}">
              <a16:creationId xmlns:a16="http://schemas.microsoft.com/office/drawing/2014/main" id="{00000000-0008-0000-1000-000079010000}"/>
            </a:ext>
          </a:extLst>
        </xdr:cNvPr>
        <xdr:cNvSpPr txBox="1"/>
      </xdr:nvSpPr>
      <xdr:spPr>
        <a:xfrm>
          <a:off x="6864350" y="1452880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123825</xdr:rowOff>
    </xdr:from>
    <xdr:ext cx="469900" cy="250825"/>
    <xdr:sp macro="" textlink="">
      <xdr:nvSpPr>
        <xdr:cNvPr id="378" name="n_4mainValue【福祉施設】&#10;一人当たり面積">
          <a:extLst>
            <a:ext uri="{FF2B5EF4-FFF2-40B4-BE49-F238E27FC236}">
              <a16:creationId xmlns:a16="http://schemas.microsoft.com/office/drawing/2014/main" id="{00000000-0008-0000-1000-00007A010000}"/>
            </a:ext>
          </a:extLst>
        </xdr:cNvPr>
        <xdr:cNvSpPr txBox="1"/>
      </xdr:nvSpPr>
      <xdr:spPr>
        <a:xfrm>
          <a:off x="6070600" y="1454467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1000-00007B010000}"/>
            </a:ext>
          </a:extLst>
        </xdr:cNvPr>
        <xdr:cNvSpPr/>
      </xdr:nvSpPr>
      <xdr:spPr>
        <a:xfrm>
          <a:off x="6858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1000-00007C010000}"/>
            </a:ext>
          </a:extLst>
        </xdr:cNvPr>
        <xdr:cNvSpPr/>
      </xdr:nvSpPr>
      <xdr:spPr>
        <a:xfrm>
          <a:off x="8128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1000-00007D010000}"/>
            </a:ext>
          </a:extLst>
        </xdr:cNvPr>
        <xdr:cNvSpPr/>
      </xdr:nvSpPr>
      <xdr:spPr>
        <a:xfrm>
          <a:off x="8128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1000-00007E010000}"/>
            </a:ext>
          </a:extLst>
        </xdr:cNvPr>
        <xdr:cNvSpPr/>
      </xdr:nvSpPr>
      <xdr:spPr>
        <a:xfrm>
          <a:off x="17145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1000-00007F010000}"/>
            </a:ext>
          </a:extLst>
        </xdr:cNvPr>
        <xdr:cNvSpPr/>
      </xdr:nvSpPr>
      <xdr:spPr>
        <a:xfrm>
          <a:off x="17145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1000-000080010000}"/>
            </a:ext>
          </a:extLst>
        </xdr:cNvPr>
        <xdr:cNvSpPr/>
      </xdr:nvSpPr>
      <xdr:spPr>
        <a:xfrm>
          <a:off x="2743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1000-000081010000}"/>
            </a:ext>
          </a:extLst>
        </xdr:cNvPr>
        <xdr:cNvSpPr/>
      </xdr:nvSpPr>
      <xdr:spPr>
        <a:xfrm>
          <a:off x="2743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1000-000082010000}"/>
            </a:ext>
          </a:extLst>
        </xdr:cNvPr>
        <xdr:cNvSpPr/>
      </xdr:nvSpPr>
      <xdr:spPr>
        <a:xfrm>
          <a:off x="6858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5275" cy="225425"/>
    <xdr:sp macro="" textlink="">
      <xdr:nvSpPr>
        <xdr:cNvPr id="387" name="テキスト ボックス 386">
          <a:extLst>
            <a:ext uri="{FF2B5EF4-FFF2-40B4-BE49-F238E27FC236}">
              <a16:creationId xmlns:a16="http://schemas.microsoft.com/office/drawing/2014/main" id="{00000000-0008-0000-1000-000083010000}"/>
            </a:ext>
          </a:extLst>
        </xdr:cNvPr>
        <xdr:cNvSpPr txBox="1"/>
      </xdr:nvSpPr>
      <xdr:spPr>
        <a:xfrm>
          <a:off x="666750" y="162306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1000-000084010000}"/>
            </a:ext>
          </a:extLst>
        </xdr:cNvPr>
        <xdr:cNvCxnSpPr/>
      </xdr:nvCxnSpPr>
      <xdr:spPr>
        <a:xfrm>
          <a:off x="6858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4185" cy="259080"/>
    <xdr:sp macro="" textlink="">
      <xdr:nvSpPr>
        <xdr:cNvPr id="389" name="テキスト ボックス 388">
          <a:extLst>
            <a:ext uri="{FF2B5EF4-FFF2-40B4-BE49-F238E27FC236}">
              <a16:creationId xmlns:a16="http://schemas.microsoft.com/office/drawing/2014/main" id="{00000000-0008-0000-1000-000085010000}"/>
            </a:ext>
          </a:extLst>
        </xdr:cNvPr>
        <xdr:cNvSpPr txBox="1"/>
      </xdr:nvSpPr>
      <xdr:spPr>
        <a:xfrm>
          <a:off x="275590" y="185648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90" name="直線コネクタ 389">
          <a:extLst>
            <a:ext uri="{FF2B5EF4-FFF2-40B4-BE49-F238E27FC236}">
              <a16:creationId xmlns:a16="http://schemas.microsoft.com/office/drawing/2014/main" id="{00000000-0008-0000-1000-000086010000}"/>
            </a:ext>
          </a:extLst>
        </xdr:cNvPr>
        <xdr:cNvCxnSpPr/>
      </xdr:nvCxnSpPr>
      <xdr:spPr>
        <a:xfrm>
          <a:off x="685800" y="183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4185" cy="255905"/>
    <xdr:sp macro="" textlink="">
      <xdr:nvSpPr>
        <xdr:cNvPr id="391" name="テキスト ボックス 390">
          <a:extLst>
            <a:ext uri="{FF2B5EF4-FFF2-40B4-BE49-F238E27FC236}">
              <a16:creationId xmlns:a16="http://schemas.microsoft.com/office/drawing/2014/main" id="{00000000-0008-0000-1000-000087010000}"/>
            </a:ext>
          </a:extLst>
        </xdr:cNvPr>
        <xdr:cNvSpPr txBox="1"/>
      </xdr:nvSpPr>
      <xdr:spPr>
        <a:xfrm>
          <a:off x="275590" y="182384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92" name="直線コネクタ 391">
          <a:extLst>
            <a:ext uri="{FF2B5EF4-FFF2-40B4-BE49-F238E27FC236}">
              <a16:creationId xmlns:a16="http://schemas.microsoft.com/office/drawing/2014/main" id="{00000000-0008-0000-1000-000088010000}"/>
            </a:ext>
          </a:extLst>
        </xdr:cNvPr>
        <xdr:cNvCxnSpPr/>
      </xdr:nvCxnSpPr>
      <xdr:spPr>
        <a:xfrm>
          <a:off x="685800" y="180543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0050" cy="259080"/>
    <xdr:sp macro="" textlink="">
      <xdr:nvSpPr>
        <xdr:cNvPr id="393" name="テキスト ボックス 392">
          <a:extLst>
            <a:ext uri="{FF2B5EF4-FFF2-40B4-BE49-F238E27FC236}">
              <a16:creationId xmlns:a16="http://schemas.microsoft.com/office/drawing/2014/main" id="{00000000-0008-0000-1000-000089010000}"/>
            </a:ext>
          </a:extLst>
        </xdr:cNvPr>
        <xdr:cNvSpPr txBox="1"/>
      </xdr:nvSpPr>
      <xdr:spPr>
        <a:xfrm>
          <a:off x="339725" y="1791144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94" name="直線コネクタ 393">
          <a:extLst>
            <a:ext uri="{FF2B5EF4-FFF2-40B4-BE49-F238E27FC236}">
              <a16:creationId xmlns:a16="http://schemas.microsoft.com/office/drawing/2014/main" id="{00000000-0008-0000-1000-00008A010000}"/>
            </a:ext>
          </a:extLst>
        </xdr:cNvPr>
        <xdr:cNvCxnSpPr/>
      </xdr:nvCxnSpPr>
      <xdr:spPr>
        <a:xfrm>
          <a:off x="685800" y="17727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0050" cy="255905"/>
    <xdr:sp macro="" textlink="">
      <xdr:nvSpPr>
        <xdr:cNvPr id="395" name="テキスト ボックス 394">
          <a:extLst>
            <a:ext uri="{FF2B5EF4-FFF2-40B4-BE49-F238E27FC236}">
              <a16:creationId xmlns:a16="http://schemas.microsoft.com/office/drawing/2014/main" id="{00000000-0008-0000-1000-00008B010000}"/>
            </a:ext>
          </a:extLst>
        </xdr:cNvPr>
        <xdr:cNvSpPr txBox="1"/>
      </xdr:nvSpPr>
      <xdr:spPr>
        <a:xfrm>
          <a:off x="339725" y="17585690"/>
          <a:ext cx="4000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96" name="直線コネクタ 395">
          <a:extLst>
            <a:ext uri="{FF2B5EF4-FFF2-40B4-BE49-F238E27FC236}">
              <a16:creationId xmlns:a16="http://schemas.microsoft.com/office/drawing/2014/main" id="{00000000-0008-0000-1000-00008C010000}"/>
            </a:ext>
          </a:extLst>
        </xdr:cNvPr>
        <xdr:cNvCxnSpPr/>
      </xdr:nvCxnSpPr>
      <xdr:spPr>
        <a:xfrm>
          <a:off x="685800" y="17400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0050" cy="258445"/>
    <xdr:sp macro="" textlink="">
      <xdr:nvSpPr>
        <xdr:cNvPr id="397" name="テキスト ボックス 396">
          <a:extLst>
            <a:ext uri="{FF2B5EF4-FFF2-40B4-BE49-F238E27FC236}">
              <a16:creationId xmlns:a16="http://schemas.microsoft.com/office/drawing/2014/main" id="{00000000-0008-0000-1000-00008D010000}"/>
            </a:ext>
          </a:extLst>
        </xdr:cNvPr>
        <xdr:cNvSpPr txBox="1"/>
      </xdr:nvSpPr>
      <xdr:spPr>
        <a:xfrm>
          <a:off x="339725" y="17258665"/>
          <a:ext cx="400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98" name="直線コネクタ 397">
          <a:extLst>
            <a:ext uri="{FF2B5EF4-FFF2-40B4-BE49-F238E27FC236}">
              <a16:creationId xmlns:a16="http://schemas.microsoft.com/office/drawing/2014/main" id="{00000000-0008-0000-1000-00008E010000}"/>
            </a:ext>
          </a:extLst>
        </xdr:cNvPr>
        <xdr:cNvCxnSpPr/>
      </xdr:nvCxnSpPr>
      <xdr:spPr>
        <a:xfrm>
          <a:off x="685800" y="17074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0050" cy="259080"/>
    <xdr:sp macro="" textlink="">
      <xdr:nvSpPr>
        <xdr:cNvPr id="399" name="テキスト ボックス 398">
          <a:extLst>
            <a:ext uri="{FF2B5EF4-FFF2-40B4-BE49-F238E27FC236}">
              <a16:creationId xmlns:a16="http://schemas.microsoft.com/office/drawing/2014/main" id="{00000000-0008-0000-1000-00008F010000}"/>
            </a:ext>
          </a:extLst>
        </xdr:cNvPr>
        <xdr:cNvSpPr txBox="1"/>
      </xdr:nvSpPr>
      <xdr:spPr>
        <a:xfrm>
          <a:off x="339725" y="1693227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400" name="直線コネクタ 399">
          <a:extLst>
            <a:ext uri="{FF2B5EF4-FFF2-40B4-BE49-F238E27FC236}">
              <a16:creationId xmlns:a16="http://schemas.microsoft.com/office/drawing/2014/main" id="{00000000-0008-0000-1000-000090010000}"/>
            </a:ext>
          </a:extLst>
        </xdr:cNvPr>
        <xdr:cNvCxnSpPr/>
      </xdr:nvCxnSpPr>
      <xdr:spPr>
        <a:xfrm>
          <a:off x="685800" y="167474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5915" cy="255905"/>
    <xdr:sp macro="" textlink="">
      <xdr:nvSpPr>
        <xdr:cNvPr id="401" name="テキスト ボックス 400">
          <a:extLst>
            <a:ext uri="{FF2B5EF4-FFF2-40B4-BE49-F238E27FC236}">
              <a16:creationId xmlns:a16="http://schemas.microsoft.com/office/drawing/2014/main" id="{00000000-0008-0000-1000-000091010000}"/>
            </a:ext>
          </a:extLst>
        </xdr:cNvPr>
        <xdr:cNvSpPr txBox="1"/>
      </xdr:nvSpPr>
      <xdr:spPr>
        <a:xfrm>
          <a:off x="384810" y="1660525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1000-000092010000}"/>
            </a:ext>
          </a:extLst>
        </xdr:cNvPr>
        <xdr:cNvCxnSpPr/>
      </xdr:nvCxnSpPr>
      <xdr:spPr>
        <a:xfrm>
          <a:off x="6858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1000-000093010000}"/>
            </a:ext>
          </a:extLst>
        </xdr:cNvPr>
        <xdr:cNvSpPr/>
      </xdr:nvSpPr>
      <xdr:spPr>
        <a:xfrm>
          <a:off x="6858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166370</xdr:rowOff>
    </xdr:from>
    <xdr:to>
      <xdr:col>24</xdr:col>
      <xdr:colOff>62865</xdr:colOff>
      <xdr:row>109</xdr:row>
      <xdr:rowOff>35560</xdr:rowOff>
    </xdr:to>
    <xdr:cxnSp macro="">
      <xdr:nvCxnSpPr>
        <xdr:cNvPr id="404" name="直線コネクタ 403">
          <a:extLst>
            <a:ext uri="{FF2B5EF4-FFF2-40B4-BE49-F238E27FC236}">
              <a16:creationId xmlns:a16="http://schemas.microsoft.com/office/drawing/2014/main" id="{00000000-0008-0000-1000-000094010000}"/>
            </a:ext>
          </a:extLst>
        </xdr:cNvPr>
        <xdr:cNvCxnSpPr/>
      </xdr:nvCxnSpPr>
      <xdr:spPr>
        <a:xfrm flipV="1">
          <a:off x="4177665" y="16797020"/>
          <a:ext cx="0" cy="1583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39370</xdr:rowOff>
    </xdr:from>
    <xdr:ext cx="466725" cy="259080"/>
    <xdr:sp macro="" textlink="">
      <xdr:nvSpPr>
        <xdr:cNvPr id="405" name="【市民会館】&#10;有形固定資産減価償却率最小値テキスト">
          <a:extLst>
            <a:ext uri="{FF2B5EF4-FFF2-40B4-BE49-F238E27FC236}">
              <a16:creationId xmlns:a16="http://schemas.microsoft.com/office/drawing/2014/main" id="{00000000-0008-0000-1000-000095010000}"/>
            </a:ext>
          </a:extLst>
        </xdr:cNvPr>
        <xdr:cNvSpPr txBox="1"/>
      </xdr:nvSpPr>
      <xdr:spPr>
        <a:xfrm>
          <a:off x="4216400" y="183845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109</xdr:row>
      <xdr:rowOff>35560</xdr:rowOff>
    </xdr:from>
    <xdr:to>
      <xdr:col>24</xdr:col>
      <xdr:colOff>152400</xdr:colOff>
      <xdr:row>109</xdr:row>
      <xdr:rowOff>35560</xdr:rowOff>
    </xdr:to>
    <xdr:cxnSp macro="">
      <xdr:nvCxnSpPr>
        <xdr:cNvPr id="406" name="直線コネクタ 405">
          <a:extLst>
            <a:ext uri="{FF2B5EF4-FFF2-40B4-BE49-F238E27FC236}">
              <a16:creationId xmlns:a16="http://schemas.microsoft.com/office/drawing/2014/main" id="{00000000-0008-0000-1000-000096010000}"/>
            </a:ext>
          </a:extLst>
        </xdr:cNvPr>
        <xdr:cNvCxnSpPr/>
      </xdr:nvCxnSpPr>
      <xdr:spPr>
        <a:xfrm>
          <a:off x="4108450" y="183807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112395</xdr:rowOff>
    </xdr:from>
    <xdr:ext cx="337185" cy="255905"/>
    <xdr:sp macro="" textlink="">
      <xdr:nvSpPr>
        <xdr:cNvPr id="407" name="【市民会館】&#10;有形固定資産減価償却率最大値テキスト">
          <a:extLst>
            <a:ext uri="{FF2B5EF4-FFF2-40B4-BE49-F238E27FC236}">
              <a16:creationId xmlns:a16="http://schemas.microsoft.com/office/drawing/2014/main" id="{00000000-0008-0000-1000-000097010000}"/>
            </a:ext>
          </a:extLst>
        </xdr:cNvPr>
        <xdr:cNvSpPr txBox="1"/>
      </xdr:nvSpPr>
      <xdr:spPr>
        <a:xfrm>
          <a:off x="4216400" y="16571595"/>
          <a:ext cx="337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166370</xdr:rowOff>
    </xdr:from>
    <xdr:to>
      <xdr:col>24</xdr:col>
      <xdr:colOff>152400</xdr:colOff>
      <xdr:row>99</xdr:row>
      <xdr:rowOff>166370</xdr:rowOff>
    </xdr:to>
    <xdr:cxnSp macro="">
      <xdr:nvCxnSpPr>
        <xdr:cNvPr id="408" name="直線コネクタ 407">
          <a:extLst>
            <a:ext uri="{FF2B5EF4-FFF2-40B4-BE49-F238E27FC236}">
              <a16:creationId xmlns:a16="http://schemas.microsoft.com/office/drawing/2014/main" id="{00000000-0008-0000-1000-000098010000}"/>
            </a:ext>
          </a:extLst>
        </xdr:cNvPr>
        <xdr:cNvCxnSpPr/>
      </xdr:nvCxnSpPr>
      <xdr:spPr>
        <a:xfrm>
          <a:off x="4108450" y="167970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79375</xdr:rowOff>
    </xdr:from>
    <xdr:ext cx="401955" cy="258445"/>
    <xdr:sp macro="" textlink="">
      <xdr:nvSpPr>
        <xdr:cNvPr id="409" name="【市民会館】&#10;有形固定資産減価償却率平均値テキスト">
          <a:extLst>
            <a:ext uri="{FF2B5EF4-FFF2-40B4-BE49-F238E27FC236}">
              <a16:creationId xmlns:a16="http://schemas.microsoft.com/office/drawing/2014/main" id="{00000000-0008-0000-1000-000099010000}"/>
            </a:ext>
          </a:extLst>
        </xdr:cNvPr>
        <xdr:cNvSpPr txBox="1"/>
      </xdr:nvSpPr>
      <xdr:spPr>
        <a:xfrm>
          <a:off x="4216400" y="17224375"/>
          <a:ext cx="4019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56515</xdr:rowOff>
    </xdr:from>
    <xdr:to>
      <xdr:col>24</xdr:col>
      <xdr:colOff>114300</xdr:colOff>
      <xdr:row>103</xdr:row>
      <xdr:rowOff>158115</xdr:rowOff>
    </xdr:to>
    <xdr:sp macro="" textlink="">
      <xdr:nvSpPr>
        <xdr:cNvPr id="410" name="フローチャート: 判断 409">
          <a:extLst>
            <a:ext uri="{FF2B5EF4-FFF2-40B4-BE49-F238E27FC236}">
              <a16:creationId xmlns:a16="http://schemas.microsoft.com/office/drawing/2014/main" id="{00000000-0008-0000-1000-00009A010000}"/>
            </a:ext>
          </a:extLst>
        </xdr:cNvPr>
        <xdr:cNvSpPr/>
      </xdr:nvSpPr>
      <xdr:spPr>
        <a:xfrm>
          <a:off x="4127500" y="173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13970</xdr:rowOff>
    </xdr:from>
    <xdr:to>
      <xdr:col>20</xdr:col>
      <xdr:colOff>38100</xdr:colOff>
      <xdr:row>105</xdr:row>
      <xdr:rowOff>115570</xdr:rowOff>
    </xdr:to>
    <xdr:sp macro="" textlink="">
      <xdr:nvSpPr>
        <xdr:cNvPr id="411" name="フローチャート: 判断 410">
          <a:extLst>
            <a:ext uri="{FF2B5EF4-FFF2-40B4-BE49-F238E27FC236}">
              <a16:creationId xmlns:a16="http://schemas.microsoft.com/office/drawing/2014/main" id="{00000000-0008-0000-1000-00009B010000}"/>
            </a:ext>
          </a:extLst>
        </xdr:cNvPr>
        <xdr:cNvSpPr/>
      </xdr:nvSpPr>
      <xdr:spPr>
        <a:xfrm>
          <a:off x="3384550" y="17673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10795</xdr:rowOff>
    </xdr:from>
    <xdr:to>
      <xdr:col>15</xdr:col>
      <xdr:colOff>101600</xdr:colOff>
      <xdr:row>105</xdr:row>
      <xdr:rowOff>112395</xdr:rowOff>
    </xdr:to>
    <xdr:sp macro="" textlink="">
      <xdr:nvSpPr>
        <xdr:cNvPr id="412" name="フローチャート: 判断 411">
          <a:extLst>
            <a:ext uri="{FF2B5EF4-FFF2-40B4-BE49-F238E27FC236}">
              <a16:creationId xmlns:a16="http://schemas.microsoft.com/office/drawing/2014/main" id="{00000000-0008-0000-1000-00009C010000}"/>
            </a:ext>
          </a:extLst>
        </xdr:cNvPr>
        <xdr:cNvSpPr/>
      </xdr:nvSpPr>
      <xdr:spPr>
        <a:xfrm>
          <a:off x="2571750" y="1767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133350</xdr:rowOff>
    </xdr:from>
    <xdr:to>
      <xdr:col>10</xdr:col>
      <xdr:colOff>165100</xdr:colOff>
      <xdr:row>105</xdr:row>
      <xdr:rowOff>63500</xdr:rowOff>
    </xdr:to>
    <xdr:sp macro="" textlink="">
      <xdr:nvSpPr>
        <xdr:cNvPr id="413" name="フローチャート: 判断 412">
          <a:extLst>
            <a:ext uri="{FF2B5EF4-FFF2-40B4-BE49-F238E27FC236}">
              <a16:creationId xmlns:a16="http://schemas.microsoft.com/office/drawing/2014/main" id="{00000000-0008-0000-1000-00009D010000}"/>
            </a:ext>
          </a:extLst>
        </xdr:cNvPr>
        <xdr:cNvSpPr/>
      </xdr:nvSpPr>
      <xdr:spPr>
        <a:xfrm>
          <a:off x="1778000" y="1762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99060</xdr:rowOff>
    </xdr:from>
    <xdr:to>
      <xdr:col>6</xdr:col>
      <xdr:colOff>38100</xdr:colOff>
      <xdr:row>105</xdr:row>
      <xdr:rowOff>29210</xdr:rowOff>
    </xdr:to>
    <xdr:sp macro="" textlink="">
      <xdr:nvSpPr>
        <xdr:cNvPr id="414" name="フローチャート: 判断 413">
          <a:extLst>
            <a:ext uri="{FF2B5EF4-FFF2-40B4-BE49-F238E27FC236}">
              <a16:creationId xmlns:a16="http://schemas.microsoft.com/office/drawing/2014/main" id="{00000000-0008-0000-1000-00009E010000}"/>
            </a:ext>
          </a:extLst>
        </xdr:cNvPr>
        <xdr:cNvSpPr/>
      </xdr:nvSpPr>
      <xdr:spPr>
        <a:xfrm>
          <a:off x="984250" y="175869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5" name="テキスト ボックス 414">
          <a:extLst>
            <a:ext uri="{FF2B5EF4-FFF2-40B4-BE49-F238E27FC236}">
              <a16:creationId xmlns:a16="http://schemas.microsoft.com/office/drawing/2014/main" id="{00000000-0008-0000-1000-00009F010000}"/>
            </a:ext>
          </a:extLst>
        </xdr:cNvPr>
        <xdr:cNvSpPr txBox="1"/>
      </xdr:nvSpPr>
      <xdr:spPr>
        <a:xfrm>
          <a:off x="40068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111</xdr:row>
      <xdr:rowOff>16510</xdr:rowOff>
    </xdr:from>
    <xdr:ext cx="762000" cy="259080"/>
    <xdr:sp macro="" textlink="">
      <xdr:nvSpPr>
        <xdr:cNvPr id="416" name="テキスト ボックス 415">
          <a:extLst>
            <a:ext uri="{FF2B5EF4-FFF2-40B4-BE49-F238E27FC236}">
              <a16:creationId xmlns:a16="http://schemas.microsoft.com/office/drawing/2014/main" id="{00000000-0008-0000-1000-0000A0010000}"/>
            </a:ext>
          </a:extLst>
        </xdr:cNvPr>
        <xdr:cNvSpPr txBox="1"/>
      </xdr:nvSpPr>
      <xdr:spPr>
        <a:xfrm>
          <a:off x="32575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58825" cy="259080"/>
    <xdr:sp macro="" textlink="">
      <xdr:nvSpPr>
        <xdr:cNvPr id="417" name="テキスト ボックス 416">
          <a:extLst>
            <a:ext uri="{FF2B5EF4-FFF2-40B4-BE49-F238E27FC236}">
              <a16:creationId xmlns:a16="http://schemas.microsoft.com/office/drawing/2014/main" id="{00000000-0008-0000-1000-0000A1010000}"/>
            </a:ext>
          </a:extLst>
        </xdr:cNvPr>
        <xdr:cNvSpPr txBox="1"/>
      </xdr:nvSpPr>
      <xdr:spPr>
        <a:xfrm>
          <a:off x="2451100" y="18704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8" name="テキスト ボックス 417">
          <a:extLst>
            <a:ext uri="{FF2B5EF4-FFF2-40B4-BE49-F238E27FC236}">
              <a16:creationId xmlns:a16="http://schemas.microsoft.com/office/drawing/2014/main" id="{00000000-0008-0000-1000-0000A2010000}"/>
            </a:ext>
          </a:extLst>
        </xdr:cNvPr>
        <xdr:cNvSpPr txBox="1"/>
      </xdr:nvSpPr>
      <xdr:spPr>
        <a:xfrm>
          <a:off x="16573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111</xdr:row>
      <xdr:rowOff>16510</xdr:rowOff>
    </xdr:from>
    <xdr:ext cx="762000" cy="259080"/>
    <xdr:sp macro="" textlink="">
      <xdr:nvSpPr>
        <xdr:cNvPr id="419" name="テキスト ボックス 418">
          <a:extLst>
            <a:ext uri="{FF2B5EF4-FFF2-40B4-BE49-F238E27FC236}">
              <a16:creationId xmlns:a16="http://schemas.microsoft.com/office/drawing/2014/main" id="{00000000-0008-0000-1000-0000A3010000}"/>
            </a:ext>
          </a:extLst>
        </xdr:cNvPr>
        <xdr:cNvSpPr txBox="1"/>
      </xdr:nvSpPr>
      <xdr:spPr>
        <a:xfrm>
          <a:off x="857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108</xdr:row>
      <xdr:rowOff>66040</xdr:rowOff>
    </xdr:from>
    <xdr:to>
      <xdr:col>24</xdr:col>
      <xdr:colOff>114300</xdr:colOff>
      <xdr:row>108</xdr:row>
      <xdr:rowOff>167640</xdr:rowOff>
    </xdr:to>
    <xdr:sp macro="" textlink="">
      <xdr:nvSpPr>
        <xdr:cNvPr id="420" name="楕円 419">
          <a:extLst>
            <a:ext uri="{FF2B5EF4-FFF2-40B4-BE49-F238E27FC236}">
              <a16:creationId xmlns:a16="http://schemas.microsoft.com/office/drawing/2014/main" id="{00000000-0008-0000-1000-0000A4010000}"/>
            </a:ext>
          </a:extLst>
        </xdr:cNvPr>
        <xdr:cNvSpPr/>
      </xdr:nvSpPr>
      <xdr:spPr>
        <a:xfrm>
          <a:off x="4127500" y="182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152400</xdr:rowOff>
    </xdr:from>
    <xdr:ext cx="401955" cy="259080"/>
    <xdr:sp macro="" textlink="">
      <xdr:nvSpPr>
        <xdr:cNvPr id="421" name="【市民会館】&#10;有形固定資産減価償却率該当値テキスト">
          <a:extLst>
            <a:ext uri="{FF2B5EF4-FFF2-40B4-BE49-F238E27FC236}">
              <a16:creationId xmlns:a16="http://schemas.microsoft.com/office/drawing/2014/main" id="{00000000-0008-0000-1000-0000A5010000}"/>
            </a:ext>
          </a:extLst>
        </xdr:cNvPr>
        <xdr:cNvSpPr txBox="1"/>
      </xdr:nvSpPr>
      <xdr:spPr>
        <a:xfrm>
          <a:off x="4216400" y="181546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108</xdr:row>
      <xdr:rowOff>22225</xdr:rowOff>
    </xdr:from>
    <xdr:to>
      <xdr:col>20</xdr:col>
      <xdr:colOff>38100</xdr:colOff>
      <xdr:row>108</xdr:row>
      <xdr:rowOff>123825</xdr:rowOff>
    </xdr:to>
    <xdr:sp macro="" textlink="">
      <xdr:nvSpPr>
        <xdr:cNvPr id="422" name="楕円 421">
          <a:extLst>
            <a:ext uri="{FF2B5EF4-FFF2-40B4-BE49-F238E27FC236}">
              <a16:creationId xmlns:a16="http://schemas.microsoft.com/office/drawing/2014/main" id="{00000000-0008-0000-1000-0000A6010000}"/>
            </a:ext>
          </a:extLst>
        </xdr:cNvPr>
        <xdr:cNvSpPr/>
      </xdr:nvSpPr>
      <xdr:spPr>
        <a:xfrm>
          <a:off x="3384550" y="181959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108</xdr:row>
      <xdr:rowOff>73025</xdr:rowOff>
    </xdr:from>
    <xdr:to>
      <xdr:col>24</xdr:col>
      <xdr:colOff>63500</xdr:colOff>
      <xdr:row>108</xdr:row>
      <xdr:rowOff>116840</xdr:rowOff>
    </xdr:to>
    <xdr:cxnSp macro="">
      <xdr:nvCxnSpPr>
        <xdr:cNvPr id="423" name="直線コネクタ 422">
          <a:extLst>
            <a:ext uri="{FF2B5EF4-FFF2-40B4-BE49-F238E27FC236}">
              <a16:creationId xmlns:a16="http://schemas.microsoft.com/office/drawing/2014/main" id="{00000000-0008-0000-1000-0000A7010000}"/>
            </a:ext>
          </a:extLst>
        </xdr:cNvPr>
        <xdr:cNvCxnSpPr/>
      </xdr:nvCxnSpPr>
      <xdr:spPr>
        <a:xfrm>
          <a:off x="3429000" y="18246725"/>
          <a:ext cx="7493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149225</xdr:rowOff>
    </xdr:from>
    <xdr:to>
      <xdr:col>15</xdr:col>
      <xdr:colOff>101600</xdr:colOff>
      <xdr:row>108</xdr:row>
      <xdr:rowOff>79375</xdr:rowOff>
    </xdr:to>
    <xdr:sp macro="" textlink="">
      <xdr:nvSpPr>
        <xdr:cNvPr id="424" name="楕円 423">
          <a:extLst>
            <a:ext uri="{FF2B5EF4-FFF2-40B4-BE49-F238E27FC236}">
              <a16:creationId xmlns:a16="http://schemas.microsoft.com/office/drawing/2014/main" id="{00000000-0008-0000-1000-0000A8010000}"/>
            </a:ext>
          </a:extLst>
        </xdr:cNvPr>
        <xdr:cNvSpPr/>
      </xdr:nvSpPr>
      <xdr:spPr>
        <a:xfrm>
          <a:off x="2571750" y="18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29210</xdr:rowOff>
    </xdr:from>
    <xdr:to>
      <xdr:col>19</xdr:col>
      <xdr:colOff>171450</xdr:colOff>
      <xdr:row>108</xdr:row>
      <xdr:rowOff>73025</xdr:rowOff>
    </xdr:to>
    <xdr:cxnSp macro="">
      <xdr:nvCxnSpPr>
        <xdr:cNvPr id="425" name="直線コネクタ 424">
          <a:extLst>
            <a:ext uri="{FF2B5EF4-FFF2-40B4-BE49-F238E27FC236}">
              <a16:creationId xmlns:a16="http://schemas.microsoft.com/office/drawing/2014/main" id="{00000000-0008-0000-1000-0000A9010000}"/>
            </a:ext>
          </a:extLst>
        </xdr:cNvPr>
        <xdr:cNvCxnSpPr/>
      </xdr:nvCxnSpPr>
      <xdr:spPr>
        <a:xfrm>
          <a:off x="2622550" y="18202910"/>
          <a:ext cx="80645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105410</xdr:rowOff>
    </xdr:from>
    <xdr:to>
      <xdr:col>10</xdr:col>
      <xdr:colOff>165100</xdr:colOff>
      <xdr:row>108</xdr:row>
      <xdr:rowOff>35560</xdr:rowOff>
    </xdr:to>
    <xdr:sp macro="" textlink="">
      <xdr:nvSpPr>
        <xdr:cNvPr id="426" name="楕円 425">
          <a:extLst>
            <a:ext uri="{FF2B5EF4-FFF2-40B4-BE49-F238E27FC236}">
              <a16:creationId xmlns:a16="http://schemas.microsoft.com/office/drawing/2014/main" id="{00000000-0008-0000-1000-0000AA010000}"/>
            </a:ext>
          </a:extLst>
        </xdr:cNvPr>
        <xdr:cNvSpPr/>
      </xdr:nvSpPr>
      <xdr:spPr>
        <a:xfrm>
          <a:off x="1778000" y="1810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156210</xdr:rowOff>
    </xdr:from>
    <xdr:to>
      <xdr:col>15</xdr:col>
      <xdr:colOff>50800</xdr:colOff>
      <xdr:row>108</xdr:row>
      <xdr:rowOff>29210</xdr:rowOff>
    </xdr:to>
    <xdr:cxnSp macro="">
      <xdr:nvCxnSpPr>
        <xdr:cNvPr id="427" name="直線コネクタ 426">
          <a:extLst>
            <a:ext uri="{FF2B5EF4-FFF2-40B4-BE49-F238E27FC236}">
              <a16:creationId xmlns:a16="http://schemas.microsoft.com/office/drawing/2014/main" id="{00000000-0008-0000-1000-0000AB010000}"/>
            </a:ext>
          </a:extLst>
        </xdr:cNvPr>
        <xdr:cNvCxnSpPr/>
      </xdr:nvCxnSpPr>
      <xdr:spPr>
        <a:xfrm>
          <a:off x="1828800" y="18158460"/>
          <a:ext cx="79375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61595</xdr:rowOff>
    </xdr:from>
    <xdr:to>
      <xdr:col>6</xdr:col>
      <xdr:colOff>38100</xdr:colOff>
      <xdr:row>107</xdr:row>
      <xdr:rowOff>163195</xdr:rowOff>
    </xdr:to>
    <xdr:sp macro="" textlink="">
      <xdr:nvSpPr>
        <xdr:cNvPr id="428" name="楕円 427">
          <a:extLst>
            <a:ext uri="{FF2B5EF4-FFF2-40B4-BE49-F238E27FC236}">
              <a16:creationId xmlns:a16="http://schemas.microsoft.com/office/drawing/2014/main" id="{00000000-0008-0000-1000-0000AC010000}"/>
            </a:ext>
          </a:extLst>
        </xdr:cNvPr>
        <xdr:cNvSpPr/>
      </xdr:nvSpPr>
      <xdr:spPr>
        <a:xfrm>
          <a:off x="984250" y="180638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107</xdr:row>
      <xdr:rowOff>112395</xdr:rowOff>
    </xdr:from>
    <xdr:to>
      <xdr:col>10</xdr:col>
      <xdr:colOff>114300</xdr:colOff>
      <xdr:row>107</xdr:row>
      <xdr:rowOff>156210</xdr:rowOff>
    </xdr:to>
    <xdr:cxnSp macro="">
      <xdr:nvCxnSpPr>
        <xdr:cNvPr id="429" name="直線コネクタ 428">
          <a:extLst>
            <a:ext uri="{FF2B5EF4-FFF2-40B4-BE49-F238E27FC236}">
              <a16:creationId xmlns:a16="http://schemas.microsoft.com/office/drawing/2014/main" id="{00000000-0008-0000-1000-0000AD010000}"/>
            </a:ext>
          </a:extLst>
        </xdr:cNvPr>
        <xdr:cNvCxnSpPr/>
      </xdr:nvCxnSpPr>
      <xdr:spPr>
        <a:xfrm>
          <a:off x="1028700" y="18114645"/>
          <a:ext cx="8001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103</xdr:row>
      <xdr:rowOff>132080</xdr:rowOff>
    </xdr:from>
    <xdr:ext cx="401955" cy="255905"/>
    <xdr:sp macro="" textlink="">
      <xdr:nvSpPr>
        <xdr:cNvPr id="430" name="n_1aveValue【市民会館】&#10;有形固定資産減価償却率">
          <a:extLst>
            <a:ext uri="{FF2B5EF4-FFF2-40B4-BE49-F238E27FC236}">
              <a16:creationId xmlns:a16="http://schemas.microsoft.com/office/drawing/2014/main" id="{00000000-0008-0000-1000-0000AE010000}"/>
            </a:ext>
          </a:extLst>
        </xdr:cNvPr>
        <xdr:cNvSpPr txBox="1"/>
      </xdr:nvSpPr>
      <xdr:spPr>
        <a:xfrm>
          <a:off x="3239135" y="1744853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103</xdr:row>
      <xdr:rowOff>128905</xdr:rowOff>
    </xdr:from>
    <xdr:ext cx="401955" cy="259080"/>
    <xdr:sp macro="" textlink="">
      <xdr:nvSpPr>
        <xdr:cNvPr id="431" name="n_2aveValue【市民会館】&#10;有形固定資産減価償却率">
          <a:extLst>
            <a:ext uri="{FF2B5EF4-FFF2-40B4-BE49-F238E27FC236}">
              <a16:creationId xmlns:a16="http://schemas.microsoft.com/office/drawing/2014/main" id="{00000000-0008-0000-1000-0000AF010000}"/>
            </a:ext>
          </a:extLst>
        </xdr:cNvPr>
        <xdr:cNvSpPr txBox="1"/>
      </xdr:nvSpPr>
      <xdr:spPr>
        <a:xfrm>
          <a:off x="2439035" y="1744535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103</xdr:row>
      <xdr:rowOff>80010</xdr:rowOff>
    </xdr:from>
    <xdr:ext cx="401955" cy="259080"/>
    <xdr:sp macro="" textlink="">
      <xdr:nvSpPr>
        <xdr:cNvPr id="432" name="n_3aveValue【市民会館】&#10;有形固定資産減価償却率">
          <a:extLst>
            <a:ext uri="{FF2B5EF4-FFF2-40B4-BE49-F238E27FC236}">
              <a16:creationId xmlns:a16="http://schemas.microsoft.com/office/drawing/2014/main" id="{00000000-0008-0000-1000-0000B0010000}"/>
            </a:ext>
          </a:extLst>
        </xdr:cNvPr>
        <xdr:cNvSpPr txBox="1"/>
      </xdr:nvSpPr>
      <xdr:spPr>
        <a:xfrm>
          <a:off x="1645285" y="173964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103</xdr:row>
      <xdr:rowOff>45720</xdr:rowOff>
    </xdr:from>
    <xdr:ext cx="405130" cy="259080"/>
    <xdr:sp macro="" textlink="">
      <xdr:nvSpPr>
        <xdr:cNvPr id="433" name="n_4aveValue【市民会館】&#10;有形固定資産減価償却率">
          <a:extLst>
            <a:ext uri="{FF2B5EF4-FFF2-40B4-BE49-F238E27FC236}">
              <a16:creationId xmlns:a16="http://schemas.microsoft.com/office/drawing/2014/main" id="{00000000-0008-0000-1000-0000B1010000}"/>
            </a:ext>
          </a:extLst>
        </xdr:cNvPr>
        <xdr:cNvSpPr txBox="1"/>
      </xdr:nvSpPr>
      <xdr:spPr>
        <a:xfrm>
          <a:off x="851535" y="17362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108</xdr:row>
      <xdr:rowOff>114935</xdr:rowOff>
    </xdr:from>
    <xdr:ext cx="401955" cy="259080"/>
    <xdr:sp macro="" textlink="">
      <xdr:nvSpPr>
        <xdr:cNvPr id="434" name="n_1mainValue【市民会館】&#10;有形固定資産減価償却率">
          <a:extLst>
            <a:ext uri="{FF2B5EF4-FFF2-40B4-BE49-F238E27FC236}">
              <a16:creationId xmlns:a16="http://schemas.microsoft.com/office/drawing/2014/main" id="{00000000-0008-0000-1000-0000B2010000}"/>
            </a:ext>
          </a:extLst>
        </xdr:cNvPr>
        <xdr:cNvSpPr txBox="1"/>
      </xdr:nvSpPr>
      <xdr:spPr>
        <a:xfrm>
          <a:off x="3239135" y="1828863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108</xdr:row>
      <xdr:rowOff>70485</xdr:rowOff>
    </xdr:from>
    <xdr:ext cx="401955" cy="259080"/>
    <xdr:sp macro="" textlink="">
      <xdr:nvSpPr>
        <xdr:cNvPr id="435" name="n_2mainValue【市民会館】&#10;有形固定資産減価償却率">
          <a:extLst>
            <a:ext uri="{FF2B5EF4-FFF2-40B4-BE49-F238E27FC236}">
              <a16:creationId xmlns:a16="http://schemas.microsoft.com/office/drawing/2014/main" id="{00000000-0008-0000-1000-0000B3010000}"/>
            </a:ext>
          </a:extLst>
        </xdr:cNvPr>
        <xdr:cNvSpPr txBox="1"/>
      </xdr:nvSpPr>
      <xdr:spPr>
        <a:xfrm>
          <a:off x="2439035" y="1824418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108</xdr:row>
      <xdr:rowOff>26670</xdr:rowOff>
    </xdr:from>
    <xdr:ext cx="401955" cy="259080"/>
    <xdr:sp macro="" textlink="">
      <xdr:nvSpPr>
        <xdr:cNvPr id="436" name="n_3mainValue【市民会館】&#10;有形固定資産減価償却率">
          <a:extLst>
            <a:ext uri="{FF2B5EF4-FFF2-40B4-BE49-F238E27FC236}">
              <a16:creationId xmlns:a16="http://schemas.microsoft.com/office/drawing/2014/main" id="{00000000-0008-0000-1000-0000B4010000}"/>
            </a:ext>
          </a:extLst>
        </xdr:cNvPr>
        <xdr:cNvSpPr txBox="1"/>
      </xdr:nvSpPr>
      <xdr:spPr>
        <a:xfrm>
          <a:off x="1645285" y="182003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107</xdr:row>
      <xdr:rowOff>154940</xdr:rowOff>
    </xdr:from>
    <xdr:ext cx="405130" cy="255905"/>
    <xdr:sp macro="" textlink="">
      <xdr:nvSpPr>
        <xdr:cNvPr id="437" name="n_4mainValue【市民会館】&#10;有形固定資産減価償却率">
          <a:extLst>
            <a:ext uri="{FF2B5EF4-FFF2-40B4-BE49-F238E27FC236}">
              <a16:creationId xmlns:a16="http://schemas.microsoft.com/office/drawing/2014/main" id="{00000000-0008-0000-1000-0000B5010000}"/>
            </a:ext>
          </a:extLst>
        </xdr:cNvPr>
        <xdr:cNvSpPr txBox="1"/>
      </xdr:nvSpPr>
      <xdr:spPr>
        <a:xfrm>
          <a:off x="851535" y="1815719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1000-0000B6010000}"/>
            </a:ext>
          </a:extLst>
        </xdr:cNvPr>
        <xdr:cNvSpPr/>
      </xdr:nvSpPr>
      <xdr:spPr>
        <a:xfrm>
          <a:off x="595630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1000-0000B7010000}"/>
            </a:ext>
          </a:extLst>
        </xdr:cNvPr>
        <xdr:cNvSpPr/>
      </xdr:nvSpPr>
      <xdr:spPr>
        <a:xfrm>
          <a:off x="60642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1000-0000B8010000}"/>
            </a:ext>
          </a:extLst>
        </xdr:cNvPr>
        <xdr:cNvSpPr/>
      </xdr:nvSpPr>
      <xdr:spPr>
        <a:xfrm>
          <a:off x="60642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1000-0000B9010000}"/>
            </a:ext>
          </a:extLst>
        </xdr:cNvPr>
        <xdr:cNvSpPr/>
      </xdr:nvSpPr>
      <xdr:spPr>
        <a:xfrm>
          <a:off x="69850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1000-0000BA010000}"/>
            </a:ext>
          </a:extLst>
        </xdr:cNvPr>
        <xdr:cNvSpPr/>
      </xdr:nvSpPr>
      <xdr:spPr>
        <a:xfrm>
          <a:off x="69850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1000-0000BB010000}"/>
            </a:ext>
          </a:extLst>
        </xdr:cNvPr>
        <xdr:cNvSpPr/>
      </xdr:nvSpPr>
      <xdr:spPr>
        <a:xfrm>
          <a:off x="8013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1000-0000BC010000}"/>
            </a:ext>
          </a:extLst>
        </xdr:cNvPr>
        <xdr:cNvSpPr/>
      </xdr:nvSpPr>
      <xdr:spPr>
        <a:xfrm>
          <a:off x="8013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1000-0000BD010000}"/>
            </a:ext>
          </a:extLst>
        </xdr:cNvPr>
        <xdr:cNvSpPr/>
      </xdr:nvSpPr>
      <xdr:spPr>
        <a:xfrm>
          <a:off x="595630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6710" cy="225425"/>
    <xdr:sp macro="" textlink="">
      <xdr:nvSpPr>
        <xdr:cNvPr id="446" name="テキスト ボックス 445">
          <a:extLst>
            <a:ext uri="{FF2B5EF4-FFF2-40B4-BE49-F238E27FC236}">
              <a16:creationId xmlns:a16="http://schemas.microsoft.com/office/drawing/2014/main" id="{00000000-0008-0000-1000-0000BE010000}"/>
            </a:ext>
          </a:extLst>
        </xdr:cNvPr>
        <xdr:cNvSpPr txBox="1"/>
      </xdr:nvSpPr>
      <xdr:spPr>
        <a:xfrm>
          <a:off x="5918200" y="162306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1000-0000BF010000}"/>
            </a:ext>
          </a:extLst>
        </xdr:cNvPr>
        <xdr:cNvCxnSpPr/>
      </xdr:nvCxnSpPr>
      <xdr:spPr>
        <a:xfrm>
          <a:off x="5956300" y="18707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1000-0000C0010000}"/>
            </a:ext>
          </a:extLst>
        </xdr:cNvPr>
        <xdr:cNvCxnSpPr/>
      </xdr:nvCxnSpPr>
      <xdr:spPr>
        <a:xfrm>
          <a:off x="5956300" y="1832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4185" cy="259080"/>
    <xdr:sp macro="" textlink="">
      <xdr:nvSpPr>
        <xdr:cNvPr id="449" name="テキスト ボックス 448">
          <a:extLst>
            <a:ext uri="{FF2B5EF4-FFF2-40B4-BE49-F238E27FC236}">
              <a16:creationId xmlns:a16="http://schemas.microsoft.com/office/drawing/2014/main" id="{00000000-0008-0000-1000-0000C1010000}"/>
            </a:ext>
          </a:extLst>
        </xdr:cNvPr>
        <xdr:cNvSpPr txBox="1"/>
      </xdr:nvSpPr>
      <xdr:spPr>
        <a:xfrm>
          <a:off x="5527040" y="181838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1000-0000C2010000}"/>
            </a:ext>
          </a:extLst>
        </xdr:cNvPr>
        <xdr:cNvCxnSpPr/>
      </xdr:nvCxnSpPr>
      <xdr:spPr>
        <a:xfrm>
          <a:off x="5956300" y="17945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4185" cy="255905"/>
    <xdr:sp macro="" textlink="">
      <xdr:nvSpPr>
        <xdr:cNvPr id="451" name="テキスト ボックス 450">
          <a:extLst>
            <a:ext uri="{FF2B5EF4-FFF2-40B4-BE49-F238E27FC236}">
              <a16:creationId xmlns:a16="http://schemas.microsoft.com/office/drawing/2014/main" id="{00000000-0008-0000-1000-0000C3010000}"/>
            </a:ext>
          </a:extLst>
        </xdr:cNvPr>
        <xdr:cNvSpPr txBox="1"/>
      </xdr:nvSpPr>
      <xdr:spPr>
        <a:xfrm>
          <a:off x="5527040" y="178028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1000-0000C4010000}"/>
            </a:ext>
          </a:extLst>
        </xdr:cNvPr>
        <xdr:cNvCxnSpPr/>
      </xdr:nvCxnSpPr>
      <xdr:spPr>
        <a:xfrm>
          <a:off x="5956300" y="1756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4185" cy="259080"/>
    <xdr:sp macro="" textlink="">
      <xdr:nvSpPr>
        <xdr:cNvPr id="453" name="テキスト ボックス 452">
          <a:extLst>
            <a:ext uri="{FF2B5EF4-FFF2-40B4-BE49-F238E27FC236}">
              <a16:creationId xmlns:a16="http://schemas.microsoft.com/office/drawing/2014/main" id="{00000000-0008-0000-1000-0000C5010000}"/>
            </a:ext>
          </a:extLst>
        </xdr:cNvPr>
        <xdr:cNvSpPr txBox="1"/>
      </xdr:nvSpPr>
      <xdr:spPr>
        <a:xfrm>
          <a:off x="5527040" y="174218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1000-0000C6010000}"/>
            </a:ext>
          </a:extLst>
        </xdr:cNvPr>
        <xdr:cNvCxnSpPr/>
      </xdr:nvCxnSpPr>
      <xdr:spPr>
        <a:xfrm>
          <a:off x="5956300" y="17183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4185" cy="259080"/>
    <xdr:sp macro="" textlink="">
      <xdr:nvSpPr>
        <xdr:cNvPr id="455" name="テキスト ボックス 454">
          <a:extLst>
            <a:ext uri="{FF2B5EF4-FFF2-40B4-BE49-F238E27FC236}">
              <a16:creationId xmlns:a16="http://schemas.microsoft.com/office/drawing/2014/main" id="{00000000-0008-0000-1000-0000C7010000}"/>
            </a:ext>
          </a:extLst>
        </xdr:cNvPr>
        <xdr:cNvSpPr txBox="1"/>
      </xdr:nvSpPr>
      <xdr:spPr>
        <a:xfrm>
          <a:off x="5527040" y="170408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1000-0000C8010000}"/>
            </a:ext>
          </a:extLst>
        </xdr:cNvPr>
        <xdr:cNvCxnSpPr/>
      </xdr:nvCxnSpPr>
      <xdr:spPr>
        <a:xfrm>
          <a:off x="5956300" y="16802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4185" cy="255905"/>
    <xdr:sp macro="" textlink="">
      <xdr:nvSpPr>
        <xdr:cNvPr id="457" name="テキスト ボックス 456">
          <a:extLst>
            <a:ext uri="{FF2B5EF4-FFF2-40B4-BE49-F238E27FC236}">
              <a16:creationId xmlns:a16="http://schemas.microsoft.com/office/drawing/2014/main" id="{00000000-0008-0000-1000-0000C9010000}"/>
            </a:ext>
          </a:extLst>
        </xdr:cNvPr>
        <xdr:cNvSpPr txBox="1"/>
      </xdr:nvSpPr>
      <xdr:spPr>
        <a:xfrm>
          <a:off x="5527040" y="166598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1000-0000CA010000}"/>
            </a:ext>
          </a:extLst>
        </xdr:cNvPr>
        <xdr:cNvCxnSpPr/>
      </xdr:nvCxnSpPr>
      <xdr:spPr>
        <a:xfrm>
          <a:off x="5956300" y="16421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4185" cy="259080"/>
    <xdr:sp macro="" textlink="">
      <xdr:nvSpPr>
        <xdr:cNvPr id="459" name="テキスト ボックス 458">
          <a:extLst>
            <a:ext uri="{FF2B5EF4-FFF2-40B4-BE49-F238E27FC236}">
              <a16:creationId xmlns:a16="http://schemas.microsoft.com/office/drawing/2014/main" id="{00000000-0008-0000-1000-0000CB010000}"/>
            </a:ext>
          </a:extLst>
        </xdr:cNvPr>
        <xdr:cNvSpPr txBox="1"/>
      </xdr:nvSpPr>
      <xdr:spPr>
        <a:xfrm>
          <a:off x="5527040" y="162788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1000-0000CC010000}"/>
            </a:ext>
          </a:extLst>
        </xdr:cNvPr>
        <xdr:cNvSpPr/>
      </xdr:nvSpPr>
      <xdr:spPr>
        <a:xfrm>
          <a:off x="595630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101</xdr:row>
      <xdr:rowOff>73025</xdr:rowOff>
    </xdr:from>
    <xdr:to>
      <xdr:col>54</xdr:col>
      <xdr:colOff>171450</xdr:colOff>
      <xdr:row>108</xdr:row>
      <xdr:rowOff>128905</xdr:rowOff>
    </xdr:to>
    <xdr:cxnSp macro="">
      <xdr:nvCxnSpPr>
        <xdr:cNvPr id="461" name="直線コネクタ 460">
          <a:extLst>
            <a:ext uri="{FF2B5EF4-FFF2-40B4-BE49-F238E27FC236}">
              <a16:creationId xmlns:a16="http://schemas.microsoft.com/office/drawing/2014/main" id="{00000000-0008-0000-1000-0000CD010000}"/>
            </a:ext>
          </a:extLst>
        </xdr:cNvPr>
        <xdr:cNvCxnSpPr/>
      </xdr:nvCxnSpPr>
      <xdr:spPr>
        <a:xfrm flipV="1">
          <a:off x="9429750" y="17046575"/>
          <a:ext cx="0" cy="1256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132715</xdr:rowOff>
    </xdr:from>
    <xdr:ext cx="466725" cy="255905"/>
    <xdr:sp macro="" textlink="">
      <xdr:nvSpPr>
        <xdr:cNvPr id="462" name="【市民会館】&#10;一人当たり面積最小値テキスト">
          <a:extLst>
            <a:ext uri="{FF2B5EF4-FFF2-40B4-BE49-F238E27FC236}">
              <a16:creationId xmlns:a16="http://schemas.microsoft.com/office/drawing/2014/main" id="{00000000-0008-0000-1000-0000CE010000}"/>
            </a:ext>
          </a:extLst>
        </xdr:cNvPr>
        <xdr:cNvSpPr txBox="1"/>
      </xdr:nvSpPr>
      <xdr:spPr>
        <a:xfrm>
          <a:off x="9467850" y="1830641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0.062</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128905</xdr:rowOff>
    </xdr:from>
    <xdr:to>
      <xdr:col>55</xdr:col>
      <xdr:colOff>88900</xdr:colOff>
      <xdr:row>108</xdr:row>
      <xdr:rowOff>128905</xdr:rowOff>
    </xdr:to>
    <xdr:cxnSp macro="">
      <xdr:nvCxnSpPr>
        <xdr:cNvPr id="463" name="直線コネクタ 462">
          <a:extLst>
            <a:ext uri="{FF2B5EF4-FFF2-40B4-BE49-F238E27FC236}">
              <a16:creationId xmlns:a16="http://schemas.microsoft.com/office/drawing/2014/main" id="{00000000-0008-0000-1000-0000CF010000}"/>
            </a:ext>
          </a:extLst>
        </xdr:cNvPr>
        <xdr:cNvCxnSpPr/>
      </xdr:nvCxnSpPr>
      <xdr:spPr>
        <a:xfrm>
          <a:off x="9359900" y="183026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19685</xdr:rowOff>
    </xdr:from>
    <xdr:ext cx="466725" cy="255905"/>
    <xdr:sp macro="" textlink="">
      <xdr:nvSpPr>
        <xdr:cNvPr id="464" name="【市民会館】&#10;一人当たり面積最大値テキスト">
          <a:extLst>
            <a:ext uri="{FF2B5EF4-FFF2-40B4-BE49-F238E27FC236}">
              <a16:creationId xmlns:a16="http://schemas.microsoft.com/office/drawing/2014/main" id="{00000000-0008-0000-1000-0000D0010000}"/>
            </a:ext>
          </a:extLst>
        </xdr:cNvPr>
        <xdr:cNvSpPr txBox="1"/>
      </xdr:nvSpPr>
      <xdr:spPr>
        <a:xfrm>
          <a:off x="9467850" y="1682178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3.359</a:t>
          </a:r>
          <a:endParaRPr kumimoji="1" lang="ja-JP" altLang="en-US" sz="1000" b="1">
            <a:latin typeface="ＭＳ Ｐゴシック"/>
            <a:ea typeface="ＭＳ Ｐゴシック"/>
          </a:endParaRPr>
        </a:p>
      </xdr:txBody>
    </xdr:sp>
    <xdr:clientData/>
  </xdr:oneCellAnchor>
  <xdr:twoCellAnchor>
    <xdr:from>
      <xdr:col>54</xdr:col>
      <xdr:colOff>101600</xdr:colOff>
      <xdr:row>101</xdr:row>
      <xdr:rowOff>73025</xdr:rowOff>
    </xdr:from>
    <xdr:to>
      <xdr:col>55</xdr:col>
      <xdr:colOff>88900</xdr:colOff>
      <xdr:row>101</xdr:row>
      <xdr:rowOff>73025</xdr:rowOff>
    </xdr:to>
    <xdr:cxnSp macro="">
      <xdr:nvCxnSpPr>
        <xdr:cNvPr id="465" name="直線コネクタ 464">
          <a:extLst>
            <a:ext uri="{FF2B5EF4-FFF2-40B4-BE49-F238E27FC236}">
              <a16:creationId xmlns:a16="http://schemas.microsoft.com/office/drawing/2014/main" id="{00000000-0008-0000-1000-0000D1010000}"/>
            </a:ext>
          </a:extLst>
        </xdr:cNvPr>
        <xdr:cNvCxnSpPr/>
      </xdr:nvCxnSpPr>
      <xdr:spPr>
        <a:xfrm>
          <a:off x="9359900" y="170465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163195</xdr:rowOff>
    </xdr:from>
    <xdr:ext cx="466725" cy="259080"/>
    <xdr:sp macro="" textlink="">
      <xdr:nvSpPr>
        <xdr:cNvPr id="466" name="【市民会館】&#10;一人当たり面積平均値テキスト">
          <a:extLst>
            <a:ext uri="{FF2B5EF4-FFF2-40B4-BE49-F238E27FC236}">
              <a16:creationId xmlns:a16="http://schemas.microsoft.com/office/drawing/2014/main" id="{00000000-0008-0000-1000-0000D2010000}"/>
            </a:ext>
          </a:extLst>
        </xdr:cNvPr>
        <xdr:cNvSpPr txBox="1"/>
      </xdr:nvSpPr>
      <xdr:spPr>
        <a:xfrm>
          <a:off x="9467850" y="17822545"/>
          <a:ext cx="4667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0.798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140335</xdr:rowOff>
    </xdr:from>
    <xdr:to>
      <xdr:col>55</xdr:col>
      <xdr:colOff>50800</xdr:colOff>
      <xdr:row>107</xdr:row>
      <xdr:rowOff>70485</xdr:rowOff>
    </xdr:to>
    <xdr:sp macro="" textlink="">
      <xdr:nvSpPr>
        <xdr:cNvPr id="467" name="フローチャート: 判断 466">
          <a:extLst>
            <a:ext uri="{FF2B5EF4-FFF2-40B4-BE49-F238E27FC236}">
              <a16:creationId xmlns:a16="http://schemas.microsoft.com/office/drawing/2014/main" id="{00000000-0008-0000-1000-0000D3010000}"/>
            </a:ext>
          </a:extLst>
        </xdr:cNvPr>
        <xdr:cNvSpPr/>
      </xdr:nvSpPr>
      <xdr:spPr>
        <a:xfrm>
          <a:off x="9398000" y="179711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93980</xdr:rowOff>
    </xdr:from>
    <xdr:to>
      <xdr:col>50</xdr:col>
      <xdr:colOff>165100</xdr:colOff>
      <xdr:row>108</xdr:row>
      <xdr:rowOff>24130</xdr:rowOff>
    </xdr:to>
    <xdr:sp macro="" textlink="">
      <xdr:nvSpPr>
        <xdr:cNvPr id="468" name="フローチャート: 判断 467">
          <a:extLst>
            <a:ext uri="{FF2B5EF4-FFF2-40B4-BE49-F238E27FC236}">
              <a16:creationId xmlns:a16="http://schemas.microsoft.com/office/drawing/2014/main" id="{00000000-0008-0000-1000-0000D4010000}"/>
            </a:ext>
          </a:extLst>
        </xdr:cNvPr>
        <xdr:cNvSpPr/>
      </xdr:nvSpPr>
      <xdr:spPr>
        <a:xfrm>
          <a:off x="86360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134620</xdr:rowOff>
    </xdr:from>
    <xdr:to>
      <xdr:col>46</xdr:col>
      <xdr:colOff>38100</xdr:colOff>
      <xdr:row>108</xdr:row>
      <xdr:rowOff>64770</xdr:rowOff>
    </xdr:to>
    <xdr:sp macro="" textlink="">
      <xdr:nvSpPr>
        <xdr:cNvPr id="469" name="フローチャート: 判断 468">
          <a:extLst>
            <a:ext uri="{FF2B5EF4-FFF2-40B4-BE49-F238E27FC236}">
              <a16:creationId xmlns:a16="http://schemas.microsoft.com/office/drawing/2014/main" id="{00000000-0008-0000-1000-0000D5010000}"/>
            </a:ext>
          </a:extLst>
        </xdr:cNvPr>
        <xdr:cNvSpPr/>
      </xdr:nvSpPr>
      <xdr:spPr>
        <a:xfrm>
          <a:off x="7842250" y="181368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117475</xdr:rowOff>
    </xdr:from>
    <xdr:to>
      <xdr:col>41</xdr:col>
      <xdr:colOff>101600</xdr:colOff>
      <xdr:row>108</xdr:row>
      <xdr:rowOff>47625</xdr:rowOff>
    </xdr:to>
    <xdr:sp macro="" textlink="">
      <xdr:nvSpPr>
        <xdr:cNvPr id="470" name="フローチャート: 判断 469">
          <a:extLst>
            <a:ext uri="{FF2B5EF4-FFF2-40B4-BE49-F238E27FC236}">
              <a16:creationId xmlns:a16="http://schemas.microsoft.com/office/drawing/2014/main" id="{00000000-0008-0000-1000-0000D6010000}"/>
            </a:ext>
          </a:extLst>
        </xdr:cNvPr>
        <xdr:cNvSpPr/>
      </xdr:nvSpPr>
      <xdr:spPr>
        <a:xfrm>
          <a:off x="7029450" y="1811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106680</xdr:rowOff>
    </xdr:from>
    <xdr:to>
      <xdr:col>36</xdr:col>
      <xdr:colOff>165100</xdr:colOff>
      <xdr:row>108</xdr:row>
      <xdr:rowOff>36830</xdr:rowOff>
    </xdr:to>
    <xdr:sp macro="" textlink="">
      <xdr:nvSpPr>
        <xdr:cNvPr id="471" name="フローチャート: 判断 470">
          <a:extLst>
            <a:ext uri="{FF2B5EF4-FFF2-40B4-BE49-F238E27FC236}">
              <a16:creationId xmlns:a16="http://schemas.microsoft.com/office/drawing/2014/main" id="{00000000-0008-0000-1000-0000D7010000}"/>
            </a:ext>
          </a:extLst>
        </xdr:cNvPr>
        <xdr:cNvSpPr/>
      </xdr:nvSpPr>
      <xdr:spPr>
        <a:xfrm>
          <a:off x="6235700" y="1810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2" name="テキスト ボックス 471">
          <a:extLst>
            <a:ext uri="{FF2B5EF4-FFF2-40B4-BE49-F238E27FC236}">
              <a16:creationId xmlns:a16="http://schemas.microsoft.com/office/drawing/2014/main" id="{00000000-0008-0000-1000-0000D8010000}"/>
            </a:ext>
          </a:extLst>
        </xdr:cNvPr>
        <xdr:cNvSpPr txBox="1"/>
      </xdr:nvSpPr>
      <xdr:spPr>
        <a:xfrm>
          <a:off x="92583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3" name="テキスト ボックス 472">
          <a:extLst>
            <a:ext uri="{FF2B5EF4-FFF2-40B4-BE49-F238E27FC236}">
              <a16:creationId xmlns:a16="http://schemas.microsoft.com/office/drawing/2014/main" id="{00000000-0008-0000-1000-0000D9010000}"/>
            </a:ext>
          </a:extLst>
        </xdr:cNvPr>
        <xdr:cNvSpPr txBox="1"/>
      </xdr:nvSpPr>
      <xdr:spPr>
        <a:xfrm>
          <a:off x="85153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111</xdr:row>
      <xdr:rowOff>16510</xdr:rowOff>
    </xdr:from>
    <xdr:ext cx="762000" cy="259080"/>
    <xdr:sp macro="" textlink="">
      <xdr:nvSpPr>
        <xdr:cNvPr id="474" name="テキスト ボックス 473">
          <a:extLst>
            <a:ext uri="{FF2B5EF4-FFF2-40B4-BE49-F238E27FC236}">
              <a16:creationId xmlns:a16="http://schemas.microsoft.com/office/drawing/2014/main" id="{00000000-0008-0000-1000-0000DA010000}"/>
            </a:ext>
          </a:extLst>
        </xdr:cNvPr>
        <xdr:cNvSpPr txBox="1"/>
      </xdr:nvSpPr>
      <xdr:spPr>
        <a:xfrm>
          <a:off x="7715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58825" cy="259080"/>
    <xdr:sp macro="" textlink="">
      <xdr:nvSpPr>
        <xdr:cNvPr id="475" name="テキスト ボックス 474">
          <a:extLst>
            <a:ext uri="{FF2B5EF4-FFF2-40B4-BE49-F238E27FC236}">
              <a16:creationId xmlns:a16="http://schemas.microsoft.com/office/drawing/2014/main" id="{00000000-0008-0000-1000-0000DB010000}"/>
            </a:ext>
          </a:extLst>
        </xdr:cNvPr>
        <xdr:cNvSpPr txBox="1"/>
      </xdr:nvSpPr>
      <xdr:spPr>
        <a:xfrm>
          <a:off x="6908800" y="18704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6" name="テキスト ボックス 475">
          <a:extLst>
            <a:ext uri="{FF2B5EF4-FFF2-40B4-BE49-F238E27FC236}">
              <a16:creationId xmlns:a16="http://schemas.microsoft.com/office/drawing/2014/main" id="{00000000-0008-0000-1000-0000DC010000}"/>
            </a:ext>
          </a:extLst>
        </xdr:cNvPr>
        <xdr:cNvSpPr txBox="1"/>
      </xdr:nvSpPr>
      <xdr:spPr>
        <a:xfrm>
          <a:off x="6115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108</xdr:row>
      <xdr:rowOff>26670</xdr:rowOff>
    </xdr:from>
    <xdr:to>
      <xdr:col>55</xdr:col>
      <xdr:colOff>50800</xdr:colOff>
      <xdr:row>108</xdr:row>
      <xdr:rowOff>128270</xdr:rowOff>
    </xdr:to>
    <xdr:sp macro="" textlink="">
      <xdr:nvSpPr>
        <xdr:cNvPr id="477" name="楕円 476">
          <a:extLst>
            <a:ext uri="{FF2B5EF4-FFF2-40B4-BE49-F238E27FC236}">
              <a16:creationId xmlns:a16="http://schemas.microsoft.com/office/drawing/2014/main" id="{00000000-0008-0000-1000-0000DD010000}"/>
            </a:ext>
          </a:extLst>
        </xdr:cNvPr>
        <xdr:cNvSpPr/>
      </xdr:nvSpPr>
      <xdr:spPr>
        <a:xfrm>
          <a:off x="9398000" y="182003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113030</xdr:rowOff>
    </xdr:from>
    <xdr:ext cx="466725" cy="259080"/>
    <xdr:sp macro="" textlink="">
      <xdr:nvSpPr>
        <xdr:cNvPr id="478" name="【市民会館】&#10;一人当たり面積該当値テキスト">
          <a:extLst>
            <a:ext uri="{FF2B5EF4-FFF2-40B4-BE49-F238E27FC236}">
              <a16:creationId xmlns:a16="http://schemas.microsoft.com/office/drawing/2014/main" id="{00000000-0008-0000-1000-0000DE010000}"/>
            </a:ext>
          </a:extLst>
        </xdr:cNvPr>
        <xdr:cNvSpPr txBox="1"/>
      </xdr:nvSpPr>
      <xdr:spPr>
        <a:xfrm>
          <a:off x="9467850" y="181152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108</xdr:row>
      <xdr:rowOff>29845</xdr:rowOff>
    </xdr:from>
    <xdr:to>
      <xdr:col>50</xdr:col>
      <xdr:colOff>165100</xdr:colOff>
      <xdr:row>108</xdr:row>
      <xdr:rowOff>132080</xdr:rowOff>
    </xdr:to>
    <xdr:sp macro="" textlink="">
      <xdr:nvSpPr>
        <xdr:cNvPr id="479" name="楕円 478">
          <a:extLst>
            <a:ext uri="{FF2B5EF4-FFF2-40B4-BE49-F238E27FC236}">
              <a16:creationId xmlns:a16="http://schemas.microsoft.com/office/drawing/2014/main" id="{00000000-0008-0000-1000-0000DF010000}"/>
            </a:ext>
          </a:extLst>
        </xdr:cNvPr>
        <xdr:cNvSpPr/>
      </xdr:nvSpPr>
      <xdr:spPr>
        <a:xfrm>
          <a:off x="8636000" y="18203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77470</xdr:rowOff>
    </xdr:from>
    <xdr:to>
      <xdr:col>55</xdr:col>
      <xdr:colOff>0</xdr:colOff>
      <xdr:row>108</xdr:row>
      <xdr:rowOff>80645</xdr:rowOff>
    </xdr:to>
    <xdr:cxnSp macro="">
      <xdr:nvCxnSpPr>
        <xdr:cNvPr id="480" name="直線コネクタ 479">
          <a:extLst>
            <a:ext uri="{FF2B5EF4-FFF2-40B4-BE49-F238E27FC236}">
              <a16:creationId xmlns:a16="http://schemas.microsoft.com/office/drawing/2014/main" id="{00000000-0008-0000-1000-0000E0010000}"/>
            </a:ext>
          </a:extLst>
        </xdr:cNvPr>
        <xdr:cNvCxnSpPr/>
      </xdr:nvCxnSpPr>
      <xdr:spPr>
        <a:xfrm flipV="1">
          <a:off x="8686800" y="18251170"/>
          <a:ext cx="7429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31750</xdr:rowOff>
    </xdr:from>
    <xdr:to>
      <xdr:col>46</xdr:col>
      <xdr:colOff>38100</xdr:colOff>
      <xdr:row>108</xdr:row>
      <xdr:rowOff>133350</xdr:rowOff>
    </xdr:to>
    <xdr:sp macro="" textlink="">
      <xdr:nvSpPr>
        <xdr:cNvPr id="481" name="楕円 480">
          <a:extLst>
            <a:ext uri="{FF2B5EF4-FFF2-40B4-BE49-F238E27FC236}">
              <a16:creationId xmlns:a16="http://schemas.microsoft.com/office/drawing/2014/main" id="{00000000-0008-0000-1000-0000E1010000}"/>
            </a:ext>
          </a:extLst>
        </xdr:cNvPr>
        <xdr:cNvSpPr/>
      </xdr:nvSpPr>
      <xdr:spPr>
        <a:xfrm>
          <a:off x="7842250" y="182054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108</xdr:row>
      <xdr:rowOff>80645</xdr:rowOff>
    </xdr:from>
    <xdr:to>
      <xdr:col>50</xdr:col>
      <xdr:colOff>114300</xdr:colOff>
      <xdr:row>108</xdr:row>
      <xdr:rowOff>82550</xdr:rowOff>
    </xdr:to>
    <xdr:cxnSp macro="">
      <xdr:nvCxnSpPr>
        <xdr:cNvPr id="482" name="直線コネクタ 481">
          <a:extLst>
            <a:ext uri="{FF2B5EF4-FFF2-40B4-BE49-F238E27FC236}">
              <a16:creationId xmlns:a16="http://schemas.microsoft.com/office/drawing/2014/main" id="{00000000-0008-0000-1000-0000E2010000}"/>
            </a:ext>
          </a:extLst>
        </xdr:cNvPr>
        <xdr:cNvCxnSpPr/>
      </xdr:nvCxnSpPr>
      <xdr:spPr>
        <a:xfrm flipV="1">
          <a:off x="7886700" y="18254345"/>
          <a:ext cx="8001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34290</xdr:rowOff>
    </xdr:from>
    <xdr:to>
      <xdr:col>41</xdr:col>
      <xdr:colOff>101600</xdr:colOff>
      <xdr:row>108</xdr:row>
      <xdr:rowOff>135890</xdr:rowOff>
    </xdr:to>
    <xdr:sp macro="" textlink="">
      <xdr:nvSpPr>
        <xdr:cNvPr id="483" name="楕円 482">
          <a:extLst>
            <a:ext uri="{FF2B5EF4-FFF2-40B4-BE49-F238E27FC236}">
              <a16:creationId xmlns:a16="http://schemas.microsoft.com/office/drawing/2014/main" id="{00000000-0008-0000-1000-0000E3010000}"/>
            </a:ext>
          </a:extLst>
        </xdr:cNvPr>
        <xdr:cNvSpPr/>
      </xdr:nvSpPr>
      <xdr:spPr>
        <a:xfrm>
          <a:off x="7029450" y="1820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82550</xdr:rowOff>
    </xdr:from>
    <xdr:to>
      <xdr:col>45</xdr:col>
      <xdr:colOff>171450</xdr:colOff>
      <xdr:row>108</xdr:row>
      <xdr:rowOff>85090</xdr:rowOff>
    </xdr:to>
    <xdr:cxnSp macro="">
      <xdr:nvCxnSpPr>
        <xdr:cNvPr id="484" name="直線コネクタ 483">
          <a:extLst>
            <a:ext uri="{FF2B5EF4-FFF2-40B4-BE49-F238E27FC236}">
              <a16:creationId xmlns:a16="http://schemas.microsoft.com/office/drawing/2014/main" id="{00000000-0008-0000-1000-0000E4010000}"/>
            </a:ext>
          </a:extLst>
        </xdr:cNvPr>
        <xdr:cNvCxnSpPr/>
      </xdr:nvCxnSpPr>
      <xdr:spPr>
        <a:xfrm flipV="1">
          <a:off x="7080250" y="18256250"/>
          <a:ext cx="8064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35560</xdr:rowOff>
    </xdr:from>
    <xdr:to>
      <xdr:col>36</xdr:col>
      <xdr:colOff>165100</xdr:colOff>
      <xdr:row>108</xdr:row>
      <xdr:rowOff>137160</xdr:rowOff>
    </xdr:to>
    <xdr:sp macro="" textlink="">
      <xdr:nvSpPr>
        <xdr:cNvPr id="485" name="楕円 484">
          <a:extLst>
            <a:ext uri="{FF2B5EF4-FFF2-40B4-BE49-F238E27FC236}">
              <a16:creationId xmlns:a16="http://schemas.microsoft.com/office/drawing/2014/main" id="{00000000-0008-0000-1000-0000E5010000}"/>
            </a:ext>
          </a:extLst>
        </xdr:cNvPr>
        <xdr:cNvSpPr/>
      </xdr:nvSpPr>
      <xdr:spPr>
        <a:xfrm>
          <a:off x="6235700" y="1820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85090</xdr:rowOff>
    </xdr:from>
    <xdr:to>
      <xdr:col>41</xdr:col>
      <xdr:colOff>50800</xdr:colOff>
      <xdr:row>108</xdr:row>
      <xdr:rowOff>86360</xdr:rowOff>
    </xdr:to>
    <xdr:cxnSp macro="">
      <xdr:nvCxnSpPr>
        <xdr:cNvPr id="486" name="直線コネクタ 485">
          <a:extLst>
            <a:ext uri="{FF2B5EF4-FFF2-40B4-BE49-F238E27FC236}">
              <a16:creationId xmlns:a16="http://schemas.microsoft.com/office/drawing/2014/main" id="{00000000-0008-0000-1000-0000E6010000}"/>
            </a:ext>
          </a:extLst>
        </xdr:cNvPr>
        <xdr:cNvCxnSpPr/>
      </xdr:nvCxnSpPr>
      <xdr:spPr>
        <a:xfrm flipV="1">
          <a:off x="6286500" y="18258790"/>
          <a:ext cx="7937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106</xdr:row>
      <xdr:rowOff>40640</xdr:rowOff>
    </xdr:from>
    <xdr:ext cx="469900" cy="255905"/>
    <xdr:sp macro="" textlink="">
      <xdr:nvSpPr>
        <xdr:cNvPr id="487" name="n_1aveValue【市民会館】&#10;一人当たり面積">
          <a:extLst>
            <a:ext uri="{FF2B5EF4-FFF2-40B4-BE49-F238E27FC236}">
              <a16:creationId xmlns:a16="http://schemas.microsoft.com/office/drawing/2014/main" id="{00000000-0008-0000-1000-0000E7010000}"/>
            </a:ext>
          </a:extLst>
        </xdr:cNvPr>
        <xdr:cNvSpPr txBox="1"/>
      </xdr:nvSpPr>
      <xdr:spPr>
        <a:xfrm>
          <a:off x="8458200" y="1787144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0.470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106</xdr:row>
      <xdr:rowOff>81280</xdr:rowOff>
    </xdr:from>
    <xdr:ext cx="469900" cy="259080"/>
    <xdr:sp macro="" textlink="">
      <xdr:nvSpPr>
        <xdr:cNvPr id="488" name="n_2aveValue【市民会館】&#10;一人当たり面積">
          <a:extLst>
            <a:ext uri="{FF2B5EF4-FFF2-40B4-BE49-F238E27FC236}">
              <a16:creationId xmlns:a16="http://schemas.microsoft.com/office/drawing/2014/main" id="{00000000-0008-0000-1000-0000E8010000}"/>
            </a:ext>
          </a:extLst>
        </xdr:cNvPr>
        <xdr:cNvSpPr txBox="1"/>
      </xdr:nvSpPr>
      <xdr:spPr>
        <a:xfrm>
          <a:off x="7677150" y="17912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106</xdr:row>
      <xdr:rowOff>64135</xdr:rowOff>
    </xdr:from>
    <xdr:ext cx="469900" cy="255905"/>
    <xdr:sp macro="" textlink="">
      <xdr:nvSpPr>
        <xdr:cNvPr id="489" name="n_3aveValue【市民会館】&#10;一人当たり面積">
          <a:extLst>
            <a:ext uri="{FF2B5EF4-FFF2-40B4-BE49-F238E27FC236}">
              <a16:creationId xmlns:a16="http://schemas.microsoft.com/office/drawing/2014/main" id="{00000000-0008-0000-1000-0000E9010000}"/>
            </a:ext>
          </a:extLst>
        </xdr:cNvPr>
        <xdr:cNvSpPr txBox="1"/>
      </xdr:nvSpPr>
      <xdr:spPr>
        <a:xfrm>
          <a:off x="6864350" y="1789493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106</xdr:row>
      <xdr:rowOff>53340</xdr:rowOff>
    </xdr:from>
    <xdr:ext cx="469900" cy="255905"/>
    <xdr:sp macro="" textlink="">
      <xdr:nvSpPr>
        <xdr:cNvPr id="490" name="n_4aveValue【市民会館】&#10;一人当たり面積">
          <a:extLst>
            <a:ext uri="{FF2B5EF4-FFF2-40B4-BE49-F238E27FC236}">
              <a16:creationId xmlns:a16="http://schemas.microsoft.com/office/drawing/2014/main" id="{00000000-0008-0000-1000-0000EA010000}"/>
            </a:ext>
          </a:extLst>
        </xdr:cNvPr>
        <xdr:cNvSpPr txBox="1"/>
      </xdr:nvSpPr>
      <xdr:spPr>
        <a:xfrm>
          <a:off x="6070600" y="1788414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0.436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108</xdr:row>
      <xdr:rowOff>122555</xdr:rowOff>
    </xdr:from>
    <xdr:ext cx="469900" cy="255905"/>
    <xdr:sp macro="" textlink="">
      <xdr:nvSpPr>
        <xdr:cNvPr id="491" name="n_1mainValue【市民会館】&#10;一人当たり面積">
          <a:extLst>
            <a:ext uri="{FF2B5EF4-FFF2-40B4-BE49-F238E27FC236}">
              <a16:creationId xmlns:a16="http://schemas.microsoft.com/office/drawing/2014/main" id="{00000000-0008-0000-1000-0000EB010000}"/>
            </a:ext>
          </a:extLst>
        </xdr:cNvPr>
        <xdr:cNvSpPr txBox="1"/>
      </xdr:nvSpPr>
      <xdr:spPr>
        <a:xfrm>
          <a:off x="8458200" y="1829625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108</xdr:row>
      <xdr:rowOff>124460</xdr:rowOff>
    </xdr:from>
    <xdr:ext cx="469900" cy="259080"/>
    <xdr:sp macro="" textlink="">
      <xdr:nvSpPr>
        <xdr:cNvPr id="492" name="n_2mainValue【市民会館】&#10;一人当たり面積">
          <a:extLst>
            <a:ext uri="{FF2B5EF4-FFF2-40B4-BE49-F238E27FC236}">
              <a16:creationId xmlns:a16="http://schemas.microsoft.com/office/drawing/2014/main" id="{00000000-0008-0000-1000-0000EC010000}"/>
            </a:ext>
          </a:extLst>
        </xdr:cNvPr>
        <xdr:cNvSpPr txBox="1"/>
      </xdr:nvSpPr>
      <xdr:spPr>
        <a:xfrm>
          <a:off x="7677150" y="18298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108</xdr:row>
      <xdr:rowOff>127000</xdr:rowOff>
    </xdr:from>
    <xdr:ext cx="469900" cy="259080"/>
    <xdr:sp macro="" textlink="">
      <xdr:nvSpPr>
        <xdr:cNvPr id="493" name="n_3mainValue【市民会館】&#10;一人当たり面積">
          <a:extLst>
            <a:ext uri="{FF2B5EF4-FFF2-40B4-BE49-F238E27FC236}">
              <a16:creationId xmlns:a16="http://schemas.microsoft.com/office/drawing/2014/main" id="{00000000-0008-0000-1000-0000ED010000}"/>
            </a:ext>
          </a:extLst>
        </xdr:cNvPr>
        <xdr:cNvSpPr txBox="1"/>
      </xdr:nvSpPr>
      <xdr:spPr>
        <a:xfrm>
          <a:off x="6864350" y="18300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108</xdr:row>
      <xdr:rowOff>128270</xdr:rowOff>
    </xdr:from>
    <xdr:ext cx="469900" cy="259080"/>
    <xdr:sp macro="" textlink="">
      <xdr:nvSpPr>
        <xdr:cNvPr id="494" name="n_4mainValue【市民会館】&#10;一人当たり面積">
          <a:extLst>
            <a:ext uri="{FF2B5EF4-FFF2-40B4-BE49-F238E27FC236}">
              <a16:creationId xmlns:a16="http://schemas.microsoft.com/office/drawing/2014/main" id="{00000000-0008-0000-1000-0000EE010000}"/>
            </a:ext>
          </a:extLst>
        </xdr:cNvPr>
        <xdr:cNvSpPr txBox="1"/>
      </xdr:nvSpPr>
      <xdr:spPr>
        <a:xfrm>
          <a:off x="6070600" y="18301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75565</xdr:rowOff>
    </xdr:from>
    <xdr:to>
      <xdr:col>90</xdr:col>
      <xdr:colOff>25400</xdr:colOff>
      <xdr:row>28</xdr:row>
      <xdr:rowOff>24765</xdr:rowOff>
    </xdr:to>
    <xdr:sp macro="" textlink="">
      <xdr:nvSpPr>
        <xdr:cNvPr id="495" name="正方形/長方形 494">
          <a:extLst>
            <a:ext uri="{FF2B5EF4-FFF2-40B4-BE49-F238E27FC236}">
              <a16:creationId xmlns:a16="http://schemas.microsoft.com/office/drawing/2014/main" id="{00000000-0008-0000-1000-0000EF010000}"/>
            </a:ext>
          </a:extLst>
        </xdr:cNvPr>
        <xdr:cNvSpPr/>
      </xdr:nvSpPr>
      <xdr:spPr>
        <a:xfrm>
          <a:off x="11207750" y="4102735"/>
          <a:ext cx="424815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132715</xdr:rowOff>
    </xdr:to>
    <xdr:sp macro="" textlink="">
      <xdr:nvSpPr>
        <xdr:cNvPr id="496" name="正方形/長方形 495">
          <a:extLst>
            <a:ext uri="{FF2B5EF4-FFF2-40B4-BE49-F238E27FC236}">
              <a16:creationId xmlns:a16="http://schemas.microsoft.com/office/drawing/2014/main" id="{00000000-0008-0000-1000-0000F0010000}"/>
            </a:ext>
          </a:extLst>
        </xdr:cNvPr>
        <xdr:cNvSpPr/>
      </xdr:nvSpPr>
      <xdr:spPr>
        <a:xfrm>
          <a:off x="113157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81915</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1000-0000F1010000}"/>
            </a:ext>
          </a:extLst>
        </xdr:cNvPr>
        <xdr:cNvSpPr/>
      </xdr:nvSpPr>
      <xdr:spPr>
        <a:xfrm>
          <a:off x="113157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63/104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132715</xdr:rowOff>
    </xdr:to>
    <xdr:sp macro="" textlink="">
      <xdr:nvSpPr>
        <xdr:cNvPr id="498" name="正方形/長方形 497">
          <a:extLst>
            <a:ext uri="{FF2B5EF4-FFF2-40B4-BE49-F238E27FC236}">
              <a16:creationId xmlns:a16="http://schemas.microsoft.com/office/drawing/2014/main" id="{00000000-0008-0000-1000-0000F2010000}"/>
            </a:ext>
          </a:extLst>
        </xdr:cNvPr>
        <xdr:cNvSpPr/>
      </xdr:nvSpPr>
      <xdr:spPr>
        <a:xfrm>
          <a:off x="1223645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81915</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1000-0000F3010000}"/>
            </a:ext>
          </a:extLst>
        </xdr:cNvPr>
        <xdr:cNvSpPr/>
      </xdr:nvSpPr>
      <xdr:spPr>
        <a:xfrm>
          <a:off x="1223645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132715</xdr:rowOff>
    </xdr:to>
    <xdr:sp macro="" textlink="">
      <xdr:nvSpPr>
        <xdr:cNvPr id="500" name="正方形/長方形 499">
          <a:extLst>
            <a:ext uri="{FF2B5EF4-FFF2-40B4-BE49-F238E27FC236}">
              <a16:creationId xmlns:a16="http://schemas.microsoft.com/office/drawing/2014/main" id="{00000000-0008-0000-1000-0000F4010000}"/>
            </a:ext>
          </a:extLst>
        </xdr:cNvPr>
        <xdr:cNvSpPr/>
      </xdr:nvSpPr>
      <xdr:spPr>
        <a:xfrm>
          <a:off x="1326515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29</xdr:row>
      <xdr:rowOff>81915</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1000-0000F5010000}"/>
            </a:ext>
          </a:extLst>
        </xdr:cNvPr>
        <xdr:cNvSpPr/>
      </xdr:nvSpPr>
      <xdr:spPr>
        <a:xfrm>
          <a:off x="1326515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18415</xdr:rowOff>
    </xdr:from>
    <xdr:to>
      <xdr:col>90</xdr:col>
      <xdr:colOff>25400</xdr:colOff>
      <xdr:row>44</xdr:row>
      <xdr:rowOff>75565</xdr:rowOff>
    </xdr:to>
    <xdr:sp macro="" textlink="">
      <xdr:nvSpPr>
        <xdr:cNvPr id="502" name="正方形/長方形 501">
          <a:extLst>
            <a:ext uri="{FF2B5EF4-FFF2-40B4-BE49-F238E27FC236}">
              <a16:creationId xmlns:a16="http://schemas.microsoft.com/office/drawing/2014/main" id="{00000000-0008-0000-1000-0000F6010000}"/>
            </a:ext>
          </a:extLst>
        </xdr:cNvPr>
        <xdr:cNvSpPr/>
      </xdr:nvSpPr>
      <xdr:spPr>
        <a:xfrm>
          <a:off x="11207750" y="5219065"/>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450" cy="224790"/>
    <xdr:sp macro="" textlink="">
      <xdr:nvSpPr>
        <xdr:cNvPr id="503" name="テキスト ボックス 502">
          <a:extLst>
            <a:ext uri="{FF2B5EF4-FFF2-40B4-BE49-F238E27FC236}">
              <a16:creationId xmlns:a16="http://schemas.microsoft.com/office/drawing/2014/main" id="{00000000-0008-0000-1000-0000F7010000}"/>
            </a:ext>
          </a:extLst>
        </xdr:cNvPr>
        <xdr:cNvSpPr txBox="1"/>
      </xdr:nvSpPr>
      <xdr:spPr>
        <a:xfrm>
          <a:off x="11169650" y="503301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75565</xdr:rowOff>
    </xdr:from>
    <xdr:to>
      <xdr:col>89</xdr:col>
      <xdr:colOff>171450</xdr:colOff>
      <xdr:row>44</xdr:row>
      <xdr:rowOff>75565</xdr:rowOff>
    </xdr:to>
    <xdr:cxnSp macro="">
      <xdr:nvCxnSpPr>
        <xdr:cNvPr id="504" name="直線コネクタ 503">
          <a:extLst>
            <a:ext uri="{FF2B5EF4-FFF2-40B4-BE49-F238E27FC236}">
              <a16:creationId xmlns:a16="http://schemas.microsoft.com/office/drawing/2014/main" id="{00000000-0008-0000-1000-0000F8010000}"/>
            </a:ext>
          </a:extLst>
        </xdr:cNvPr>
        <xdr:cNvCxnSpPr/>
      </xdr:nvCxnSpPr>
      <xdr:spPr>
        <a:xfrm>
          <a:off x="11207750" y="74555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185" cy="258445"/>
    <xdr:sp macro="" textlink="">
      <xdr:nvSpPr>
        <xdr:cNvPr id="505" name="テキスト ボックス 504">
          <a:extLst>
            <a:ext uri="{FF2B5EF4-FFF2-40B4-BE49-F238E27FC236}">
              <a16:creationId xmlns:a16="http://schemas.microsoft.com/office/drawing/2014/main" id="{00000000-0008-0000-1000-0000F9010000}"/>
            </a:ext>
          </a:extLst>
        </xdr:cNvPr>
        <xdr:cNvSpPr txBox="1"/>
      </xdr:nvSpPr>
      <xdr:spPr>
        <a:xfrm>
          <a:off x="10797540" y="7317740"/>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171450</xdr:colOff>
      <xdr:row>42</xdr:row>
      <xdr:rowOff>92710</xdr:rowOff>
    </xdr:to>
    <xdr:cxnSp macro="">
      <xdr:nvCxnSpPr>
        <xdr:cNvPr id="506" name="直線コネクタ 505">
          <a:extLst>
            <a:ext uri="{FF2B5EF4-FFF2-40B4-BE49-F238E27FC236}">
              <a16:creationId xmlns:a16="http://schemas.microsoft.com/office/drawing/2014/main" id="{00000000-0008-0000-1000-0000FA010000}"/>
            </a:ext>
          </a:extLst>
        </xdr:cNvPr>
        <xdr:cNvCxnSpPr/>
      </xdr:nvCxnSpPr>
      <xdr:spPr>
        <a:xfrm>
          <a:off x="11207750" y="7137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4185" cy="255270"/>
    <xdr:sp macro="" textlink="">
      <xdr:nvSpPr>
        <xdr:cNvPr id="507" name="テキスト ボックス 506">
          <a:extLst>
            <a:ext uri="{FF2B5EF4-FFF2-40B4-BE49-F238E27FC236}">
              <a16:creationId xmlns:a16="http://schemas.microsoft.com/office/drawing/2014/main" id="{00000000-0008-0000-1000-0000FB010000}"/>
            </a:ext>
          </a:extLst>
        </xdr:cNvPr>
        <xdr:cNvSpPr txBox="1"/>
      </xdr:nvSpPr>
      <xdr:spPr>
        <a:xfrm>
          <a:off x="10797540" y="6998970"/>
          <a:ext cx="4641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108585</xdr:rowOff>
    </xdr:from>
    <xdr:to>
      <xdr:col>89</xdr:col>
      <xdr:colOff>171450</xdr:colOff>
      <xdr:row>40</xdr:row>
      <xdr:rowOff>108585</xdr:rowOff>
    </xdr:to>
    <xdr:cxnSp macro="">
      <xdr:nvCxnSpPr>
        <xdr:cNvPr id="508" name="直線コネクタ 507">
          <a:extLst>
            <a:ext uri="{FF2B5EF4-FFF2-40B4-BE49-F238E27FC236}">
              <a16:creationId xmlns:a16="http://schemas.microsoft.com/office/drawing/2014/main" id="{00000000-0008-0000-1000-0000FC010000}"/>
            </a:ext>
          </a:extLst>
        </xdr:cNvPr>
        <xdr:cNvCxnSpPr/>
      </xdr:nvCxnSpPr>
      <xdr:spPr>
        <a:xfrm>
          <a:off x="11207750" y="68179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137160</xdr:rowOff>
    </xdr:from>
    <xdr:ext cx="400050" cy="258445"/>
    <xdr:sp macro="" textlink="">
      <xdr:nvSpPr>
        <xdr:cNvPr id="509" name="テキスト ボックス 508">
          <a:extLst>
            <a:ext uri="{FF2B5EF4-FFF2-40B4-BE49-F238E27FC236}">
              <a16:creationId xmlns:a16="http://schemas.microsoft.com/office/drawing/2014/main" id="{00000000-0008-0000-1000-0000FD010000}"/>
            </a:ext>
          </a:extLst>
        </xdr:cNvPr>
        <xdr:cNvSpPr txBox="1"/>
      </xdr:nvSpPr>
      <xdr:spPr>
        <a:xfrm>
          <a:off x="10842625" y="6678930"/>
          <a:ext cx="400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171450</xdr:colOff>
      <xdr:row>38</xdr:row>
      <xdr:rowOff>125095</xdr:rowOff>
    </xdr:to>
    <xdr:cxnSp macro="">
      <xdr:nvCxnSpPr>
        <xdr:cNvPr id="510" name="直線コネクタ 509">
          <a:extLst>
            <a:ext uri="{FF2B5EF4-FFF2-40B4-BE49-F238E27FC236}">
              <a16:creationId xmlns:a16="http://schemas.microsoft.com/office/drawing/2014/main" id="{00000000-0008-0000-1000-0000FE010000}"/>
            </a:ext>
          </a:extLst>
        </xdr:cNvPr>
        <xdr:cNvCxnSpPr/>
      </xdr:nvCxnSpPr>
      <xdr:spPr>
        <a:xfrm>
          <a:off x="11207750" y="649922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154305</xdr:rowOff>
    </xdr:from>
    <xdr:ext cx="400050" cy="257810"/>
    <xdr:sp macro="" textlink="">
      <xdr:nvSpPr>
        <xdr:cNvPr id="511" name="テキスト ボックス 510">
          <a:extLst>
            <a:ext uri="{FF2B5EF4-FFF2-40B4-BE49-F238E27FC236}">
              <a16:creationId xmlns:a16="http://schemas.microsoft.com/office/drawing/2014/main" id="{00000000-0008-0000-1000-0000FF010000}"/>
            </a:ext>
          </a:extLst>
        </xdr:cNvPr>
        <xdr:cNvSpPr txBox="1"/>
      </xdr:nvSpPr>
      <xdr:spPr>
        <a:xfrm>
          <a:off x="10842625" y="6360795"/>
          <a:ext cx="4000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171450</xdr:colOff>
      <xdr:row>36</xdr:row>
      <xdr:rowOff>141605</xdr:rowOff>
    </xdr:to>
    <xdr:cxnSp macro="">
      <xdr:nvCxnSpPr>
        <xdr:cNvPr id="512" name="直線コネクタ 511">
          <a:extLst>
            <a:ext uri="{FF2B5EF4-FFF2-40B4-BE49-F238E27FC236}">
              <a16:creationId xmlns:a16="http://schemas.microsoft.com/office/drawing/2014/main" id="{00000000-0008-0000-1000-000000020000}"/>
            </a:ext>
          </a:extLst>
        </xdr:cNvPr>
        <xdr:cNvCxnSpPr/>
      </xdr:nvCxnSpPr>
      <xdr:spPr>
        <a:xfrm>
          <a:off x="11207750" y="61804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167640</xdr:rowOff>
    </xdr:from>
    <xdr:ext cx="400050" cy="257810"/>
    <xdr:sp macro="" textlink="">
      <xdr:nvSpPr>
        <xdr:cNvPr id="513" name="テキスト ボックス 512">
          <a:extLst>
            <a:ext uri="{FF2B5EF4-FFF2-40B4-BE49-F238E27FC236}">
              <a16:creationId xmlns:a16="http://schemas.microsoft.com/office/drawing/2014/main" id="{00000000-0008-0000-1000-000001020000}"/>
            </a:ext>
          </a:extLst>
        </xdr:cNvPr>
        <xdr:cNvSpPr txBox="1"/>
      </xdr:nvSpPr>
      <xdr:spPr>
        <a:xfrm>
          <a:off x="10842625" y="6038850"/>
          <a:ext cx="4000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157480</xdr:rowOff>
    </xdr:from>
    <xdr:to>
      <xdr:col>89</xdr:col>
      <xdr:colOff>171450</xdr:colOff>
      <xdr:row>34</xdr:row>
      <xdr:rowOff>157480</xdr:rowOff>
    </xdr:to>
    <xdr:cxnSp macro="">
      <xdr:nvCxnSpPr>
        <xdr:cNvPr id="514" name="直線コネクタ 513">
          <a:extLst>
            <a:ext uri="{FF2B5EF4-FFF2-40B4-BE49-F238E27FC236}">
              <a16:creationId xmlns:a16="http://schemas.microsoft.com/office/drawing/2014/main" id="{00000000-0008-0000-1000-000002020000}"/>
            </a:ext>
          </a:extLst>
        </xdr:cNvPr>
        <xdr:cNvCxnSpPr/>
      </xdr:nvCxnSpPr>
      <xdr:spPr>
        <a:xfrm>
          <a:off x="11207750" y="58610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0050" cy="256540"/>
    <xdr:sp macro="" textlink="">
      <xdr:nvSpPr>
        <xdr:cNvPr id="515" name="テキスト ボックス 514">
          <a:extLst>
            <a:ext uri="{FF2B5EF4-FFF2-40B4-BE49-F238E27FC236}">
              <a16:creationId xmlns:a16="http://schemas.microsoft.com/office/drawing/2014/main" id="{00000000-0008-0000-1000-000003020000}"/>
            </a:ext>
          </a:extLst>
        </xdr:cNvPr>
        <xdr:cNvSpPr txBox="1"/>
      </xdr:nvSpPr>
      <xdr:spPr>
        <a:xfrm>
          <a:off x="10842625" y="5719445"/>
          <a:ext cx="4000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171450</xdr:colOff>
      <xdr:row>33</xdr:row>
      <xdr:rowOff>2540</xdr:rowOff>
    </xdr:to>
    <xdr:cxnSp macro="">
      <xdr:nvCxnSpPr>
        <xdr:cNvPr id="516" name="直線コネクタ 515">
          <a:extLst>
            <a:ext uri="{FF2B5EF4-FFF2-40B4-BE49-F238E27FC236}">
              <a16:creationId xmlns:a16="http://schemas.microsoft.com/office/drawing/2014/main" id="{00000000-0008-0000-1000-000004020000}"/>
            </a:ext>
          </a:extLst>
        </xdr:cNvPr>
        <xdr:cNvCxnSpPr/>
      </xdr:nvCxnSpPr>
      <xdr:spPr>
        <a:xfrm>
          <a:off x="11207750" y="553847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9090" cy="255270"/>
    <xdr:sp macro="" textlink="">
      <xdr:nvSpPr>
        <xdr:cNvPr id="517" name="テキスト ボックス 516">
          <a:extLst>
            <a:ext uri="{FF2B5EF4-FFF2-40B4-BE49-F238E27FC236}">
              <a16:creationId xmlns:a16="http://schemas.microsoft.com/office/drawing/2014/main" id="{00000000-0008-0000-1000-000005020000}"/>
            </a:ext>
          </a:extLst>
        </xdr:cNvPr>
        <xdr:cNvSpPr txBox="1"/>
      </xdr:nvSpPr>
      <xdr:spPr>
        <a:xfrm>
          <a:off x="10906760" y="5400040"/>
          <a:ext cx="339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18415</xdr:rowOff>
    </xdr:from>
    <xdr:to>
      <xdr:col>89</xdr:col>
      <xdr:colOff>171450</xdr:colOff>
      <xdr:row>31</xdr:row>
      <xdr:rowOff>18415</xdr:rowOff>
    </xdr:to>
    <xdr:cxnSp macro="">
      <xdr:nvCxnSpPr>
        <xdr:cNvPr id="518" name="直線コネクタ 517">
          <a:extLst>
            <a:ext uri="{FF2B5EF4-FFF2-40B4-BE49-F238E27FC236}">
              <a16:creationId xmlns:a16="http://schemas.microsoft.com/office/drawing/2014/main" id="{00000000-0008-0000-1000-000006020000}"/>
            </a:ext>
          </a:extLst>
        </xdr:cNvPr>
        <xdr:cNvCxnSpPr/>
      </xdr:nvCxnSpPr>
      <xdr:spPr>
        <a:xfrm>
          <a:off x="11207750" y="5219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18415</xdr:rowOff>
    </xdr:from>
    <xdr:to>
      <xdr:col>90</xdr:col>
      <xdr:colOff>25400</xdr:colOff>
      <xdr:row>44</xdr:row>
      <xdr:rowOff>75565</xdr:rowOff>
    </xdr:to>
    <xdr:sp macro="" textlink="">
      <xdr:nvSpPr>
        <xdr:cNvPr id="519" name="【一般廃棄物処理施設】&#10;有形固定資産減価償却率グラフ枠">
          <a:extLst>
            <a:ext uri="{FF2B5EF4-FFF2-40B4-BE49-F238E27FC236}">
              <a16:creationId xmlns:a16="http://schemas.microsoft.com/office/drawing/2014/main" id="{00000000-0008-0000-1000-000007020000}"/>
            </a:ext>
          </a:extLst>
        </xdr:cNvPr>
        <xdr:cNvSpPr/>
      </xdr:nvSpPr>
      <xdr:spPr>
        <a:xfrm>
          <a:off x="11207750" y="5219065"/>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13970</xdr:rowOff>
    </xdr:from>
    <xdr:to>
      <xdr:col>85</xdr:col>
      <xdr:colOff>126365</xdr:colOff>
      <xdr:row>42</xdr:row>
      <xdr:rowOff>92710</xdr:rowOff>
    </xdr:to>
    <xdr:cxnSp macro="">
      <xdr:nvCxnSpPr>
        <xdr:cNvPr id="520" name="直線コネクタ 519">
          <a:extLst>
            <a:ext uri="{FF2B5EF4-FFF2-40B4-BE49-F238E27FC236}">
              <a16:creationId xmlns:a16="http://schemas.microsoft.com/office/drawing/2014/main" id="{00000000-0008-0000-1000-000008020000}"/>
            </a:ext>
          </a:extLst>
        </xdr:cNvPr>
        <xdr:cNvCxnSpPr/>
      </xdr:nvCxnSpPr>
      <xdr:spPr>
        <a:xfrm flipV="1">
          <a:off x="14699615" y="5549900"/>
          <a:ext cx="0" cy="1587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96520</xdr:rowOff>
    </xdr:from>
    <xdr:ext cx="466725" cy="258445"/>
    <xdr:sp macro="" textlink="">
      <xdr:nvSpPr>
        <xdr:cNvPr id="521" name="【一般廃棄物処理施設】&#10;有形固定資産減価償却率最小値テキスト">
          <a:extLst>
            <a:ext uri="{FF2B5EF4-FFF2-40B4-BE49-F238E27FC236}">
              <a16:creationId xmlns:a16="http://schemas.microsoft.com/office/drawing/2014/main" id="{00000000-0008-0000-1000-000009020000}"/>
            </a:ext>
          </a:extLst>
        </xdr:cNvPr>
        <xdr:cNvSpPr txBox="1"/>
      </xdr:nvSpPr>
      <xdr:spPr>
        <a:xfrm>
          <a:off x="14738350" y="71412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92710</xdr:rowOff>
    </xdr:from>
    <xdr:to>
      <xdr:col>86</xdr:col>
      <xdr:colOff>25400</xdr:colOff>
      <xdr:row>42</xdr:row>
      <xdr:rowOff>92710</xdr:rowOff>
    </xdr:to>
    <xdr:cxnSp macro="">
      <xdr:nvCxnSpPr>
        <xdr:cNvPr id="522" name="直線コネクタ 521">
          <a:extLst>
            <a:ext uri="{FF2B5EF4-FFF2-40B4-BE49-F238E27FC236}">
              <a16:creationId xmlns:a16="http://schemas.microsoft.com/office/drawing/2014/main" id="{00000000-0008-0000-1000-00000A020000}"/>
            </a:ext>
          </a:extLst>
        </xdr:cNvPr>
        <xdr:cNvCxnSpPr/>
      </xdr:nvCxnSpPr>
      <xdr:spPr>
        <a:xfrm>
          <a:off x="14611350" y="71374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131445</xdr:rowOff>
    </xdr:from>
    <xdr:ext cx="337185" cy="257810"/>
    <xdr:sp macro="" textlink="">
      <xdr:nvSpPr>
        <xdr:cNvPr id="523" name="【一般廃棄物処理施設】&#10;有形固定資産減価償却率最大値テキスト">
          <a:extLst>
            <a:ext uri="{FF2B5EF4-FFF2-40B4-BE49-F238E27FC236}">
              <a16:creationId xmlns:a16="http://schemas.microsoft.com/office/drawing/2014/main" id="{00000000-0008-0000-1000-00000B020000}"/>
            </a:ext>
          </a:extLst>
        </xdr:cNvPr>
        <xdr:cNvSpPr txBox="1"/>
      </xdr:nvSpPr>
      <xdr:spPr>
        <a:xfrm>
          <a:off x="14738350" y="5332095"/>
          <a:ext cx="3371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13970</xdr:rowOff>
    </xdr:from>
    <xdr:to>
      <xdr:col>86</xdr:col>
      <xdr:colOff>25400</xdr:colOff>
      <xdr:row>33</xdr:row>
      <xdr:rowOff>13970</xdr:rowOff>
    </xdr:to>
    <xdr:cxnSp macro="">
      <xdr:nvCxnSpPr>
        <xdr:cNvPr id="524" name="直線コネクタ 523">
          <a:extLst>
            <a:ext uri="{FF2B5EF4-FFF2-40B4-BE49-F238E27FC236}">
              <a16:creationId xmlns:a16="http://schemas.microsoft.com/office/drawing/2014/main" id="{00000000-0008-0000-1000-00000C020000}"/>
            </a:ext>
          </a:extLst>
        </xdr:cNvPr>
        <xdr:cNvCxnSpPr/>
      </xdr:nvCxnSpPr>
      <xdr:spPr>
        <a:xfrm>
          <a:off x="14611350" y="55499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48260</xdr:rowOff>
    </xdr:from>
    <xdr:ext cx="401955" cy="255905"/>
    <xdr:sp macro="" textlink="">
      <xdr:nvSpPr>
        <xdr:cNvPr id="525" name="【一般廃棄物処理施設】&#10;有形固定資産減価償却率平均値テキスト">
          <a:extLst>
            <a:ext uri="{FF2B5EF4-FFF2-40B4-BE49-F238E27FC236}">
              <a16:creationId xmlns:a16="http://schemas.microsoft.com/office/drawing/2014/main" id="{00000000-0008-0000-1000-00000D020000}"/>
            </a:ext>
          </a:extLst>
        </xdr:cNvPr>
        <xdr:cNvSpPr txBox="1"/>
      </xdr:nvSpPr>
      <xdr:spPr>
        <a:xfrm>
          <a:off x="14738350" y="6254750"/>
          <a:ext cx="40195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24765</xdr:rowOff>
    </xdr:from>
    <xdr:to>
      <xdr:col>85</xdr:col>
      <xdr:colOff>171450</xdr:colOff>
      <xdr:row>38</xdr:row>
      <xdr:rowOff>127000</xdr:rowOff>
    </xdr:to>
    <xdr:sp macro="" textlink="">
      <xdr:nvSpPr>
        <xdr:cNvPr id="526" name="フローチャート: 判断 525">
          <a:extLst>
            <a:ext uri="{FF2B5EF4-FFF2-40B4-BE49-F238E27FC236}">
              <a16:creationId xmlns:a16="http://schemas.microsoft.com/office/drawing/2014/main" id="{00000000-0008-0000-1000-00000E020000}"/>
            </a:ext>
          </a:extLst>
        </xdr:cNvPr>
        <xdr:cNvSpPr/>
      </xdr:nvSpPr>
      <xdr:spPr>
        <a:xfrm>
          <a:off x="14649450" y="6398895"/>
          <a:ext cx="952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26670</xdr:rowOff>
    </xdr:from>
    <xdr:to>
      <xdr:col>81</xdr:col>
      <xdr:colOff>101600</xdr:colOff>
      <xdr:row>38</xdr:row>
      <xdr:rowOff>128905</xdr:rowOff>
    </xdr:to>
    <xdr:sp macro="" textlink="">
      <xdr:nvSpPr>
        <xdr:cNvPr id="527" name="フローチャート: 判断 526">
          <a:extLst>
            <a:ext uri="{FF2B5EF4-FFF2-40B4-BE49-F238E27FC236}">
              <a16:creationId xmlns:a16="http://schemas.microsoft.com/office/drawing/2014/main" id="{00000000-0008-0000-1000-00000F020000}"/>
            </a:ext>
          </a:extLst>
        </xdr:cNvPr>
        <xdr:cNvSpPr/>
      </xdr:nvSpPr>
      <xdr:spPr>
        <a:xfrm>
          <a:off x="13887450" y="64008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528" name="フローチャート: 判断 527">
          <a:extLst>
            <a:ext uri="{FF2B5EF4-FFF2-40B4-BE49-F238E27FC236}">
              <a16:creationId xmlns:a16="http://schemas.microsoft.com/office/drawing/2014/main" id="{00000000-0008-0000-1000-000010020000}"/>
            </a:ext>
          </a:extLst>
        </xdr:cNvPr>
        <xdr:cNvSpPr/>
      </xdr:nvSpPr>
      <xdr:spPr>
        <a:xfrm>
          <a:off x="13093700" y="636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164465</xdr:rowOff>
    </xdr:from>
    <xdr:to>
      <xdr:col>72</xdr:col>
      <xdr:colOff>38100</xdr:colOff>
      <xdr:row>38</xdr:row>
      <xdr:rowOff>94615</xdr:rowOff>
    </xdr:to>
    <xdr:sp macro="" textlink="">
      <xdr:nvSpPr>
        <xdr:cNvPr id="529" name="フローチャート: 判断 528">
          <a:extLst>
            <a:ext uri="{FF2B5EF4-FFF2-40B4-BE49-F238E27FC236}">
              <a16:creationId xmlns:a16="http://schemas.microsoft.com/office/drawing/2014/main" id="{00000000-0008-0000-1000-000011020000}"/>
            </a:ext>
          </a:extLst>
        </xdr:cNvPr>
        <xdr:cNvSpPr/>
      </xdr:nvSpPr>
      <xdr:spPr>
        <a:xfrm>
          <a:off x="12299950" y="637095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121920</xdr:rowOff>
    </xdr:from>
    <xdr:to>
      <xdr:col>67</xdr:col>
      <xdr:colOff>101600</xdr:colOff>
      <xdr:row>38</xdr:row>
      <xdr:rowOff>51435</xdr:rowOff>
    </xdr:to>
    <xdr:sp macro="" textlink="">
      <xdr:nvSpPr>
        <xdr:cNvPr id="530" name="フローチャート: 判断 529">
          <a:extLst>
            <a:ext uri="{FF2B5EF4-FFF2-40B4-BE49-F238E27FC236}">
              <a16:creationId xmlns:a16="http://schemas.microsoft.com/office/drawing/2014/main" id="{00000000-0008-0000-1000-000012020000}"/>
            </a:ext>
          </a:extLst>
        </xdr:cNvPr>
        <xdr:cNvSpPr/>
      </xdr:nvSpPr>
      <xdr:spPr>
        <a:xfrm>
          <a:off x="11487150" y="632841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6540"/>
    <xdr:sp macro="" textlink="">
      <xdr:nvSpPr>
        <xdr:cNvPr id="531" name="テキスト ボックス 530">
          <a:extLst>
            <a:ext uri="{FF2B5EF4-FFF2-40B4-BE49-F238E27FC236}">
              <a16:creationId xmlns:a16="http://schemas.microsoft.com/office/drawing/2014/main" id="{00000000-0008-0000-1000-000013020000}"/>
            </a:ext>
          </a:extLst>
        </xdr:cNvPr>
        <xdr:cNvSpPr txBox="1"/>
      </xdr:nvSpPr>
      <xdr:spPr>
        <a:xfrm>
          <a:off x="14528800" y="74536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58825" cy="256540"/>
    <xdr:sp macro="" textlink="">
      <xdr:nvSpPr>
        <xdr:cNvPr id="532" name="テキスト ボックス 531">
          <a:extLst>
            <a:ext uri="{FF2B5EF4-FFF2-40B4-BE49-F238E27FC236}">
              <a16:creationId xmlns:a16="http://schemas.microsoft.com/office/drawing/2014/main" id="{00000000-0008-0000-1000-000014020000}"/>
            </a:ext>
          </a:extLst>
        </xdr:cNvPr>
        <xdr:cNvSpPr txBox="1"/>
      </xdr:nvSpPr>
      <xdr:spPr>
        <a:xfrm>
          <a:off x="13766800" y="7453630"/>
          <a:ext cx="758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6540"/>
    <xdr:sp macro="" textlink="">
      <xdr:nvSpPr>
        <xdr:cNvPr id="533" name="テキスト ボックス 532">
          <a:extLst>
            <a:ext uri="{FF2B5EF4-FFF2-40B4-BE49-F238E27FC236}">
              <a16:creationId xmlns:a16="http://schemas.microsoft.com/office/drawing/2014/main" id="{00000000-0008-0000-1000-000015020000}"/>
            </a:ext>
          </a:extLst>
        </xdr:cNvPr>
        <xdr:cNvSpPr txBox="1"/>
      </xdr:nvSpPr>
      <xdr:spPr>
        <a:xfrm>
          <a:off x="12973050" y="74536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44</xdr:row>
      <xdr:rowOff>73660</xdr:rowOff>
    </xdr:from>
    <xdr:ext cx="762000" cy="256540"/>
    <xdr:sp macro="" textlink="">
      <xdr:nvSpPr>
        <xdr:cNvPr id="534" name="テキスト ボックス 533">
          <a:extLst>
            <a:ext uri="{FF2B5EF4-FFF2-40B4-BE49-F238E27FC236}">
              <a16:creationId xmlns:a16="http://schemas.microsoft.com/office/drawing/2014/main" id="{00000000-0008-0000-1000-000016020000}"/>
            </a:ext>
          </a:extLst>
        </xdr:cNvPr>
        <xdr:cNvSpPr txBox="1"/>
      </xdr:nvSpPr>
      <xdr:spPr>
        <a:xfrm>
          <a:off x="12172950" y="74536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58825" cy="256540"/>
    <xdr:sp macro="" textlink="">
      <xdr:nvSpPr>
        <xdr:cNvPr id="535" name="テキスト ボックス 534">
          <a:extLst>
            <a:ext uri="{FF2B5EF4-FFF2-40B4-BE49-F238E27FC236}">
              <a16:creationId xmlns:a16="http://schemas.microsoft.com/office/drawing/2014/main" id="{00000000-0008-0000-1000-000017020000}"/>
            </a:ext>
          </a:extLst>
        </xdr:cNvPr>
        <xdr:cNvSpPr txBox="1"/>
      </xdr:nvSpPr>
      <xdr:spPr>
        <a:xfrm>
          <a:off x="11366500" y="7453630"/>
          <a:ext cx="758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39</xdr:row>
      <xdr:rowOff>17145</xdr:rowOff>
    </xdr:from>
    <xdr:to>
      <xdr:col>85</xdr:col>
      <xdr:colOff>171450</xdr:colOff>
      <xdr:row>39</xdr:row>
      <xdr:rowOff>118745</xdr:rowOff>
    </xdr:to>
    <xdr:sp macro="" textlink="">
      <xdr:nvSpPr>
        <xdr:cNvPr id="536" name="楕円 535">
          <a:extLst>
            <a:ext uri="{FF2B5EF4-FFF2-40B4-BE49-F238E27FC236}">
              <a16:creationId xmlns:a16="http://schemas.microsoft.com/office/drawing/2014/main" id="{00000000-0008-0000-1000-000018020000}"/>
            </a:ext>
          </a:extLst>
        </xdr:cNvPr>
        <xdr:cNvSpPr/>
      </xdr:nvSpPr>
      <xdr:spPr>
        <a:xfrm>
          <a:off x="14649450" y="655891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166370</xdr:rowOff>
    </xdr:from>
    <xdr:ext cx="401955" cy="255905"/>
    <xdr:sp macro="" textlink="">
      <xdr:nvSpPr>
        <xdr:cNvPr id="537" name="【一般廃棄物処理施設】&#10;有形固定資産減価償却率該当値テキスト">
          <a:extLst>
            <a:ext uri="{FF2B5EF4-FFF2-40B4-BE49-F238E27FC236}">
              <a16:creationId xmlns:a16="http://schemas.microsoft.com/office/drawing/2014/main" id="{00000000-0008-0000-1000-000019020000}"/>
            </a:ext>
          </a:extLst>
        </xdr:cNvPr>
        <xdr:cNvSpPr txBox="1"/>
      </xdr:nvSpPr>
      <xdr:spPr>
        <a:xfrm>
          <a:off x="14738350" y="654050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151130</xdr:rowOff>
    </xdr:from>
    <xdr:to>
      <xdr:col>81</xdr:col>
      <xdr:colOff>101600</xdr:colOff>
      <xdr:row>39</xdr:row>
      <xdr:rowOff>80645</xdr:rowOff>
    </xdr:to>
    <xdr:sp macro="" textlink="">
      <xdr:nvSpPr>
        <xdr:cNvPr id="538" name="楕円 537">
          <a:extLst>
            <a:ext uri="{FF2B5EF4-FFF2-40B4-BE49-F238E27FC236}">
              <a16:creationId xmlns:a16="http://schemas.microsoft.com/office/drawing/2014/main" id="{00000000-0008-0000-1000-00001A020000}"/>
            </a:ext>
          </a:extLst>
        </xdr:cNvPr>
        <xdr:cNvSpPr/>
      </xdr:nvSpPr>
      <xdr:spPr>
        <a:xfrm>
          <a:off x="13887450" y="652526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30480</xdr:rowOff>
    </xdr:from>
    <xdr:to>
      <xdr:col>85</xdr:col>
      <xdr:colOff>127000</xdr:colOff>
      <xdr:row>39</xdr:row>
      <xdr:rowOff>67945</xdr:rowOff>
    </xdr:to>
    <xdr:cxnSp macro="">
      <xdr:nvCxnSpPr>
        <xdr:cNvPr id="539" name="直線コネクタ 538">
          <a:extLst>
            <a:ext uri="{FF2B5EF4-FFF2-40B4-BE49-F238E27FC236}">
              <a16:creationId xmlns:a16="http://schemas.microsoft.com/office/drawing/2014/main" id="{00000000-0008-0000-1000-00001B020000}"/>
            </a:ext>
          </a:extLst>
        </xdr:cNvPr>
        <xdr:cNvCxnSpPr/>
      </xdr:nvCxnSpPr>
      <xdr:spPr>
        <a:xfrm>
          <a:off x="13938250" y="6572250"/>
          <a:ext cx="762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108585</xdr:rowOff>
    </xdr:from>
    <xdr:to>
      <xdr:col>76</xdr:col>
      <xdr:colOff>165100</xdr:colOff>
      <xdr:row>39</xdr:row>
      <xdr:rowOff>38735</xdr:rowOff>
    </xdr:to>
    <xdr:sp macro="" textlink="">
      <xdr:nvSpPr>
        <xdr:cNvPr id="540" name="楕円 539">
          <a:extLst>
            <a:ext uri="{FF2B5EF4-FFF2-40B4-BE49-F238E27FC236}">
              <a16:creationId xmlns:a16="http://schemas.microsoft.com/office/drawing/2014/main" id="{00000000-0008-0000-1000-00001C020000}"/>
            </a:ext>
          </a:extLst>
        </xdr:cNvPr>
        <xdr:cNvSpPr/>
      </xdr:nvSpPr>
      <xdr:spPr>
        <a:xfrm>
          <a:off x="13093700" y="64827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159385</xdr:rowOff>
    </xdr:from>
    <xdr:to>
      <xdr:col>81</xdr:col>
      <xdr:colOff>50800</xdr:colOff>
      <xdr:row>39</xdr:row>
      <xdr:rowOff>30480</xdr:rowOff>
    </xdr:to>
    <xdr:cxnSp macro="">
      <xdr:nvCxnSpPr>
        <xdr:cNvPr id="541" name="直線コネクタ 540">
          <a:extLst>
            <a:ext uri="{FF2B5EF4-FFF2-40B4-BE49-F238E27FC236}">
              <a16:creationId xmlns:a16="http://schemas.microsoft.com/office/drawing/2014/main" id="{00000000-0008-0000-1000-00001D020000}"/>
            </a:ext>
          </a:extLst>
        </xdr:cNvPr>
        <xdr:cNvCxnSpPr/>
      </xdr:nvCxnSpPr>
      <xdr:spPr>
        <a:xfrm>
          <a:off x="13144500" y="6533515"/>
          <a:ext cx="79375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144780</xdr:rowOff>
    </xdr:from>
    <xdr:ext cx="401955" cy="255270"/>
    <xdr:sp macro="" textlink="">
      <xdr:nvSpPr>
        <xdr:cNvPr id="542" name="n_1aveValue【一般廃棄物処理施設】&#10;有形固定資産減価償却率">
          <a:extLst>
            <a:ext uri="{FF2B5EF4-FFF2-40B4-BE49-F238E27FC236}">
              <a16:creationId xmlns:a16="http://schemas.microsoft.com/office/drawing/2014/main" id="{00000000-0008-0000-1000-00001E020000}"/>
            </a:ext>
          </a:extLst>
        </xdr:cNvPr>
        <xdr:cNvSpPr txBox="1"/>
      </xdr:nvSpPr>
      <xdr:spPr>
        <a:xfrm>
          <a:off x="13742035" y="6183630"/>
          <a:ext cx="4019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108585</xdr:rowOff>
    </xdr:from>
    <xdr:ext cx="401955" cy="255905"/>
    <xdr:sp macro="" textlink="">
      <xdr:nvSpPr>
        <xdr:cNvPr id="543" name="n_2aveValue【一般廃棄物処理施設】&#10;有形固定資産減価償却率">
          <a:extLst>
            <a:ext uri="{FF2B5EF4-FFF2-40B4-BE49-F238E27FC236}">
              <a16:creationId xmlns:a16="http://schemas.microsoft.com/office/drawing/2014/main" id="{00000000-0008-0000-1000-00001F020000}"/>
            </a:ext>
          </a:extLst>
        </xdr:cNvPr>
        <xdr:cNvSpPr txBox="1"/>
      </xdr:nvSpPr>
      <xdr:spPr>
        <a:xfrm>
          <a:off x="12960985" y="614743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110490</xdr:rowOff>
    </xdr:from>
    <xdr:ext cx="405130" cy="255905"/>
    <xdr:sp macro="" textlink="">
      <xdr:nvSpPr>
        <xdr:cNvPr id="544" name="n_3aveValue【一般廃棄物処理施設】&#10;有形固定資産減価償却率">
          <a:extLst>
            <a:ext uri="{FF2B5EF4-FFF2-40B4-BE49-F238E27FC236}">
              <a16:creationId xmlns:a16="http://schemas.microsoft.com/office/drawing/2014/main" id="{00000000-0008-0000-1000-000020020000}"/>
            </a:ext>
          </a:extLst>
        </xdr:cNvPr>
        <xdr:cNvSpPr txBox="1"/>
      </xdr:nvSpPr>
      <xdr:spPr>
        <a:xfrm>
          <a:off x="12167235" y="614934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68580</xdr:rowOff>
    </xdr:from>
    <xdr:ext cx="401955" cy="257810"/>
    <xdr:sp macro="" textlink="">
      <xdr:nvSpPr>
        <xdr:cNvPr id="545" name="n_4aveValue【一般廃棄物処理施設】&#10;有形固定資産減価償却率">
          <a:extLst>
            <a:ext uri="{FF2B5EF4-FFF2-40B4-BE49-F238E27FC236}">
              <a16:creationId xmlns:a16="http://schemas.microsoft.com/office/drawing/2014/main" id="{00000000-0008-0000-1000-000021020000}"/>
            </a:ext>
          </a:extLst>
        </xdr:cNvPr>
        <xdr:cNvSpPr txBox="1"/>
      </xdr:nvSpPr>
      <xdr:spPr>
        <a:xfrm>
          <a:off x="11354435" y="610743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72390</xdr:rowOff>
    </xdr:from>
    <xdr:ext cx="401955" cy="256540"/>
    <xdr:sp macro="" textlink="">
      <xdr:nvSpPr>
        <xdr:cNvPr id="546" name="n_1mainValue【一般廃棄物処理施設】&#10;有形固定資産減価償却率">
          <a:extLst>
            <a:ext uri="{FF2B5EF4-FFF2-40B4-BE49-F238E27FC236}">
              <a16:creationId xmlns:a16="http://schemas.microsoft.com/office/drawing/2014/main" id="{00000000-0008-0000-1000-000022020000}"/>
            </a:ext>
          </a:extLst>
        </xdr:cNvPr>
        <xdr:cNvSpPr txBox="1"/>
      </xdr:nvSpPr>
      <xdr:spPr>
        <a:xfrm>
          <a:off x="13742035" y="6614160"/>
          <a:ext cx="401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39</xdr:row>
      <xdr:rowOff>29845</xdr:rowOff>
    </xdr:from>
    <xdr:ext cx="401955" cy="255270"/>
    <xdr:sp macro="" textlink="">
      <xdr:nvSpPr>
        <xdr:cNvPr id="547" name="n_2mainValue【一般廃棄物処理施設】&#10;有形固定資産減価償却率">
          <a:extLst>
            <a:ext uri="{FF2B5EF4-FFF2-40B4-BE49-F238E27FC236}">
              <a16:creationId xmlns:a16="http://schemas.microsoft.com/office/drawing/2014/main" id="{00000000-0008-0000-1000-000023020000}"/>
            </a:ext>
          </a:extLst>
        </xdr:cNvPr>
        <xdr:cNvSpPr txBox="1"/>
      </xdr:nvSpPr>
      <xdr:spPr>
        <a:xfrm>
          <a:off x="12960985" y="6571615"/>
          <a:ext cx="4019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75565</xdr:rowOff>
    </xdr:from>
    <xdr:to>
      <xdr:col>120</xdr:col>
      <xdr:colOff>152400</xdr:colOff>
      <xdr:row>28</xdr:row>
      <xdr:rowOff>24765</xdr:rowOff>
    </xdr:to>
    <xdr:sp macro="" textlink="">
      <xdr:nvSpPr>
        <xdr:cNvPr id="548" name="正方形/長方形 547">
          <a:extLst>
            <a:ext uri="{FF2B5EF4-FFF2-40B4-BE49-F238E27FC236}">
              <a16:creationId xmlns:a16="http://schemas.microsoft.com/office/drawing/2014/main" id="{00000000-0008-0000-1000-000024020000}"/>
            </a:ext>
          </a:extLst>
        </xdr:cNvPr>
        <xdr:cNvSpPr/>
      </xdr:nvSpPr>
      <xdr:spPr>
        <a:xfrm>
          <a:off x="16459200" y="4102735"/>
          <a:ext cx="42672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132715</xdr:rowOff>
    </xdr:to>
    <xdr:sp macro="" textlink="">
      <xdr:nvSpPr>
        <xdr:cNvPr id="549" name="正方形/長方形 548">
          <a:extLst>
            <a:ext uri="{FF2B5EF4-FFF2-40B4-BE49-F238E27FC236}">
              <a16:creationId xmlns:a16="http://schemas.microsoft.com/office/drawing/2014/main" id="{00000000-0008-0000-1000-000025020000}"/>
            </a:ext>
          </a:extLst>
        </xdr:cNvPr>
        <xdr:cNvSpPr/>
      </xdr:nvSpPr>
      <xdr:spPr>
        <a:xfrm>
          <a:off x="165862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81915</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0000000-0008-0000-1000-000026020000}"/>
            </a:ext>
          </a:extLst>
        </xdr:cNvPr>
        <xdr:cNvSpPr/>
      </xdr:nvSpPr>
      <xdr:spPr>
        <a:xfrm>
          <a:off x="165862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68/104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132715</xdr:rowOff>
    </xdr:to>
    <xdr:sp macro="" textlink="">
      <xdr:nvSpPr>
        <xdr:cNvPr id="551" name="正方形/長方形 550">
          <a:extLst>
            <a:ext uri="{FF2B5EF4-FFF2-40B4-BE49-F238E27FC236}">
              <a16:creationId xmlns:a16="http://schemas.microsoft.com/office/drawing/2014/main" id="{00000000-0008-0000-1000-000027020000}"/>
            </a:ext>
          </a:extLst>
        </xdr:cNvPr>
        <xdr:cNvSpPr/>
      </xdr:nvSpPr>
      <xdr:spPr>
        <a:xfrm>
          <a:off x="174879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81915</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1000-000028020000}"/>
            </a:ext>
          </a:extLst>
        </xdr:cNvPr>
        <xdr:cNvSpPr/>
      </xdr:nvSpPr>
      <xdr:spPr>
        <a:xfrm>
          <a:off x="174879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132715</xdr:rowOff>
    </xdr:to>
    <xdr:sp macro="" textlink="">
      <xdr:nvSpPr>
        <xdr:cNvPr id="553" name="正方形/長方形 552">
          <a:extLst>
            <a:ext uri="{FF2B5EF4-FFF2-40B4-BE49-F238E27FC236}">
              <a16:creationId xmlns:a16="http://schemas.microsoft.com/office/drawing/2014/main" id="{00000000-0008-0000-1000-000029020000}"/>
            </a:ext>
          </a:extLst>
        </xdr:cNvPr>
        <xdr:cNvSpPr/>
      </xdr:nvSpPr>
      <xdr:spPr>
        <a:xfrm>
          <a:off x="185166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29</xdr:row>
      <xdr:rowOff>81915</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1000-00002A020000}"/>
            </a:ext>
          </a:extLst>
        </xdr:cNvPr>
        <xdr:cNvSpPr/>
      </xdr:nvSpPr>
      <xdr:spPr>
        <a:xfrm>
          <a:off x="185166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74,437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18415</xdr:rowOff>
    </xdr:from>
    <xdr:to>
      <xdr:col>120</xdr:col>
      <xdr:colOff>152400</xdr:colOff>
      <xdr:row>44</xdr:row>
      <xdr:rowOff>75565</xdr:rowOff>
    </xdr:to>
    <xdr:sp macro="" textlink="">
      <xdr:nvSpPr>
        <xdr:cNvPr id="555" name="正方形/長方形 554">
          <a:extLst>
            <a:ext uri="{FF2B5EF4-FFF2-40B4-BE49-F238E27FC236}">
              <a16:creationId xmlns:a16="http://schemas.microsoft.com/office/drawing/2014/main" id="{00000000-0008-0000-1000-00002B020000}"/>
            </a:ext>
          </a:extLst>
        </xdr:cNvPr>
        <xdr:cNvSpPr/>
      </xdr:nvSpPr>
      <xdr:spPr>
        <a:xfrm>
          <a:off x="16459200" y="5219065"/>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6710" cy="224790"/>
    <xdr:sp macro="" textlink="">
      <xdr:nvSpPr>
        <xdr:cNvPr id="556" name="テキスト ボックス 555">
          <a:extLst>
            <a:ext uri="{FF2B5EF4-FFF2-40B4-BE49-F238E27FC236}">
              <a16:creationId xmlns:a16="http://schemas.microsoft.com/office/drawing/2014/main" id="{00000000-0008-0000-1000-00002C020000}"/>
            </a:ext>
          </a:extLst>
        </xdr:cNvPr>
        <xdr:cNvSpPr txBox="1"/>
      </xdr:nvSpPr>
      <xdr:spPr>
        <a:xfrm>
          <a:off x="16440150" y="5033010"/>
          <a:ext cx="3467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75565</xdr:rowOff>
    </xdr:from>
    <xdr:to>
      <xdr:col>120</xdr:col>
      <xdr:colOff>114300</xdr:colOff>
      <xdr:row>44</xdr:row>
      <xdr:rowOff>75565</xdr:rowOff>
    </xdr:to>
    <xdr:cxnSp macro="">
      <xdr:nvCxnSpPr>
        <xdr:cNvPr id="557" name="直線コネクタ 556">
          <a:extLst>
            <a:ext uri="{FF2B5EF4-FFF2-40B4-BE49-F238E27FC236}">
              <a16:creationId xmlns:a16="http://schemas.microsoft.com/office/drawing/2014/main" id="{00000000-0008-0000-1000-00002D020000}"/>
            </a:ext>
          </a:extLst>
        </xdr:cNvPr>
        <xdr:cNvCxnSpPr/>
      </xdr:nvCxnSpPr>
      <xdr:spPr>
        <a:xfrm>
          <a:off x="16459200" y="74555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558" name="直線コネクタ 557">
          <a:extLst>
            <a:ext uri="{FF2B5EF4-FFF2-40B4-BE49-F238E27FC236}">
              <a16:creationId xmlns:a16="http://schemas.microsoft.com/office/drawing/2014/main" id="{00000000-0008-0000-1000-00002E020000}"/>
            </a:ext>
          </a:extLst>
        </xdr:cNvPr>
        <xdr:cNvCxnSpPr/>
      </xdr:nvCxnSpPr>
      <xdr:spPr>
        <a:xfrm>
          <a:off x="16459200" y="7137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121920</xdr:rowOff>
    </xdr:from>
    <xdr:ext cx="245745" cy="255270"/>
    <xdr:sp macro="" textlink="">
      <xdr:nvSpPr>
        <xdr:cNvPr id="559" name="テキスト ボックス 558">
          <a:extLst>
            <a:ext uri="{FF2B5EF4-FFF2-40B4-BE49-F238E27FC236}">
              <a16:creationId xmlns:a16="http://schemas.microsoft.com/office/drawing/2014/main" id="{00000000-0008-0000-1000-00002F020000}"/>
            </a:ext>
          </a:extLst>
        </xdr:cNvPr>
        <xdr:cNvSpPr txBox="1"/>
      </xdr:nvSpPr>
      <xdr:spPr>
        <a:xfrm>
          <a:off x="16248380" y="699897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108585</xdr:rowOff>
    </xdr:from>
    <xdr:to>
      <xdr:col>120</xdr:col>
      <xdr:colOff>114300</xdr:colOff>
      <xdr:row>40</xdr:row>
      <xdr:rowOff>108585</xdr:rowOff>
    </xdr:to>
    <xdr:cxnSp macro="">
      <xdr:nvCxnSpPr>
        <xdr:cNvPr id="560" name="直線コネクタ 559">
          <a:extLst>
            <a:ext uri="{FF2B5EF4-FFF2-40B4-BE49-F238E27FC236}">
              <a16:creationId xmlns:a16="http://schemas.microsoft.com/office/drawing/2014/main" id="{00000000-0008-0000-1000-000030020000}"/>
            </a:ext>
          </a:extLst>
        </xdr:cNvPr>
        <xdr:cNvCxnSpPr/>
      </xdr:nvCxnSpPr>
      <xdr:spPr>
        <a:xfrm>
          <a:off x="16459200" y="68179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39</xdr:row>
      <xdr:rowOff>137160</xdr:rowOff>
    </xdr:from>
    <xdr:ext cx="595630" cy="258445"/>
    <xdr:sp macro="" textlink="">
      <xdr:nvSpPr>
        <xdr:cNvPr id="561" name="テキスト ボックス 560">
          <a:extLst>
            <a:ext uri="{FF2B5EF4-FFF2-40B4-BE49-F238E27FC236}">
              <a16:creationId xmlns:a16="http://schemas.microsoft.com/office/drawing/2014/main" id="{00000000-0008-0000-1000-000031020000}"/>
            </a:ext>
          </a:extLst>
        </xdr:cNvPr>
        <xdr:cNvSpPr txBox="1"/>
      </xdr:nvSpPr>
      <xdr:spPr>
        <a:xfrm>
          <a:off x="15939770" y="667893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562" name="直線コネクタ 561">
          <a:extLst>
            <a:ext uri="{FF2B5EF4-FFF2-40B4-BE49-F238E27FC236}">
              <a16:creationId xmlns:a16="http://schemas.microsoft.com/office/drawing/2014/main" id="{00000000-0008-0000-1000-000032020000}"/>
            </a:ext>
          </a:extLst>
        </xdr:cNvPr>
        <xdr:cNvCxnSpPr/>
      </xdr:nvCxnSpPr>
      <xdr:spPr>
        <a:xfrm>
          <a:off x="16459200" y="64992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37</xdr:row>
      <xdr:rowOff>154305</xdr:rowOff>
    </xdr:from>
    <xdr:ext cx="595630" cy="257810"/>
    <xdr:sp macro="" textlink="">
      <xdr:nvSpPr>
        <xdr:cNvPr id="563" name="テキスト ボックス 562">
          <a:extLst>
            <a:ext uri="{FF2B5EF4-FFF2-40B4-BE49-F238E27FC236}">
              <a16:creationId xmlns:a16="http://schemas.microsoft.com/office/drawing/2014/main" id="{00000000-0008-0000-1000-000033020000}"/>
            </a:ext>
          </a:extLst>
        </xdr:cNvPr>
        <xdr:cNvSpPr txBox="1"/>
      </xdr:nvSpPr>
      <xdr:spPr>
        <a:xfrm>
          <a:off x="15939770" y="636079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564" name="直線コネクタ 563">
          <a:extLst>
            <a:ext uri="{FF2B5EF4-FFF2-40B4-BE49-F238E27FC236}">
              <a16:creationId xmlns:a16="http://schemas.microsoft.com/office/drawing/2014/main" id="{00000000-0008-0000-1000-000034020000}"/>
            </a:ext>
          </a:extLst>
        </xdr:cNvPr>
        <xdr:cNvCxnSpPr/>
      </xdr:nvCxnSpPr>
      <xdr:spPr>
        <a:xfrm>
          <a:off x="16459200" y="61804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167640</xdr:rowOff>
    </xdr:from>
    <xdr:ext cx="595630" cy="257810"/>
    <xdr:sp macro="" textlink="">
      <xdr:nvSpPr>
        <xdr:cNvPr id="565" name="テキスト ボックス 564">
          <a:extLst>
            <a:ext uri="{FF2B5EF4-FFF2-40B4-BE49-F238E27FC236}">
              <a16:creationId xmlns:a16="http://schemas.microsoft.com/office/drawing/2014/main" id="{00000000-0008-0000-1000-000035020000}"/>
            </a:ext>
          </a:extLst>
        </xdr:cNvPr>
        <xdr:cNvSpPr txBox="1"/>
      </xdr:nvSpPr>
      <xdr:spPr>
        <a:xfrm>
          <a:off x="15939770" y="603885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157480</xdr:rowOff>
    </xdr:from>
    <xdr:to>
      <xdr:col>120</xdr:col>
      <xdr:colOff>114300</xdr:colOff>
      <xdr:row>34</xdr:row>
      <xdr:rowOff>157480</xdr:rowOff>
    </xdr:to>
    <xdr:cxnSp macro="">
      <xdr:nvCxnSpPr>
        <xdr:cNvPr id="566" name="直線コネクタ 565">
          <a:extLst>
            <a:ext uri="{FF2B5EF4-FFF2-40B4-BE49-F238E27FC236}">
              <a16:creationId xmlns:a16="http://schemas.microsoft.com/office/drawing/2014/main" id="{00000000-0008-0000-1000-000036020000}"/>
            </a:ext>
          </a:extLst>
        </xdr:cNvPr>
        <xdr:cNvCxnSpPr/>
      </xdr:nvCxnSpPr>
      <xdr:spPr>
        <a:xfrm>
          <a:off x="16459200" y="58610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34</xdr:row>
      <xdr:rowOff>15875</xdr:rowOff>
    </xdr:from>
    <xdr:ext cx="685800" cy="256540"/>
    <xdr:sp macro="" textlink="">
      <xdr:nvSpPr>
        <xdr:cNvPr id="567" name="テキスト ボックス 566">
          <a:extLst>
            <a:ext uri="{FF2B5EF4-FFF2-40B4-BE49-F238E27FC236}">
              <a16:creationId xmlns:a16="http://schemas.microsoft.com/office/drawing/2014/main" id="{00000000-0008-0000-1000-000037020000}"/>
            </a:ext>
          </a:extLst>
        </xdr:cNvPr>
        <xdr:cNvSpPr txBox="1"/>
      </xdr:nvSpPr>
      <xdr:spPr>
        <a:xfrm>
          <a:off x="15849600" y="5719445"/>
          <a:ext cx="6858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568" name="直線コネクタ 567">
          <a:extLst>
            <a:ext uri="{FF2B5EF4-FFF2-40B4-BE49-F238E27FC236}">
              <a16:creationId xmlns:a16="http://schemas.microsoft.com/office/drawing/2014/main" id="{00000000-0008-0000-1000-000038020000}"/>
            </a:ext>
          </a:extLst>
        </xdr:cNvPr>
        <xdr:cNvCxnSpPr/>
      </xdr:nvCxnSpPr>
      <xdr:spPr>
        <a:xfrm>
          <a:off x="16459200" y="55384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32</xdr:row>
      <xdr:rowOff>31750</xdr:rowOff>
    </xdr:from>
    <xdr:ext cx="685800" cy="255270"/>
    <xdr:sp macro="" textlink="">
      <xdr:nvSpPr>
        <xdr:cNvPr id="569" name="テキスト ボックス 568">
          <a:extLst>
            <a:ext uri="{FF2B5EF4-FFF2-40B4-BE49-F238E27FC236}">
              <a16:creationId xmlns:a16="http://schemas.microsoft.com/office/drawing/2014/main" id="{00000000-0008-0000-1000-000039020000}"/>
            </a:ext>
          </a:extLst>
        </xdr:cNvPr>
        <xdr:cNvSpPr txBox="1"/>
      </xdr:nvSpPr>
      <xdr:spPr>
        <a:xfrm>
          <a:off x="15849600" y="5400040"/>
          <a:ext cx="6858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114300</xdr:colOff>
      <xdr:row>31</xdr:row>
      <xdr:rowOff>18415</xdr:rowOff>
    </xdr:to>
    <xdr:cxnSp macro="">
      <xdr:nvCxnSpPr>
        <xdr:cNvPr id="570" name="直線コネクタ 569">
          <a:extLst>
            <a:ext uri="{FF2B5EF4-FFF2-40B4-BE49-F238E27FC236}">
              <a16:creationId xmlns:a16="http://schemas.microsoft.com/office/drawing/2014/main" id="{00000000-0008-0000-1000-00003A020000}"/>
            </a:ext>
          </a:extLst>
        </xdr:cNvPr>
        <xdr:cNvCxnSpPr/>
      </xdr:nvCxnSpPr>
      <xdr:spPr>
        <a:xfrm>
          <a:off x="164592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30</xdr:row>
      <xdr:rowOff>48260</xdr:rowOff>
    </xdr:from>
    <xdr:ext cx="685800" cy="255905"/>
    <xdr:sp macro="" textlink="">
      <xdr:nvSpPr>
        <xdr:cNvPr id="571" name="テキスト ボックス 570">
          <a:extLst>
            <a:ext uri="{FF2B5EF4-FFF2-40B4-BE49-F238E27FC236}">
              <a16:creationId xmlns:a16="http://schemas.microsoft.com/office/drawing/2014/main" id="{00000000-0008-0000-1000-00003B020000}"/>
            </a:ext>
          </a:extLst>
        </xdr:cNvPr>
        <xdr:cNvSpPr txBox="1"/>
      </xdr:nvSpPr>
      <xdr:spPr>
        <a:xfrm>
          <a:off x="15849600" y="5081270"/>
          <a:ext cx="6858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152400</xdr:colOff>
      <xdr:row>44</xdr:row>
      <xdr:rowOff>75565</xdr:rowOff>
    </xdr:to>
    <xdr:sp macro="" textlink="">
      <xdr:nvSpPr>
        <xdr:cNvPr id="572" name="【一般廃棄物処理施設】&#10;一人当たり有形固定資産（償却資産）額グラフ枠">
          <a:extLst>
            <a:ext uri="{FF2B5EF4-FFF2-40B4-BE49-F238E27FC236}">
              <a16:creationId xmlns:a16="http://schemas.microsoft.com/office/drawing/2014/main" id="{00000000-0008-0000-1000-00003C020000}"/>
            </a:ext>
          </a:extLst>
        </xdr:cNvPr>
        <xdr:cNvSpPr/>
      </xdr:nvSpPr>
      <xdr:spPr>
        <a:xfrm>
          <a:off x="16459200" y="5219065"/>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133350</xdr:rowOff>
    </xdr:from>
    <xdr:to>
      <xdr:col>116</xdr:col>
      <xdr:colOff>62865</xdr:colOff>
      <xdr:row>42</xdr:row>
      <xdr:rowOff>90170</xdr:rowOff>
    </xdr:to>
    <xdr:cxnSp macro="">
      <xdr:nvCxnSpPr>
        <xdr:cNvPr id="573" name="直線コネクタ 572">
          <a:extLst>
            <a:ext uri="{FF2B5EF4-FFF2-40B4-BE49-F238E27FC236}">
              <a16:creationId xmlns:a16="http://schemas.microsoft.com/office/drawing/2014/main" id="{00000000-0008-0000-1000-00003D020000}"/>
            </a:ext>
          </a:extLst>
        </xdr:cNvPr>
        <xdr:cNvCxnSpPr/>
      </xdr:nvCxnSpPr>
      <xdr:spPr>
        <a:xfrm flipV="1">
          <a:off x="19951065" y="5669280"/>
          <a:ext cx="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93980</xdr:rowOff>
    </xdr:from>
    <xdr:ext cx="466725" cy="258445"/>
    <xdr:sp macro="" textlink="">
      <xdr:nvSpPr>
        <xdr:cNvPr id="574" name="【一般廃棄物処理施設】&#10;一人当たり有形固定資産（償却資産）額最小値テキスト">
          <a:extLst>
            <a:ext uri="{FF2B5EF4-FFF2-40B4-BE49-F238E27FC236}">
              <a16:creationId xmlns:a16="http://schemas.microsoft.com/office/drawing/2014/main" id="{00000000-0008-0000-1000-00003E020000}"/>
            </a:ext>
          </a:extLst>
        </xdr:cNvPr>
        <xdr:cNvSpPr txBox="1"/>
      </xdr:nvSpPr>
      <xdr:spPr>
        <a:xfrm>
          <a:off x="19989800" y="71386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2,051</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90170</xdr:rowOff>
    </xdr:from>
    <xdr:to>
      <xdr:col>116</xdr:col>
      <xdr:colOff>152400</xdr:colOff>
      <xdr:row>42</xdr:row>
      <xdr:rowOff>90170</xdr:rowOff>
    </xdr:to>
    <xdr:cxnSp macro="">
      <xdr:nvCxnSpPr>
        <xdr:cNvPr id="575" name="直線コネクタ 574">
          <a:extLst>
            <a:ext uri="{FF2B5EF4-FFF2-40B4-BE49-F238E27FC236}">
              <a16:creationId xmlns:a16="http://schemas.microsoft.com/office/drawing/2014/main" id="{00000000-0008-0000-1000-00003F020000}"/>
            </a:ext>
          </a:extLst>
        </xdr:cNvPr>
        <xdr:cNvCxnSpPr/>
      </xdr:nvCxnSpPr>
      <xdr:spPr>
        <a:xfrm>
          <a:off x="19881850" y="71348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80010</xdr:rowOff>
    </xdr:from>
    <xdr:ext cx="687070" cy="258445"/>
    <xdr:sp macro="" textlink="">
      <xdr:nvSpPr>
        <xdr:cNvPr id="576" name="【一般廃棄物処理施設】&#10;一人当たり有形固定資産（償却資産）額最大値テキスト">
          <a:extLst>
            <a:ext uri="{FF2B5EF4-FFF2-40B4-BE49-F238E27FC236}">
              <a16:creationId xmlns:a16="http://schemas.microsoft.com/office/drawing/2014/main" id="{00000000-0008-0000-1000-000040020000}"/>
            </a:ext>
          </a:extLst>
        </xdr:cNvPr>
        <xdr:cNvSpPr txBox="1"/>
      </xdr:nvSpPr>
      <xdr:spPr>
        <a:xfrm>
          <a:off x="19989800" y="5448300"/>
          <a:ext cx="6870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1,379,405</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133350</xdr:rowOff>
    </xdr:from>
    <xdr:to>
      <xdr:col>116</xdr:col>
      <xdr:colOff>152400</xdr:colOff>
      <xdr:row>33</xdr:row>
      <xdr:rowOff>133350</xdr:rowOff>
    </xdr:to>
    <xdr:cxnSp macro="">
      <xdr:nvCxnSpPr>
        <xdr:cNvPr id="577" name="直線コネクタ 576">
          <a:extLst>
            <a:ext uri="{FF2B5EF4-FFF2-40B4-BE49-F238E27FC236}">
              <a16:creationId xmlns:a16="http://schemas.microsoft.com/office/drawing/2014/main" id="{00000000-0008-0000-1000-000041020000}"/>
            </a:ext>
          </a:extLst>
        </xdr:cNvPr>
        <xdr:cNvCxnSpPr/>
      </xdr:nvCxnSpPr>
      <xdr:spPr>
        <a:xfrm>
          <a:off x="19881850" y="56692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60960</xdr:rowOff>
    </xdr:from>
    <xdr:ext cx="595630" cy="258445"/>
    <xdr:sp macro="" textlink="">
      <xdr:nvSpPr>
        <xdr:cNvPr id="578" name="【一般廃棄物処理施設】&#10;一人当たり有形固定資産（償却資産）額平均値テキスト">
          <a:extLst>
            <a:ext uri="{FF2B5EF4-FFF2-40B4-BE49-F238E27FC236}">
              <a16:creationId xmlns:a16="http://schemas.microsoft.com/office/drawing/2014/main" id="{00000000-0008-0000-1000-000042020000}"/>
            </a:ext>
          </a:extLst>
        </xdr:cNvPr>
        <xdr:cNvSpPr txBox="1"/>
      </xdr:nvSpPr>
      <xdr:spPr>
        <a:xfrm>
          <a:off x="19989800" y="6770370"/>
          <a:ext cx="5956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160,609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41</xdr:row>
      <xdr:rowOff>38100</xdr:rowOff>
    </xdr:from>
    <xdr:to>
      <xdr:col>116</xdr:col>
      <xdr:colOff>114300</xdr:colOff>
      <xdr:row>41</xdr:row>
      <xdr:rowOff>139065</xdr:rowOff>
    </xdr:to>
    <xdr:sp macro="" textlink="">
      <xdr:nvSpPr>
        <xdr:cNvPr id="579" name="フローチャート: 判断 578">
          <a:extLst>
            <a:ext uri="{FF2B5EF4-FFF2-40B4-BE49-F238E27FC236}">
              <a16:creationId xmlns:a16="http://schemas.microsoft.com/office/drawing/2014/main" id="{00000000-0008-0000-1000-000043020000}"/>
            </a:ext>
          </a:extLst>
        </xdr:cNvPr>
        <xdr:cNvSpPr/>
      </xdr:nvSpPr>
      <xdr:spPr>
        <a:xfrm>
          <a:off x="19900900" y="6915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32385</xdr:rowOff>
    </xdr:from>
    <xdr:to>
      <xdr:col>112</xdr:col>
      <xdr:colOff>38100</xdr:colOff>
      <xdr:row>41</xdr:row>
      <xdr:rowOff>133350</xdr:rowOff>
    </xdr:to>
    <xdr:sp macro="" textlink="">
      <xdr:nvSpPr>
        <xdr:cNvPr id="580" name="フローチャート: 判断 579">
          <a:extLst>
            <a:ext uri="{FF2B5EF4-FFF2-40B4-BE49-F238E27FC236}">
              <a16:creationId xmlns:a16="http://schemas.microsoft.com/office/drawing/2014/main" id="{00000000-0008-0000-1000-000044020000}"/>
            </a:ext>
          </a:extLst>
        </xdr:cNvPr>
        <xdr:cNvSpPr/>
      </xdr:nvSpPr>
      <xdr:spPr>
        <a:xfrm>
          <a:off x="19157950" y="6909435"/>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31115</xdr:rowOff>
    </xdr:from>
    <xdr:to>
      <xdr:col>107</xdr:col>
      <xdr:colOff>101600</xdr:colOff>
      <xdr:row>41</xdr:row>
      <xdr:rowOff>132080</xdr:rowOff>
    </xdr:to>
    <xdr:sp macro="" textlink="">
      <xdr:nvSpPr>
        <xdr:cNvPr id="581" name="フローチャート: 判断 580">
          <a:extLst>
            <a:ext uri="{FF2B5EF4-FFF2-40B4-BE49-F238E27FC236}">
              <a16:creationId xmlns:a16="http://schemas.microsoft.com/office/drawing/2014/main" id="{00000000-0008-0000-1000-000045020000}"/>
            </a:ext>
          </a:extLst>
        </xdr:cNvPr>
        <xdr:cNvSpPr/>
      </xdr:nvSpPr>
      <xdr:spPr>
        <a:xfrm>
          <a:off x="18345150" y="690816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53975</xdr:rowOff>
    </xdr:from>
    <xdr:to>
      <xdr:col>102</xdr:col>
      <xdr:colOff>165100</xdr:colOff>
      <xdr:row>41</xdr:row>
      <xdr:rowOff>155575</xdr:rowOff>
    </xdr:to>
    <xdr:sp macro="" textlink="">
      <xdr:nvSpPr>
        <xdr:cNvPr id="582" name="フローチャート: 判断 581">
          <a:extLst>
            <a:ext uri="{FF2B5EF4-FFF2-40B4-BE49-F238E27FC236}">
              <a16:creationId xmlns:a16="http://schemas.microsoft.com/office/drawing/2014/main" id="{00000000-0008-0000-1000-000046020000}"/>
            </a:ext>
          </a:extLst>
        </xdr:cNvPr>
        <xdr:cNvSpPr/>
      </xdr:nvSpPr>
      <xdr:spPr>
        <a:xfrm>
          <a:off x="17551400" y="693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38735</xdr:rowOff>
    </xdr:from>
    <xdr:to>
      <xdr:col>98</xdr:col>
      <xdr:colOff>38100</xdr:colOff>
      <xdr:row>41</xdr:row>
      <xdr:rowOff>140335</xdr:rowOff>
    </xdr:to>
    <xdr:sp macro="" textlink="">
      <xdr:nvSpPr>
        <xdr:cNvPr id="583" name="フローチャート: 判断 582">
          <a:extLst>
            <a:ext uri="{FF2B5EF4-FFF2-40B4-BE49-F238E27FC236}">
              <a16:creationId xmlns:a16="http://schemas.microsoft.com/office/drawing/2014/main" id="{00000000-0008-0000-1000-000047020000}"/>
            </a:ext>
          </a:extLst>
        </xdr:cNvPr>
        <xdr:cNvSpPr/>
      </xdr:nvSpPr>
      <xdr:spPr>
        <a:xfrm>
          <a:off x="16757650" y="69157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6540"/>
    <xdr:sp macro="" textlink="">
      <xdr:nvSpPr>
        <xdr:cNvPr id="584" name="テキスト ボックス 583">
          <a:extLst>
            <a:ext uri="{FF2B5EF4-FFF2-40B4-BE49-F238E27FC236}">
              <a16:creationId xmlns:a16="http://schemas.microsoft.com/office/drawing/2014/main" id="{00000000-0008-0000-1000-000048020000}"/>
            </a:ext>
          </a:extLst>
        </xdr:cNvPr>
        <xdr:cNvSpPr txBox="1"/>
      </xdr:nvSpPr>
      <xdr:spPr>
        <a:xfrm>
          <a:off x="19780250" y="74536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44</xdr:row>
      <xdr:rowOff>73660</xdr:rowOff>
    </xdr:from>
    <xdr:ext cx="762000" cy="256540"/>
    <xdr:sp macro="" textlink="">
      <xdr:nvSpPr>
        <xdr:cNvPr id="585" name="テキスト ボックス 584">
          <a:extLst>
            <a:ext uri="{FF2B5EF4-FFF2-40B4-BE49-F238E27FC236}">
              <a16:creationId xmlns:a16="http://schemas.microsoft.com/office/drawing/2014/main" id="{00000000-0008-0000-1000-000049020000}"/>
            </a:ext>
          </a:extLst>
        </xdr:cNvPr>
        <xdr:cNvSpPr txBox="1"/>
      </xdr:nvSpPr>
      <xdr:spPr>
        <a:xfrm>
          <a:off x="19030950" y="74536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58825" cy="256540"/>
    <xdr:sp macro="" textlink="">
      <xdr:nvSpPr>
        <xdr:cNvPr id="586" name="テキスト ボックス 585">
          <a:extLst>
            <a:ext uri="{FF2B5EF4-FFF2-40B4-BE49-F238E27FC236}">
              <a16:creationId xmlns:a16="http://schemas.microsoft.com/office/drawing/2014/main" id="{00000000-0008-0000-1000-00004A020000}"/>
            </a:ext>
          </a:extLst>
        </xdr:cNvPr>
        <xdr:cNvSpPr txBox="1"/>
      </xdr:nvSpPr>
      <xdr:spPr>
        <a:xfrm>
          <a:off x="18224500" y="7453630"/>
          <a:ext cx="758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6540"/>
    <xdr:sp macro="" textlink="">
      <xdr:nvSpPr>
        <xdr:cNvPr id="587" name="テキスト ボックス 586">
          <a:extLst>
            <a:ext uri="{FF2B5EF4-FFF2-40B4-BE49-F238E27FC236}">
              <a16:creationId xmlns:a16="http://schemas.microsoft.com/office/drawing/2014/main" id="{00000000-0008-0000-1000-00004B020000}"/>
            </a:ext>
          </a:extLst>
        </xdr:cNvPr>
        <xdr:cNvSpPr txBox="1"/>
      </xdr:nvSpPr>
      <xdr:spPr>
        <a:xfrm>
          <a:off x="17430750" y="74536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44</xdr:row>
      <xdr:rowOff>73660</xdr:rowOff>
    </xdr:from>
    <xdr:ext cx="762000" cy="256540"/>
    <xdr:sp macro="" textlink="">
      <xdr:nvSpPr>
        <xdr:cNvPr id="588" name="テキスト ボックス 587">
          <a:extLst>
            <a:ext uri="{FF2B5EF4-FFF2-40B4-BE49-F238E27FC236}">
              <a16:creationId xmlns:a16="http://schemas.microsoft.com/office/drawing/2014/main" id="{00000000-0008-0000-1000-00004C020000}"/>
            </a:ext>
          </a:extLst>
        </xdr:cNvPr>
        <xdr:cNvSpPr txBox="1"/>
      </xdr:nvSpPr>
      <xdr:spPr>
        <a:xfrm>
          <a:off x="16630650" y="74536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104140</xdr:rowOff>
    </xdr:from>
    <xdr:to>
      <xdr:col>116</xdr:col>
      <xdr:colOff>114300</xdr:colOff>
      <xdr:row>42</xdr:row>
      <xdr:rowOff>34290</xdr:rowOff>
    </xdr:to>
    <xdr:sp macro="" textlink="">
      <xdr:nvSpPr>
        <xdr:cNvPr id="589" name="楕円 588">
          <a:extLst>
            <a:ext uri="{FF2B5EF4-FFF2-40B4-BE49-F238E27FC236}">
              <a16:creationId xmlns:a16="http://schemas.microsoft.com/office/drawing/2014/main" id="{00000000-0008-0000-1000-00004D020000}"/>
            </a:ext>
          </a:extLst>
        </xdr:cNvPr>
        <xdr:cNvSpPr/>
      </xdr:nvSpPr>
      <xdr:spPr>
        <a:xfrm>
          <a:off x="19900900" y="6981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18415</xdr:rowOff>
    </xdr:from>
    <xdr:ext cx="595630" cy="255905"/>
    <xdr:sp macro="" textlink="">
      <xdr:nvSpPr>
        <xdr:cNvPr id="590" name="【一般廃棄物処理施設】&#10;一人当たり有形固定資産（償却資産）額該当値テキスト">
          <a:extLst>
            <a:ext uri="{FF2B5EF4-FFF2-40B4-BE49-F238E27FC236}">
              <a16:creationId xmlns:a16="http://schemas.microsoft.com/office/drawing/2014/main" id="{00000000-0008-0000-1000-00004E020000}"/>
            </a:ext>
          </a:extLst>
        </xdr:cNvPr>
        <xdr:cNvSpPr txBox="1"/>
      </xdr:nvSpPr>
      <xdr:spPr>
        <a:xfrm>
          <a:off x="19989800" y="689546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100,332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107950</xdr:rowOff>
    </xdr:from>
    <xdr:to>
      <xdr:col>112</xdr:col>
      <xdr:colOff>38100</xdr:colOff>
      <xdr:row>42</xdr:row>
      <xdr:rowOff>38100</xdr:rowOff>
    </xdr:to>
    <xdr:sp macro="" textlink="">
      <xdr:nvSpPr>
        <xdr:cNvPr id="591" name="楕円 590">
          <a:extLst>
            <a:ext uri="{FF2B5EF4-FFF2-40B4-BE49-F238E27FC236}">
              <a16:creationId xmlns:a16="http://schemas.microsoft.com/office/drawing/2014/main" id="{00000000-0008-0000-1000-00004F020000}"/>
            </a:ext>
          </a:extLst>
        </xdr:cNvPr>
        <xdr:cNvSpPr/>
      </xdr:nvSpPr>
      <xdr:spPr>
        <a:xfrm>
          <a:off x="19157950" y="698500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41</xdr:row>
      <xdr:rowOff>154305</xdr:rowOff>
    </xdr:from>
    <xdr:to>
      <xdr:col>116</xdr:col>
      <xdr:colOff>63500</xdr:colOff>
      <xdr:row>41</xdr:row>
      <xdr:rowOff>158750</xdr:rowOff>
    </xdr:to>
    <xdr:cxnSp macro="">
      <xdr:nvCxnSpPr>
        <xdr:cNvPr id="592" name="直線コネクタ 591">
          <a:extLst>
            <a:ext uri="{FF2B5EF4-FFF2-40B4-BE49-F238E27FC236}">
              <a16:creationId xmlns:a16="http://schemas.microsoft.com/office/drawing/2014/main" id="{00000000-0008-0000-1000-000050020000}"/>
            </a:ext>
          </a:extLst>
        </xdr:cNvPr>
        <xdr:cNvCxnSpPr/>
      </xdr:nvCxnSpPr>
      <xdr:spPr>
        <a:xfrm flipV="1">
          <a:off x="19202400" y="7031355"/>
          <a:ext cx="7493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110490</xdr:rowOff>
    </xdr:from>
    <xdr:to>
      <xdr:col>107</xdr:col>
      <xdr:colOff>101600</xdr:colOff>
      <xdr:row>42</xdr:row>
      <xdr:rowOff>40640</xdr:rowOff>
    </xdr:to>
    <xdr:sp macro="" textlink="">
      <xdr:nvSpPr>
        <xdr:cNvPr id="593" name="楕円 592">
          <a:extLst>
            <a:ext uri="{FF2B5EF4-FFF2-40B4-BE49-F238E27FC236}">
              <a16:creationId xmlns:a16="http://schemas.microsoft.com/office/drawing/2014/main" id="{00000000-0008-0000-1000-000051020000}"/>
            </a:ext>
          </a:extLst>
        </xdr:cNvPr>
        <xdr:cNvSpPr/>
      </xdr:nvSpPr>
      <xdr:spPr>
        <a:xfrm>
          <a:off x="18345150" y="6987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158750</xdr:rowOff>
    </xdr:from>
    <xdr:to>
      <xdr:col>111</xdr:col>
      <xdr:colOff>171450</xdr:colOff>
      <xdr:row>41</xdr:row>
      <xdr:rowOff>161925</xdr:rowOff>
    </xdr:to>
    <xdr:cxnSp macro="">
      <xdr:nvCxnSpPr>
        <xdr:cNvPr id="594" name="直線コネクタ 593">
          <a:extLst>
            <a:ext uri="{FF2B5EF4-FFF2-40B4-BE49-F238E27FC236}">
              <a16:creationId xmlns:a16="http://schemas.microsoft.com/office/drawing/2014/main" id="{00000000-0008-0000-1000-000052020000}"/>
            </a:ext>
          </a:extLst>
        </xdr:cNvPr>
        <xdr:cNvCxnSpPr/>
      </xdr:nvCxnSpPr>
      <xdr:spPr>
        <a:xfrm flipV="1">
          <a:off x="18395950" y="7035800"/>
          <a:ext cx="8064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55880</xdr:colOff>
      <xdr:row>39</xdr:row>
      <xdr:rowOff>150495</xdr:rowOff>
    </xdr:from>
    <xdr:ext cx="595630" cy="258445"/>
    <xdr:sp macro="" textlink="">
      <xdr:nvSpPr>
        <xdr:cNvPr id="595" name="n_1aveValue【一般廃棄物処理施設】&#10;一人当たり有形固定資産（償却資産）額">
          <a:extLst>
            <a:ext uri="{FF2B5EF4-FFF2-40B4-BE49-F238E27FC236}">
              <a16:creationId xmlns:a16="http://schemas.microsoft.com/office/drawing/2014/main" id="{00000000-0008-0000-1000-000053020000}"/>
            </a:ext>
          </a:extLst>
        </xdr:cNvPr>
        <xdr:cNvSpPr txBox="1"/>
      </xdr:nvSpPr>
      <xdr:spPr>
        <a:xfrm>
          <a:off x="18915380" y="669226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166,317</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132080</xdr:colOff>
      <xdr:row>39</xdr:row>
      <xdr:rowOff>149225</xdr:rowOff>
    </xdr:from>
    <xdr:ext cx="595630" cy="258445"/>
    <xdr:sp macro="" textlink="">
      <xdr:nvSpPr>
        <xdr:cNvPr id="596" name="n_2aveValue【一般廃棄物処理施設】&#10;一人当たり有形固定資産（償却資産）額">
          <a:extLst>
            <a:ext uri="{FF2B5EF4-FFF2-40B4-BE49-F238E27FC236}">
              <a16:creationId xmlns:a16="http://schemas.microsoft.com/office/drawing/2014/main" id="{00000000-0008-0000-1000-000054020000}"/>
            </a:ext>
          </a:extLst>
        </xdr:cNvPr>
        <xdr:cNvSpPr txBox="1"/>
      </xdr:nvSpPr>
      <xdr:spPr>
        <a:xfrm>
          <a:off x="18134330" y="669099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166,996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5080</xdr:colOff>
      <xdr:row>40</xdr:row>
      <xdr:rowOff>1270</xdr:rowOff>
    </xdr:from>
    <xdr:ext cx="595630" cy="258445"/>
    <xdr:sp macro="" textlink="">
      <xdr:nvSpPr>
        <xdr:cNvPr id="597" name="n_3aveValue【一般廃棄物処理施設】&#10;一人当たり有形固定資産（償却資産）額">
          <a:extLst>
            <a:ext uri="{FF2B5EF4-FFF2-40B4-BE49-F238E27FC236}">
              <a16:creationId xmlns:a16="http://schemas.microsoft.com/office/drawing/2014/main" id="{00000000-0008-0000-1000-000055020000}"/>
            </a:ext>
          </a:extLst>
        </xdr:cNvPr>
        <xdr:cNvSpPr txBox="1"/>
      </xdr:nvSpPr>
      <xdr:spPr>
        <a:xfrm>
          <a:off x="17321530" y="67106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145,882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68580</xdr:colOff>
      <xdr:row>39</xdr:row>
      <xdr:rowOff>156845</xdr:rowOff>
    </xdr:from>
    <xdr:ext cx="595630" cy="257810"/>
    <xdr:sp macro="" textlink="">
      <xdr:nvSpPr>
        <xdr:cNvPr id="598" name="n_4aveValue【一般廃棄物処理施設】&#10;一人当たり有形固定資産（償却資産）額">
          <a:extLst>
            <a:ext uri="{FF2B5EF4-FFF2-40B4-BE49-F238E27FC236}">
              <a16:creationId xmlns:a16="http://schemas.microsoft.com/office/drawing/2014/main" id="{00000000-0008-0000-1000-000056020000}"/>
            </a:ext>
          </a:extLst>
        </xdr:cNvPr>
        <xdr:cNvSpPr txBox="1"/>
      </xdr:nvSpPr>
      <xdr:spPr>
        <a:xfrm>
          <a:off x="16527780" y="669861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159,974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42</xdr:row>
      <xdr:rowOff>28575</xdr:rowOff>
    </xdr:from>
    <xdr:ext cx="534670" cy="255270"/>
    <xdr:sp macro="" textlink="">
      <xdr:nvSpPr>
        <xdr:cNvPr id="599" name="n_1mainValue【一般廃棄物処理施設】&#10;一人当たり有形固定資産（償却資産）額">
          <a:extLst>
            <a:ext uri="{FF2B5EF4-FFF2-40B4-BE49-F238E27FC236}">
              <a16:creationId xmlns:a16="http://schemas.microsoft.com/office/drawing/2014/main" id="{00000000-0008-0000-1000-000057020000}"/>
            </a:ext>
          </a:extLst>
        </xdr:cNvPr>
        <xdr:cNvSpPr txBox="1"/>
      </xdr:nvSpPr>
      <xdr:spPr>
        <a:xfrm>
          <a:off x="18947765" y="707326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96,549</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42</xdr:row>
      <xdr:rowOff>32385</xdr:rowOff>
    </xdr:from>
    <xdr:ext cx="531495" cy="255270"/>
    <xdr:sp macro="" textlink="">
      <xdr:nvSpPr>
        <xdr:cNvPr id="600" name="n_2mainValue【一般廃棄物処理施設】&#10;一人当たり有形固定資産（償却資産）額">
          <a:extLst>
            <a:ext uri="{FF2B5EF4-FFF2-40B4-BE49-F238E27FC236}">
              <a16:creationId xmlns:a16="http://schemas.microsoft.com/office/drawing/2014/main" id="{00000000-0008-0000-1000-000058020000}"/>
            </a:ext>
          </a:extLst>
        </xdr:cNvPr>
        <xdr:cNvSpPr txBox="1"/>
      </xdr:nvSpPr>
      <xdr:spPr>
        <a:xfrm>
          <a:off x="18166715" y="707707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93,967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113665</xdr:rowOff>
    </xdr:from>
    <xdr:to>
      <xdr:col>90</xdr:col>
      <xdr:colOff>25400</xdr:colOff>
      <xdr:row>50</xdr:row>
      <xdr:rowOff>62865</xdr:rowOff>
    </xdr:to>
    <xdr:sp macro="" textlink="">
      <xdr:nvSpPr>
        <xdr:cNvPr id="601" name="正方形/長方形 600">
          <a:extLst>
            <a:ext uri="{FF2B5EF4-FFF2-40B4-BE49-F238E27FC236}">
              <a16:creationId xmlns:a16="http://schemas.microsoft.com/office/drawing/2014/main" id="{00000000-0008-0000-1000-000059020000}"/>
            </a:ext>
          </a:extLst>
        </xdr:cNvPr>
        <xdr:cNvSpPr/>
      </xdr:nvSpPr>
      <xdr:spPr>
        <a:xfrm>
          <a:off x="11207750" y="7828915"/>
          <a:ext cx="424815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a:extLst>
            <a:ext uri="{FF2B5EF4-FFF2-40B4-BE49-F238E27FC236}">
              <a16:creationId xmlns:a16="http://schemas.microsoft.com/office/drawing/2014/main" id="{00000000-0008-0000-1000-00005A020000}"/>
            </a:ext>
          </a:extLst>
        </xdr:cNvPr>
        <xdr:cNvSpPr/>
      </xdr:nvSpPr>
      <xdr:spPr>
        <a:xfrm>
          <a:off x="113157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120015</xdr:rowOff>
    </xdr:from>
    <xdr:to>
      <xdr:col>74</xdr:col>
      <xdr:colOff>0</xdr:colOff>
      <xdr:row>53</xdr:row>
      <xdr:rowOff>31750</xdr:rowOff>
    </xdr:to>
    <xdr:sp macro="" textlink="">
      <xdr:nvSpPr>
        <xdr:cNvPr id="603" name="正方形/長方形 602">
          <a:extLst>
            <a:ext uri="{FF2B5EF4-FFF2-40B4-BE49-F238E27FC236}">
              <a16:creationId xmlns:a16="http://schemas.microsoft.com/office/drawing/2014/main" id="{00000000-0008-0000-1000-00005B020000}"/>
            </a:ext>
          </a:extLst>
        </xdr:cNvPr>
        <xdr:cNvSpPr/>
      </xdr:nvSpPr>
      <xdr:spPr>
        <a:xfrm>
          <a:off x="113157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a:extLst>
            <a:ext uri="{FF2B5EF4-FFF2-40B4-BE49-F238E27FC236}">
              <a16:creationId xmlns:a16="http://schemas.microsoft.com/office/drawing/2014/main" id="{00000000-0008-0000-1000-00005C020000}"/>
            </a:ext>
          </a:extLst>
        </xdr:cNvPr>
        <xdr:cNvSpPr/>
      </xdr:nvSpPr>
      <xdr:spPr>
        <a:xfrm>
          <a:off x="1223645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120015</xdr:rowOff>
    </xdr:from>
    <xdr:to>
      <xdr:col>79</xdr:col>
      <xdr:colOff>63500</xdr:colOff>
      <xdr:row>53</xdr:row>
      <xdr:rowOff>31750</xdr:rowOff>
    </xdr:to>
    <xdr:sp macro="" textlink="">
      <xdr:nvSpPr>
        <xdr:cNvPr id="605" name="正方形/長方形 604">
          <a:extLst>
            <a:ext uri="{FF2B5EF4-FFF2-40B4-BE49-F238E27FC236}">
              <a16:creationId xmlns:a16="http://schemas.microsoft.com/office/drawing/2014/main" id="{00000000-0008-0000-1000-00005D020000}"/>
            </a:ext>
          </a:extLst>
        </xdr:cNvPr>
        <xdr:cNvSpPr/>
      </xdr:nvSpPr>
      <xdr:spPr>
        <a:xfrm>
          <a:off x="1223645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a:extLst>
            <a:ext uri="{FF2B5EF4-FFF2-40B4-BE49-F238E27FC236}">
              <a16:creationId xmlns:a16="http://schemas.microsoft.com/office/drawing/2014/main" id="{00000000-0008-0000-1000-00005E020000}"/>
            </a:ext>
          </a:extLst>
        </xdr:cNvPr>
        <xdr:cNvSpPr/>
      </xdr:nvSpPr>
      <xdr:spPr>
        <a:xfrm>
          <a:off x="1326515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51</xdr:row>
      <xdr:rowOff>120015</xdr:rowOff>
    </xdr:from>
    <xdr:to>
      <xdr:col>85</xdr:col>
      <xdr:colOff>63500</xdr:colOff>
      <xdr:row>53</xdr:row>
      <xdr:rowOff>31750</xdr:rowOff>
    </xdr:to>
    <xdr:sp macro="" textlink="">
      <xdr:nvSpPr>
        <xdr:cNvPr id="607" name="正方形/長方形 606">
          <a:extLst>
            <a:ext uri="{FF2B5EF4-FFF2-40B4-BE49-F238E27FC236}">
              <a16:creationId xmlns:a16="http://schemas.microsoft.com/office/drawing/2014/main" id="{00000000-0008-0000-1000-00005F020000}"/>
            </a:ext>
          </a:extLst>
        </xdr:cNvPr>
        <xdr:cNvSpPr/>
      </xdr:nvSpPr>
      <xdr:spPr>
        <a:xfrm>
          <a:off x="1326515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56515</xdr:rowOff>
    </xdr:from>
    <xdr:to>
      <xdr:col>90</xdr:col>
      <xdr:colOff>25400</xdr:colOff>
      <xdr:row>66</xdr:row>
      <xdr:rowOff>113665</xdr:rowOff>
    </xdr:to>
    <xdr:sp macro="" textlink="">
      <xdr:nvSpPr>
        <xdr:cNvPr id="608" name="正方形/長方形 607">
          <a:extLst>
            <a:ext uri="{FF2B5EF4-FFF2-40B4-BE49-F238E27FC236}">
              <a16:creationId xmlns:a16="http://schemas.microsoft.com/office/drawing/2014/main" id="{00000000-0008-0000-1000-000060020000}"/>
            </a:ext>
          </a:extLst>
        </xdr:cNvPr>
        <xdr:cNvSpPr/>
      </xdr:nvSpPr>
      <xdr:spPr>
        <a:xfrm>
          <a:off x="11207750" y="8945245"/>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450" cy="224790"/>
    <xdr:sp macro="" textlink="">
      <xdr:nvSpPr>
        <xdr:cNvPr id="609" name="テキスト ボックス 608">
          <a:extLst>
            <a:ext uri="{FF2B5EF4-FFF2-40B4-BE49-F238E27FC236}">
              <a16:creationId xmlns:a16="http://schemas.microsoft.com/office/drawing/2014/main" id="{00000000-0008-0000-1000-000061020000}"/>
            </a:ext>
          </a:extLst>
        </xdr:cNvPr>
        <xdr:cNvSpPr txBox="1"/>
      </xdr:nvSpPr>
      <xdr:spPr>
        <a:xfrm>
          <a:off x="11169650" y="875919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113665</xdr:rowOff>
    </xdr:from>
    <xdr:to>
      <xdr:col>89</xdr:col>
      <xdr:colOff>171450</xdr:colOff>
      <xdr:row>66</xdr:row>
      <xdr:rowOff>113665</xdr:rowOff>
    </xdr:to>
    <xdr:cxnSp macro="">
      <xdr:nvCxnSpPr>
        <xdr:cNvPr id="610" name="直線コネクタ 609">
          <a:extLst>
            <a:ext uri="{FF2B5EF4-FFF2-40B4-BE49-F238E27FC236}">
              <a16:creationId xmlns:a16="http://schemas.microsoft.com/office/drawing/2014/main" id="{00000000-0008-0000-1000-000062020000}"/>
            </a:ext>
          </a:extLst>
        </xdr:cNvPr>
        <xdr:cNvCxnSpPr/>
      </xdr:nvCxnSpPr>
      <xdr:spPr>
        <a:xfrm>
          <a:off x="11207750" y="111817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142875</xdr:rowOff>
    </xdr:from>
    <xdr:ext cx="464185" cy="255270"/>
    <xdr:sp macro="" textlink="">
      <xdr:nvSpPr>
        <xdr:cNvPr id="611" name="テキスト ボックス 610">
          <a:extLst>
            <a:ext uri="{FF2B5EF4-FFF2-40B4-BE49-F238E27FC236}">
              <a16:creationId xmlns:a16="http://schemas.microsoft.com/office/drawing/2014/main" id="{00000000-0008-0000-1000-000063020000}"/>
            </a:ext>
          </a:extLst>
        </xdr:cNvPr>
        <xdr:cNvSpPr txBox="1"/>
      </xdr:nvSpPr>
      <xdr:spPr>
        <a:xfrm>
          <a:off x="10797540" y="11043285"/>
          <a:ext cx="4641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171450</xdr:colOff>
      <xdr:row>64</xdr:row>
      <xdr:rowOff>130810</xdr:rowOff>
    </xdr:to>
    <xdr:cxnSp macro="">
      <xdr:nvCxnSpPr>
        <xdr:cNvPr id="612" name="直線コネクタ 611">
          <a:extLst>
            <a:ext uri="{FF2B5EF4-FFF2-40B4-BE49-F238E27FC236}">
              <a16:creationId xmlns:a16="http://schemas.microsoft.com/office/drawing/2014/main" id="{00000000-0008-0000-1000-000064020000}"/>
            </a:ext>
          </a:extLst>
        </xdr:cNvPr>
        <xdr:cNvCxnSpPr/>
      </xdr:nvCxnSpPr>
      <xdr:spPr>
        <a:xfrm>
          <a:off x="11207750" y="108635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4185" cy="255905"/>
    <xdr:sp macro="" textlink="">
      <xdr:nvSpPr>
        <xdr:cNvPr id="613" name="テキスト ボックス 612">
          <a:extLst>
            <a:ext uri="{FF2B5EF4-FFF2-40B4-BE49-F238E27FC236}">
              <a16:creationId xmlns:a16="http://schemas.microsoft.com/office/drawing/2014/main" id="{00000000-0008-0000-1000-000065020000}"/>
            </a:ext>
          </a:extLst>
        </xdr:cNvPr>
        <xdr:cNvSpPr txBox="1"/>
      </xdr:nvSpPr>
      <xdr:spPr>
        <a:xfrm>
          <a:off x="10797540" y="10725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146050</xdr:rowOff>
    </xdr:from>
    <xdr:to>
      <xdr:col>89</xdr:col>
      <xdr:colOff>171450</xdr:colOff>
      <xdr:row>62</xdr:row>
      <xdr:rowOff>146050</xdr:rowOff>
    </xdr:to>
    <xdr:cxnSp macro="">
      <xdr:nvCxnSpPr>
        <xdr:cNvPr id="614" name="直線コネクタ 613">
          <a:extLst>
            <a:ext uri="{FF2B5EF4-FFF2-40B4-BE49-F238E27FC236}">
              <a16:creationId xmlns:a16="http://schemas.microsoft.com/office/drawing/2014/main" id="{00000000-0008-0000-1000-000066020000}"/>
            </a:ext>
          </a:extLst>
        </xdr:cNvPr>
        <xdr:cNvCxnSpPr/>
      </xdr:nvCxnSpPr>
      <xdr:spPr>
        <a:xfrm>
          <a:off x="11207750" y="105435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0050" cy="258445"/>
    <xdr:sp macro="" textlink="">
      <xdr:nvSpPr>
        <xdr:cNvPr id="615" name="テキスト ボックス 614">
          <a:extLst>
            <a:ext uri="{FF2B5EF4-FFF2-40B4-BE49-F238E27FC236}">
              <a16:creationId xmlns:a16="http://schemas.microsoft.com/office/drawing/2014/main" id="{00000000-0008-0000-1000-000067020000}"/>
            </a:ext>
          </a:extLst>
        </xdr:cNvPr>
        <xdr:cNvSpPr txBox="1"/>
      </xdr:nvSpPr>
      <xdr:spPr>
        <a:xfrm>
          <a:off x="10842625" y="10401935"/>
          <a:ext cx="400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171450</xdr:colOff>
      <xdr:row>60</xdr:row>
      <xdr:rowOff>163195</xdr:rowOff>
    </xdr:to>
    <xdr:cxnSp macro="">
      <xdr:nvCxnSpPr>
        <xdr:cNvPr id="616" name="直線コネクタ 615">
          <a:extLst>
            <a:ext uri="{FF2B5EF4-FFF2-40B4-BE49-F238E27FC236}">
              <a16:creationId xmlns:a16="http://schemas.microsoft.com/office/drawing/2014/main" id="{00000000-0008-0000-1000-000068020000}"/>
            </a:ext>
          </a:extLst>
        </xdr:cNvPr>
        <xdr:cNvCxnSpPr/>
      </xdr:nvCxnSpPr>
      <xdr:spPr>
        <a:xfrm>
          <a:off x="11207750" y="102254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20320</xdr:rowOff>
    </xdr:from>
    <xdr:ext cx="400050" cy="257810"/>
    <xdr:sp macro="" textlink="">
      <xdr:nvSpPr>
        <xdr:cNvPr id="617" name="テキスト ボックス 616">
          <a:extLst>
            <a:ext uri="{FF2B5EF4-FFF2-40B4-BE49-F238E27FC236}">
              <a16:creationId xmlns:a16="http://schemas.microsoft.com/office/drawing/2014/main" id="{00000000-0008-0000-1000-000069020000}"/>
            </a:ext>
          </a:extLst>
        </xdr:cNvPr>
        <xdr:cNvSpPr txBox="1"/>
      </xdr:nvSpPr>
      <xdr:spPr>
        <a:xfrm>
          <a:off x="10842625" y="10082530"/>
          <a:ext cx="4000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7620</xdr:rowOff>
    </xdr:from>
    <xdr:to>
      <xdr:col>89</xdr:col>
      <xdr:colOff>171450</xdr:colOff>
      <xdr:row>59</xdr:row>
      <xdr:rowOff>7620</xdr:rowOff>
    </xdr:to>
    <xdr:cxnSp macro="">
      <xdr:nvCxnSpPr>
        <xdr:cNvPr id="618" name="直線コネクタ 617">
          <a:extLst>
            <a:ext uri="{FF2B5EF4-FFF2-40B4-BE49-F238E27FC236}">
              <a16:creationId xmlns:a16="http://schemas.microsoft.com/office/drawing/2014/main" id="{00000000-0008-0000-1000-00006A020000}"/>
            </a:ext>
          </a:extLst>
        </xdr:cNvPr>
        <xdr:cNvCxnSpPr/>
      </xdr:nvCxnSpPr>
      <xdr:spPr>
        <a:xfrm>
          <a:off x="11207750" y="99021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0050" cy="258445"/>
    <xdr:sp macro="" textlink="">
      <xdr:nvSpPr>
        <xdr:cNvPr id="619" name="テキスト ボックス 618">
          <a:extLst>
            <a:ext uri="{FF2B5EF4-FFF2-40B4-BE49-F238E27FC236}">
              <a16:creationId xmlns:a16="http://schemas.microsoft.com/office/drawing/2014/main" id="{00000000-0008-0000-1000-00006B020000}"/>
            </a:ext>
          </a:extLst>
        </xdr:cNvPr>
        <xdr:cNvSpPr txBox="1"/>
      </xdr:nvSpPr>
      <xdr:spPr>
        <a:xfrm>
          <a:off x="10842625" y="9764395"/>
          <a:ext cx="400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24130</xdr:rowOff>
    </xdr:from>
    <xdr:to>
      <xdr:col>89</xdr:col>
      <xdr:colOff>171450</xdr:colOff>
      <xdr:row>57</xdr:row>
      <xdr:rowOff>24130</xdr:rowOff>
    </xdr:to>
    <xdr:cxnSp macro="">
      <xdr:nvCxnSpPr>
        <xdr:cNvPr id="620" name="直線コネクタ 619">
          <a:extLst>
            <a:ext uri="{FF2B5EF4-FFF2-40B4-BE49-F238E27FC236}">
              <a16:creationId xmlns:a16="http://schemas.microsoft.com/office/drawing/2014/main" id="{00000000-0008-0000-1000-00006C020000}"/>
            </a:ext>
          </a:extLst>
        </xdr:cNvPr>
        <xdr:cNvCxnSpPr/>
      </xdr:nvCxnSpPr>
      <xdr:spPr>
        <a:xfrm>
          <a:off x="11207750" y="95834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53340</xdr:rowOff>
    </xdr:from>
    <xdr:ext cx="400050" cy="255905"/>
    <xdr:sp macro="" textlink="">
      <xdr:nvSpPr>
        <xdr:cNvPr id="621" name="テキスト ボックス 620">
          <a:extLst>
            <a:ext uri="{FF2B5EF4-FFF2-40B4-BE49-F238E27FC236}">
              <a16:creationId xmlns:a16="http://schemas.microsoft.com/office/drawing/2014/main" id="{00000000-0008-0000-1000-00006D020000}"/>
            </a:ext>
          </a:extLst>
        </xdr:cNvPr>
        <xdr:cNvSpPr txBox="1"/>
      </xdr:nvSpPr>
      <xdr:spPr>
        <a:xfrm>
          <a:off x="10842625" y="9444990"/>
          <a:ext cx="4000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40005</xdr:rowOff>
    </xdr:from>
    <xdr:to>
      <xdr:col>89</xdr:col>
      <xdr:colOff>171450</xdr:colOff>
      <xdr:row>55</xdr:row>
      <xdr:rowOff>40005</xdr:rowOff>
    </xdr:to>
    <xdr:cxnSp macro="">
      <xdr:nvCxnSpPr>
        <xdr:cNvPr id="622" name="直線コネクタ 621">
          <a:extLst>
            <a:ext uri="{FF2B5EF4-FFF2-40B4-BE49-F238E27FC236}">
              <a16:creationId xmlns:a16="http://schemas.microsoft.com/office/drawing/2014/main" id="{00000000-0008-0000-1000-00006E020000}"/>
            </a:ext>
          </a:extLst>
        </xdr:cNvPr>
        <xdr:cNvCxnSpPr/>
      </xdr:nvCxnSpPr>
      <xdr:spPr>
        <a:xfrm>
          <a:off x="11207750" y="92640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9090" cy="256540"/>
    <xdr:sp macro="" textlink="">
      <xdr:nvSpPr>
        <xdr:cNvPr id="623" name="テキスト ボックス 622">
          <a:extLst>
            <a:ext uri="{FF2B5EF4-FFF2-40B4-BE49-F238E27FC236}">
              <a16:creationId xmlns:a16="http://schemas.microsoft.com/office/drawing/2014/main" id="{00000000-0008-0000-1000-00006F020000}"/>
            </a:ext>
          </a:extLst>
        </xdr:cNvPr>
        <xdr:cNvSpPr txBox="1"/>
      </xdr:nvSpPr>
      <xdr:spPr>
        <a:xfrm>
          <a:off x="10906760" y="9126220"/>
          <a:ext cx="339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56515</xdr:rowOff>
    </xdr:from>
    <xdr:to>
      <xdr:col>89</xdr:col>
      <xdr:colOff>171450</xdr:colOff>
      <xdr:row>53</xdr:row>
      <xdr:rowOff>56515</xdr:rowOff>
    </xdr:to>
    <xdr:cxnSp macro="">
      <xdr:nvCxnSpPr>
        <xdr:cNvPr id="624" name="直線コネクタ 623">
          <a:extLst>
            <a:ext uri="{FF2B5EF4-FFF2-40B4-BE49-F238E27FC236}">
              <a16:creationId xmlns:a16="http://schemas.microsoft.com/office/drawing/2014/main" id="{00000000-0008-0000-1000-000070020000}"/>
            </a:ext>
          </a:extLst>
        </xdr:cNvPr>
        <xdr:cNvCxnSpPr/>
      </xdr:nvCxnSpPr>
      <xdr:spPr>
        <a:xfrm>
          <a:off x="11207750" y="89452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56515</xdr:rowOff>
    </xdr:from>
    <xdr:to>
      <xdr:col>90</xdr:col>
      <xdr:colOff>25400</xdr:colOff>
      <xdr:row>66</xdr:row>
      <xdr:rowOff>113665</xdr:rowOff>
    </xdr:to>
    <xdr:sp macro="" textlink="">
      <xdr:nvSpPr>
        <xdr:cNvPr id="625" name="【保健センター・保健所】&#10;有形固定資産減価償却率グラフ枠">
          <a:extLst>
            <a:ext uri="{FF2B5EF4-FFF2-40B4-BE49-F238E27FC236}">
              <a16:creationId xmlns:a16="http://schemas.microsoft.com/office/drawing/2014/main" id="{00000000-0008-0000-1000-000071020000}"/>
            </a:ext>
          </a:extLst>
        </xdr:cNvPr>
        <xdr:cNvSpPr/>
      </xdr:nvSpPr>
      <xdr:spPr>
        <a:xfrm>
          <a:off x="11207750" y="8945245"/>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0</xdr:rowOff>
    </xdr:from>
    <xdr:to>
      <xdr:col>85</xdr:col>
      <xdr:colOff>126365</xdr:colOff>
      <xdr:row>64</xdr:row>
      <xdr:rowOff>130810</xdr:rowOff>
    </xdr:to>
    <xdr:cxnSp macro="">
      <xdr:nvCxnSpPr>
        <xdr:cNvPr id="626" name="直線コネクタ 625">
          <a:extLst>
            <a:ext uri="{FF2B5EF4-FFF2-40B4-BE49-F238E27FC236}">
              <a16:creationId xmlns:a16="http://schemas.microsoft.com/office/drawing/2014/main" id="{00000000-0008-0000-1000-000072020000}"/>
            </a:ext>
          </a:extLst>
        </xdr:cNvPr>
        <xdr:cNvCxnSpPr/>
      </xdr:nvCxnSpPr>
      <xdr:spPr>
        <a:xfrm flipV="1">
          <a:off x="14699615" y="9391650"/>
          <a:ext cx="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133985</xdr:rowOff>
    </xdr:from>
    <xdr:ext cx="466725" cy="257810"/>
    <xdr:sp macro="" textlink="">
      <xdr:nvSpPr>
        <xdr:cNvPr id="627" name="【保健センター・保健所】&#10;有形固定資産減価償却率最小値テキスト">
          <a:extLst>
            <a:ext uri="{FF2B5EF4-FFF2-40B4-BE49-F238E27FC236}">
              <a16:creationId xmlns:a16="http://schemas.microsoft.com/office/drawing/2014/main" id="{00000000-0008-0000-1000-000073020000}"/>
            </a:ext>
          </a:extLst>
        </xdr:cNvPr>
        <xdr:cNvSpPr txBox="1"/>
      </xdr:nvSpPr>
      <xdr:spPr>
        <a:xfrm>
          <a:off x="14738350" y="1086675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130810</xdr:rowOff>
    </xdr:from>
    <xdr:to>
      <xdr:col>86</xdr:col>
      <xdr:colOff>25400</xdr:colOff>
      <xdr:row>64</xdr:row>
      <xdr:rowOff>130810</xdr:rowOff>
    </xdr:to>
    <xdr:cxnSp macro="">
      <xdr:nvCxnSpPr>
        <xdr:cNvPr id="628" name="直線コネクタ 627">
          <a:extLst>
            <a:ext uri="{FF2B5EF4-FFF2-40B4-BE49-F238E27FC236}">
              <a16:creationId xmlns:a16="http://schemas.microsoft.com/office/drawing/2014/main" id="{00000000-0008-0000-1000-000074020000}"/>
            </a:ext>
          </a:extLst>
        </xdr:cNvPr>
        <xdr:cNvCxnSpPr/>
      </xdr:nvCxnSpPr>
      <xdr:spPr>
        <a:xfrm>
          <a:off x="14611350" y="108635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118110</xdr:rowOff>
    </xdr:from>
    <xdr:ext cx="337185" cy="258445"/>
    <xdr:sp macro="" textlink="">
      <xdr:nvSpPr>
        <xdr:cNvPr id="629" name="【保健センター・保健所】&#10;有形固定資産減価償却率最大値テキスト">
          <a:extLst>
            <a:ext uri="{FF2B5EF4-FFF2-40B4-BE49-F238E27FC236}">
              <a16:creationId xmlns:a16="http://schemas.microsoft.com/office/drawing/2014/main" id="{00000000-0008-0000-1000-000075020000}"/>
            </a:ext>
          </a:extLst>
        </xdr:cNvPr>
        <xdr:cNvSpPr txBox="1"/>
      </xdr:nvSpPr>
      <xdr:spPr>
        <a:xfrm>
          <a:off x="14738350" y="9174480"/>
          <a:ext cx="337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630" name="直線コネクタ 629">
          <a:extLst>
            <a:ext uri="{FF2B5EF4-FFF2-40B4-BE49-F238E27FC236}">
              <a16:creationId xmlns:a16="http://schemas.microsoft.com/office/drawing/2014/main" id="{00000000-0008-0000-1000-000076020000}"/>
            </a:ext>
          </a:extLst>
        </xdr:cNvPr>
        <xdr:cNvCxnSpPr/>
      </xdr:nvCxnSpPr>
      <xdr:spPr>
        <a:xfrm>
          <a:off x="14611350" y="93916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159385</xdr:rowOff>
    </xdr:from>
    <xdr:ext cx="401955" cy="255270"/>
    <xdr:sp macro="" textlink="">
      <xdr:nvSpPr>
        <xdr:cNvPr id="631" name="【保健センター・保健所】&#10;有形固定資産減価償却率平均値テキスト">
          <a:extLst>
            <a:ext uri="{FF2B5EF4-FFF2-40B4-BE49-F238E27FC236}">
              <a16:creationId xmlns:a16="http://schemas.microsoft.com/office/drawing/2014/main" id="{00000000-0008-0000-1000-000077020000}"/>
            </a:ext>
          </a:extLst>
        </xdr:cNvPr>
        <xdr:cNvSpPr txBox="1"/>
      </xdr:nvSpPr>
      <xdr:spPr>
        <a:xfrm>
          <a:off x="14738350" y="10053955"/>
          <a:ext cx="40195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8890</xdr:rowOff>
    </xdr:from>
    <xdr:to>
      <xdr:col>85</xdr:col>
      <xdr:colOff>171450</xdr:colOff>
      <xdr:row>60</xdr:row>
      <xdr:rowOff>110490</xdr:rowOff>
    </xdr:to>
    <xdr:sp macro="" textlink="">
      <xdr:nvSpPr>
        <xdr:cNvPr id="632" name="フローチャート: 判断 631">
          <a:extLst>
            <a:ext uri="{FF2B5EF4-FFF2-40B4-BE49-F238E27FC236}">
              <a16:creationId xmlns:a16="http://schemas.microsoft.com/office/drawing/2014/main" id="{00000000-0008-0000-1000-000078020000}"/>
            </a:ext>
          </a:extLst>
        </xdr:cNvPr>
        <xdr:cNvSpPr/>
      </xdr:nvSpPr>
      <xdr:spPr>
        <a:xfrm>
          <a:off x="14649450" y="100711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82550</xdr:rowOff>
    </xdr:from>
    <xdr:to>
      <xdr:col>81</xdr:col>
      <xdr:colOff>101600</xdr:colOff>
      <xdr:row>60</xdr:row>
      <xdr:rowOff>13335</xdr:rowOff>
    </xdr:to>
    <xdr:sp macro="" textlink="">
      <xdr:nvSpPr>
        <xdr:cNvPr id="633" name="フローチャート: 判断 632">
          <a:extLst>
            <a:ext uri="{FF2B5EF4-FFF2-40B4-BE49-F238E27FC236}">
              <a16:creationId xmlns:a16="http://schemas.microsoft.com/office/drawing/2014/main" id="{00000000-0008-0000-1000-000079020000}"/>
            </a:ext>
          </a:extLst>
        </xdr:cNvPr>
        <xdr:cNvSpPr/>
      </xdr:nvSpPr>
      <xdr:spPr>
        <a:xfrm>
          <a:off x="13887450" y="997712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51435</xdr:rowOff>
    </xdr:from>
    <xdr:to>
      <xdr:col>76</xdr:col>
      <xdr:colOff>165100</xdr:colOff>
      <xdr:row>59</xdr:row>
      <xdr:rowOff>153670</xdr:rowOff>
    </xdr:to>
    <xdr:sp macro="" textlink="">
      <xdr:nvSpPr>
        <xdr:cNvPr id="634" name="フローチャート: 判断 633">
          <a:extLst>
            <a:ext uri="{FF2B5EF4-FFF2-40B4-BE49-F238E27FC236}">
              <a16:creationId xmlns:a16="http://schemas.microsoft.com/office/drawing/2014/main" id="{00000000-0008-0000-1000-00007A020000}"/>
            </a:ext>
          </a:extLst>
        </xdr:cNvPr>
        <xdr:cNvSpPr/>
      </xdr:nvSpPr>
      <xdr:spPr>
        <a:xfrm>
          <a:off x="13093700" y="99460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37465</xdr:rowOff>
    </xdr:from>
    <xdr:to>
      <xdr:col>72</xdr:col>
      <xdr:colOff>38100</xdr:colOff>
      <xdr:row>59</xdr:row>
      <xdr:rowOff>138430</xdr:rowOff>
    </xdr:to>
    <xdr:sp macro="" textlink="">
      <xdr:nvSpPr>
        <xdr:cNvPr id="635" name="フローチャート: 判断 634">
          <a:extLst>
            <a:ext uri="{FF2B5EF4-FFF2-40B4-BE49-F238E27FC236}">
              <a16:creationId xmlns:a16="http://schemas.microsoft.com/office/drawing/2014/main" id="{00000000-0008-0000-1000-00007B020000}"/>
            </a:ext>
          </a:extLst>
        </xdr:cNvPr>
        <xdr:cNvSpPr/>
      </xdr:nvSpPr>
      <xdr:spPr>
        <a:xfrm>
          <a:off x="12299950" y="9932035"/>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53340</xdr:rowOff>
    </xdr:from>
    <xdr:to>
      <xdr:col>67</xdr:col>
      <xdr:colOff>101600</xdr:colOff>
      <xdr:row>59</xdr:row>
      <xdr:rowOff>154940</xdr:rowOff>
    </xdr:to>
    <xdr:sp macro="" textlink="">
      <xdr:nvSpPr>
        <xdr:cNvPr id="636" name="フローチャート: 判断 635">
          <a:extLst>
            <a:ext uri="{FF2B5EF4-FFF2-40B4-BE49-F238E27FC236}">
              <a16:creationId xmlns:a16="http://schemas.microsoft.com/office/drawing/2014/main" id="{00000000-0008-0000-1000-00007C020000}"/>
            </a:ext>
          </a:extLst>
        </xdr:cNvPr>
        <xdr:cNvSpPr/>
      </xdr:nvSpPr>
      <xdr:spPr>
        <a:xfrm>
          <a:off x="11487150" y="99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111125</xdr:rowOff>
    </xdr:from>
    <xdr:ext cx="762000" cy="255905"/>
    <xdr:sp macro="" textlink="">
      <xdr:nvSpPr>
        <xdr:cNvPr id="637" name="テキスト ボックス 636">
          <a:extLst>
            <a:ext uri="{FF2B5EF4-FFF2-40B4-BE49-F238E27FC236}">
              <a16:creationId xmlns:a16="http://schemas.microsoft.com/office/drawing/2014/main" id="{00000000-0008-0000-1000-00007D020000}"/>
            </a:ext>
          </a:extLst>
        </xdr:cNvPr>
        <xdr:cNvSpPr txBox="1"/>
      </xdr:nvSpPr>
      <xdr:spPr>
        <a:xfrm>
          <a:off x="14528800" y="111791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111125</xdr:rowOff>
    </xdr:from>
    <xdr:ext cx="758825" cy="255905"/>
    <xdr:sp macro="" textlink="">
      <xdr:nvSpPr>
        <xdr:cNvPr id="638" name="テキスト ボックス 637">
          <a:extLst>
            <a:ext uri="{FF2B5EF4-FFF2-40B4-BE49-F238E27FC236}">
              <a16:creationId xmlns:a16="http://schemas.microsoft.com/office/drawing/2014/main" id="{00000000-0008-0000-1000-00007E020000}"/>
            </a:ext>
          </a:extLst>
        </xdr:cNvPr>
        <xdr:cNvSpPr txBox="1"/>
      </xdr:nvSpPr>
      <xdr:spPr>
        <a:xfrm>
          <a:off x="13766800" y="1117917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111125</xdr:rowOff>
    </xdr:from>
    <xdr:ext cx="762000" cy="255905"/>
    <xdr:sp macro="" textlink="">
      <xdr:nvSpPr>
        <xdr:cNvPr id="639" name="テキスト ボックス 638">
          <a:extLst>
            <a:ext uri="{FF2B5EF4-FFF2-40B4-BE49-F238E27FC236}">
              <a16:creationId xmlns:a16="http://schemas.microsoft.com/office/drawing/2014/main" id="{00000000-0008-0000-1000-00007F020000}"/>
            </a:ext>
          </a:extLst>
        </xdr:cNvPr>
        <xdr:cNvSpPr txBox="1"/>
      </xdr:nvSpPr>
      <xdr:spPr>
        <a:xfrm>
          <a:off x="12973050" y="111791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66</xdr:row>
      <xdr:rowOff>111125</xdr:rowOff>
    </xdr:from>
    <xdr:ext cx="762000" cy="255905"/>
    <xdr:sp macro="" textlink="">
      <xdr:nvSpPr>
        <xdr:cNvPr id="640" name="テキスト ボックス 639">
          <a:extLst>
            <a:ext uri="{FF2B5EF4-FFF2-40B4-BE49-F238E27FC236}">
              <a16:creationId xmlns:a16="http://schemas.microsoft.com/office/drawing/2014/main" id="{00000000-0008-0000-1000-000080020000}"/>
            </a:ext>
          </a:extLst>
        </xdr:cNvPr>
        <xdr:cNvSpPr txBox="1"/>
      </xdr:nvSpPr>
      <xdr:spPr>
        <a:xfrm>
          <a:off x="12172950" y="111791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111125</xdr:rowOff>
    </xdr:from>
    <xdr:ext cx="758825" cy="255905"/>
    <xdr:sp macro="" textlink="">
      <xdr:nvSpPr>
        <xdr:cNvPr id="641" name="テキスト ボックス 640">
          <a:extLst>
            <a:ext uri="{FF2B5EF4-FFF2-40B4-BE49-F238E27FC236}">
              <a16:creationId xmlns:a16="http://schemas.microsoft.com/office/drawing/2014/main" id="{00000000-0008-0000-1000-000081020000}"/>
            </a:ext>
          </a:extLst>
        </xdr:cNvPr>
        <xdr:cNvSpPr txBox="1"/>
      </xdr:nvSpPr>
      <xdr:spPr>
        <a:xfrm>
          <a:off x="11366500" y="1117917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58</xdr:row>
      <xdr:rowOff>77470</xdr:rowOff>
    </xdr:from>
    <xdr:to>
      <xdr:col>85</xdr:col>
      <xdr:colOff>171450</xdr:colOff>
      <xdr:row>59</xdr:row>
      <xdr:rowOff>7620</xdr:rowOff>
    </xdr:to>
    <xdr:sp macro="" textlink="">
      <xdr:nvSpPr>
        <xdr:cNvPr id="642" name="楕円 641">
          <a:extLst>
            <a:ext uri="{FF2B5EF4-FFF2-40B4-BE49-F238E27FC236}">
              <a16:creationId xmlns:a16="http://schemas.microsoft.com/office/drawing/2014/main" id="{00000000-0008-0000-1000-000082020000}"/>
            </a:ext>
          </a:extLst>
        </xdr:cNvPr>
        <xdr:cNvSpPr/>
      </xdr:nvSpPr>
      <xdr:spPr>
        <a:xfrm>
          <a:off x="14649450" y="9804400"/>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100330</xdr:rowOff>
    </xdr:from>
    <xdr:ext cx="401955" cy="257810"/>
    <xdr:sp macro="" textlink="">
      <xdr:nvSpPr>
        <xdr:cNvPr id="643" name="【保健センター・保健所】&#10;有形固定資産減価償却率該当値テキスト">
          <a:extLst>
            <a:ext uri="{FF2B5EF4-FFF2-40B4-BE49-F238E27FC236}">
              <a16:creationId xmlns:a16="http://schemas.microsoft.com/office/drawing/2014/main" id="{00000000-0008-0000-1000-000083020000}"/>
            </a:ext>
          </a:extLst>
        </xdr:cNvPr>
        <xdr:cNvSpPr txBox="1"/>
      </xdr:nvSpPr>
      <xdr:spPr>
        <a:xfrm>
          <a:off x="14738350" y="965962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48895</xdr:rowOff>
    </xdr:from>
    <xdr:to>
      <xdr:col>81</xdr:col>
      <xdr:colOff>101600</xdr:colOff>
      <xdr:row>58</xdr:row>
      <xdr:rowOff>150495</xdr:rowOff>
    </xdr:to>
    <xdr:sp macro="" textlink="">
      <xdr:nvSpPr>
        <xdr:cNvPr id="644" name="楕円 643">
          <a:extLst>
            <a:ext uri="{FF2B5EF4-FFF2-40B4-BE49-F238E27FC236}">
              <a16:creationId xmlns:a16="http://schemas.microsoft.com/office/drawing/2014/main" id="{00000000-0008-0000-1000-000084020000}"/>
            </a:ext>
          </a:extLst>
        </xdr:cNvPr>
        <xdr:cNvSpPr/>
      </xdr:nvSpPr>
      <xdr:spPr>
        <a:xfrm>
          <a:off x="13887450" y="97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99060</xdr:rowOff>
    </xdr:from>
    <xdr:to>
      <xdr:col>85</xdr:col>
      <xdr:colOff>127000</xdr:colOff>
      <xdr:row>58</xdr:row>
      <xdr:rowOff>128905</xdr:rowOff>
    </xdr:to>
    <xdr:cxnSp macro="">
      <xdr:nvCxnSpPr>
        <xdr:cNvPr id="645" name="直線コネクタ 644">
          <a:extLst>
            <a:ext uri="{FF2B5EF4-FFF2-40B4-BE49-F238E27FC236}">
              <a16:creationId xmlns:a16="http://schemas.microsoft.com/office/drawing/2014/main" id="{00000000-0008-0000-1000-000085020000}"/>
            </a:ext>
          </a:extLst>
        </xdr:cNvPr>
        <xdr:cNvCxnSpPr/>
      </xdr:nvCxnSpPr>
      <xdr:spPr>
        <a:xfrm>
          <a:off x="13938250" y="9825990"/>
          <a:ext cx="762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23495</xdr:rowOff>
    </xdr:from>
    <xdr:to>
      <xdr:col>76</xdr:col>
      <xdr:colOff>165100</xdr:colOff>
      <xdr:row>58</xdr:row>
      <xdr:rowOff>125730</xdr:rowOff>
    </xdr:to>
    <xdr:sp macro="" textlink="">
      <xdr:nvSpPr>
        <xdr:cNvPr id="646" name="楕円 645">
          <a:extLst>
            <a:ext uri="{FF2B5EF4-FFF2-40B4-BE49-F238E27FC236}">
              <a16:creationId xmlns:a16="http://schemas.microsoft.com/office/drawing/2014/main" id="{00000000-0008-0000-1000-000086020000}"/>
            </a:ext>
          </a:extLst>
        </xdr:cNvPr>
        <xdr:cNvSpPr/>
      </xdr:nvSpPr>
      <xdr:spPr>
        <a:xfrm>
          <a:off x="13093700" y="9750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74295</xdr:rowOff>
    </xdr:from>
    <xdr:to>
      <xdr:col>81</xdr:col>
      <xdr:colOff>50800</xdr:colOff>
      <xdr:row>58</xdr:row>
      <xdr:rowOff>99060</xdr:rowOff>
    </xdr:to>
    <xdr:cxnSp macro="">
      <xdr:nvCxnSpPr>
        <xdr:cNvPr id="647" name="直線コネクタ 646">
          <a:extLst>
            <a:ext uri="{FF2B5EF4-FFF2-40B4-BE49-F238E27FC236}">
              <a16:creationId xmlns:a16="http://schemas.microsoft.com/office/drawing/2014/main" id="{00000000-0008-0000-1000-000087020000}"/>
            </a:ext>
          </a:extLst>
        </xdr:cNvPr>
        <xdr:cNvCxnSpPr/>
      </xdr:nvCxnSpPr>
      <xdr:spPr>
        <a:xfrm>
          <a:off x="13144500" y="9801225"/>
          <a:ext cx="79375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163195</xdr:rowOff>
    </xdr:from>
    <xdr:to>
      <xdr:col>72</xdr:col>
      <xdr:colOff>38100</xdr:colOff>
      <xdr:row>58</xdr:row>
      <xdr:rowOff>93345</xdr:rowOff>
    </xdr:to>
    <xdr:sp macro="" textlink="">
      <xdr:nvSpPr>
        <xdr:cNvPr id="648" name="楕円 647">
          <a:extLst>
            <a:ext uri="{FF2B5EF4-FFF2-40B4-BE49-F238E27FC236}">
              <a16:creationId xmlns:a16="http://schemas.microsoft.com/office/drawing/2014/main" id="{00000000-0008-0000-1000-000088020000}"/>
            </a:ext>
          </a:extLst>
        </xdr:cNvPr>
        <xdr:cNvSpPr/>
      </xdr:nvSpPr>
      <xdr:spPr>
        <a:xfrm>
          <a:off x="12299950" y="972248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58</xdr:row>
      <xdr:rowOff>41910</xdr:rowOff>
    </xdr:from>
    <xdr:to>
      <xdr:col>76</xdr:col>
      <xdr:colOff>114300</xdr:colOff>
      <xdr:row>58</xdr:row>
      <xdr:rowOff>74295</xdr:rowOff>
    </xdr:to>
    <xdr:cxnSp macro="">
      <xdr:nvCxnSpPr>
        <xdr:cNvPr id="649" name="直線コネクタ 648">
          <a:extLst>
            <a:ext uri="{FF2B5EF4-FFF2-40B4-BE49-F238E27FC236}">
              <a16:creationId xmlns:a16="http://schemas.microsoft.com/office/drawing/2014/main" id="{00000000-0008-0000-1000-000089020000}"/>
            </a:ext>
          </a:extLst>
        </xdr:cNvPr>
        <xdr:cNvCxnSpPr/>
      </xdr:nvCxnSpPr>
      <xdr:spPr>
        <a:xfrm>
          <a:off x="12344400" y="9768840"/>
          <a:ext cx="8001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130175</xdr:rowOff>
    </xdr:from>
    <xdr:to>
      <xdr:col>67</xdr:col>
      <xdr:colOff>101600</xdr:colOff>
      <xdr:row>58</xdr:row>
      <xdr:rowOff>60325</xdr:rowOff>
    </xdr:to>
    <xdr:sp macro="" textlink="">
      <xdr:nvSpPr>
        <xdr:cNvPr id="650" name="楕円 649">
          <a:extLst>
            <a:ext uri="{FF2B5EF4-FFF2-40B4-BE49-F238E27FC236}">
              <a16:creationId xmlns:a16="http://schemas.microsoft.com/office/drawing/2014/main" id="{00000000-0008-0000-1000-00008A020000}"/>
            </a:ext>
          </a:extLst>
        </xdr:cNvPr>
        <xdr:cNvSpPr/>
      </xdr:nvSpPr>
      <xdr:spPr>
        <a:xfrm>
          <a:off x="11487150" y="96894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8890</xdr:rowOff>
    </xdr:from>
    <xdr:to>
      <xdr:col>71</xdr:col>
      <xdr:colOff>171450</xdr:colOff>
      <xdr:row>58</xdr:row>
      <xdr:rowOff>41910</xdr:rowOff>
    </xdr:to>
    <xdr:cxnSp macro="">
      <xdr:nvCxnSpPr>
        <xdr:cNvPr id="651" name="直線コネクタ 650">
          <a:extLst>
            <a:ext uri="{FF2B5EF4-FFF2-40B4-BE49-F238E27FC236}">
              <a16:creationId xmlns:a16="http://schemas.microsoft.com/office/drawing/2014/main" id="{00000000-0008-0000-1000-00008B020000}"/>
            </a:ext>
          </a:extLst>
        </xdr:cNvPr>
        <xdr:cNvCxnSpPr/>
      </xdr:nvCxnSpPr>
      <xdr:spPr>
        <a:xfrm>
          <a:off x="11537950" y="9735820"/>
          <a:ext cx="8064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4445</xdr:rowOff>
    </xdr:from>
    <xdr:ext cx="401955" cy="258445"/>
    <xdr:sp macro="" textlink="">
      <xdr:nvSpPr>
        <xdr:cNvPr id="652" name="n_1aveValue【保健センター・保健所】&#10;有形固定資産減価償却率">
          <a:extLst>
            <a:ext uri="{FF2B5EF4-FFF2-40B4-BE49-F238E27FC236}">
              <a16:creationId xmlns:a16="http://schemas.microsoft.com/office/drawing/2014/main" id="{00000000-0008-0000-1000-00008C020000}"/>
            </a:ext>
          </a:extLst>
        </xdr:cNvPr>
        <xdr:cNvSpPr txBox="1"/>
      </xdr:nvSpPr>
      <xdr:spPr>
        <a:xfrm>
          <a:off x="13742035" y="1006665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144145</xdr:rowOff>
    </xdr:from>
    <xdr:ext cx="401955" cy="255270"/>
    <xdr:sp macro="" textlink="">
      <xdr:nvSpPr>
        <xdr:cNvPr id="653" name="n_2aveValue【保健センター・保健所】&#10;有形固定資産減価償却率">
          <a:extLst>
            <a:ext uri="{FF2B5EF4-FFF2-40B4-BE49-F238E27FC236}">
              <a16:creationId xmlns:a16="http://schemas.microsoft.com/office/drawing/2014/main" id="{00000000-0008-0000-1000-00008D020000}"/>
            </a:ext>
          </a:extLst>
        </xdr:cNvPr>
        <xdr:cNvSpPr txBox="1"/>
      </xdr:nvSpPr>
      <xdr:spPr>
        <a:xfrm>
          <a:off x="12960985" y="10038715"/>
          <a:ext cx="4019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130175</xdr:rowOff>
    </xdr:from>
    <xdr:ext cx="405130" cy="256540"/>
    <xdr:sp macro="" textlink="">
      <xdr:nvSpPr>
        <xdr:cNvPr id="654" name="n_3aveValue【保健センター・保健所】&#10;有形固定資産減価償却率">
          <a:extLst>
            <a:ext uri="{FF2B5EF4-FFF2-40B4-BE49-F238E27FC236}">
              <a16:creationId xmlns:a16="http://schemas.microsoft.com/office/drawing/2014/main" id="{00000000-0008-0000-1000-00008E020000}"/>
            </a:ext>
          </a:extLst>
        </xdr:cNvPr>
        <xdr:cNvSpPr txBox="1"/>
      </xdr:nvSpPr>
      <xdr:spPr>
        <a:xfrm>
          <a:off x="12167235" y="1002474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146050</xdr:rowOff>
    </xdr:from>
    <xdr:ext cx="401955" cy="255905"/>
    <xdr:sp macro="" textlink="">
      <xdr:nvSpPr>
        <xdr:cNvPr id="655" name="n_4aveValue【保健センター・保健所】&#10;有形固定資産減価償却率">
          <a:extLst>
            <a:ext uri="{FF2B5EF4-FFF2-40B4-BE49-F238E27FC236}">
              <a16:creationId xmlns:a16="http://schemas.microsoft.com/office/drawing/2014/main" id="{00000000-0008-0000-1000-00008F020000}"/>
            </a:ext>
          </a:extLst>
        </xdr:cNvPr>
        <xdr:cNvSpPr txBox="1"/>
      </xdr:nvSpPr>
      <xdr:spPr>
        <a:xfrm>
          <a:off x="11354435" y="1004062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56</xdr:row>
      <xdr:rowOff>166370</xdr:rowOff>
    </xdr:from>
    <xdr:ext cx="401955" cy="255905"/>
    <xdr:sp macro="" textlink="">
      <xdr:nvSpPr>
        <xdr:cNvPr id="656" name="n_1mainValue【保健センター・保健所】&#10;有形固定資産減価償却率">
          <a:extLst>
            <a:ext uri="{FF2B5EF4-FFF2-40B4-BE49-F238E27FC236}">
              <a16:creationId xmlns:a16="http://schemas.microsoft.com/office/drawing/2014/main" id="{00000000-0008-0000-1000-000090020000}"/>
            </a:ext>
          </a:extLst>
        </xdr:cNvPr>
        <xdr:cNvSpPr txBox="1"/>
      </xdr:nvSpPr>
      <xdr:spPr>
        <a:xfrm>
          <a:off x="13742035" y="955802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56</xdr:row>
      <xdr:rowOff>142240</xdr:rowOff>
    </xdr:from>
    <xdr:ext cx="401955" cy="255905"/>
    <xdr:sp macro="" textlink="">
      <xdr:nvSpPr>
        <xdr:cNvPr id="657" name="n_2mainValue【保健センター・保健所】&#10;有形固定資産減価償却率">
          <a:extLst>
            <a:ext uri="{FF2B5EF4-FFF2-40B4-BE49-F238E27FC236}">
              <a16:creationId xmlns:a16="http://schemas.microsoft.com/office/drawing/2014/main" id="{00000000-0008-0000-1000-000091020000}"/>
            </a:ext>
          </a:extLst>
        </xdr:cNvPr>
        <xdr:cNvSpPr txBox="1"/>
      </xdr:nvSpPr>
      <xdr:spPr>
        <a:xfrm>
          <a:off x="12960985" y="953389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56</xdr:row>
      <xdr:rowOff>109220</xdr:rowOff>
    </xdr:from>
    <xdr:ext cx="405130" cy="255905"/>
    <xdr:sp macro="" textlink="">
      <xdr:nvSpPr>
        <xdr:cNvPr id="658" name="n_3mainValue【保健センター・保健所】&#10;有形固定資産減価償却率">
          <a:extLst>
            <a:ext uri="{FF2B5EF4-FFF2-40B4-BE49-F238E27FC236}">
              <a16:creationId xmlns:a16="http://schemas.microsoft.com/office/drawing/2014/main" id="{00000000-0008-0000-1000-000092020000}"/>
            </a:ext>
          </a:extLst>
        </xdr:cNvPr>
        <xdr:cNvSpPr txBox="1"/>
      </xdr:nvSpPr>
      <xdr:spPr>
        <a:xfrm>
          <a:off x="12167235" y="950087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56</xdr:row>
      <xdr:rowOff>76200</xdr:rowOff>
    </xdr:from>
    <xdr:ext cx="401955" cy="257810"/>
    <xdr:sp macro="" textlink="">
      <xdr:nvSpPr>
        <xdr:cNvPr id="659" name="n_4mainValue【保健センター・保健所】&#10;有形固定資産減価償却率">
          <a:extLst>
            <a:ext uri="{FF2B5EF4-FFF2-40B4-BE49-F238E27FC236}">
              <a16:creationId xmlns:a16="http://schemas.microsoft.com/office/drawing/2014/main" id="{00000000-0008-0000-1000-000093020000}"/>
            </a:ext>
          </a:extLst>
        </xdr:cNvPr>
        <xdr:cNvSpPr txBox="1"/>
      </xdr:nvSpPr>
      <xdr:spPr>
        <a:xfrm>
          <a:off x="11354435" y="946785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113665</xdr:rowOff>
    </xdr:from>
    <xdr:to>
      <xdr:col>120</xdr:col>
      <xdr:colOff>152400</xdr:colOff>
      <xdr:row>50</xdr:row>
      <xdr:rowOff>62865</xdr:rowOff>
    </xdr:to>
    <xdr:sp macro="" textlink="">
      <xdr:nvSpPr>
        <xdr:cNvPr id="660" name="正方形/長方形 659">
          <a:extLst>
            <a:ext uri="{FF2B5EF4-FFF2-40B4-BE49-F238E27FC236}">
              <a16:creationId xmlns:a16="http://schemas.microsoft.com/office/drawing/2014/main" id="{00000000-0008-0000-1000-000094020000}"/>
            </a:ext>
          </a:extLst>
        </xdr:cNvPr>
        <xdr:cNvSpPr/>
      </xdr:nvSpPr>
      <xdr:spPr>
        <a:xfrm>
          <a:off x="16459200" y="7828915"/>
          <a:ext cx="42672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a:extLst>
            <a:ext uri="{FF2B5EF4-FFF2-40B4-BE49-F238E27FC236}">
              <a16:creationId xmlns:a16="http://schemas.microsoft.com/office/drawing/2014/main" id="{00000000-0008-0000-1000-000095020000}"/>
            </a:ext>
          </a:extLst>
        </xdr:cNvPr>
        <xdr:cNvSpPr/>
      </xdr:nvSpPr>
      <xdr:spPr>
        <a:xfrm>
          <a:off x="165862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120015</xdr:rowOff>
    </xdr:from>
    <xdr:to>
      <xdr:col>104</xdr:col>
      <xdr:colOff>127000</xdr:colOff>
      <xdr:row>53</xdr:row>
      <xdr:rowOff>31750</xdr:rowOff>
    </xdr:to>
    <xdr:sp macro="" textlink="">
      <xdr:nvSpPr>
        <xdr:cNvPr id="662" name="正方形/長方形 661">
          <a:extLst>
            <a:ext uri="{FF2B5EF4-FFF2-40B4-BE49-F238E27FC236}">
              <a16:creationId xmlns:a16="http://schemas.microsoft.com/office/drawing/2014/main" id="{00000000-0008-0000-1000-000096020000}"/>
            </a:ext>
          </a:extLst>
        </xdr:cNvPr>
        <xdr:cNvSpPr/>
      </xdr:nvSpPr>
      <xdr:spPr>
        <a:xfrm>
          <a:off x="165862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a:extLst>
            <a:ext uri="{FF2B5EF4-FFF2-40B4-BE49-F238E27FC236}">
              <a16:creationId xmlns:a16="http://schemas.microsoft.com/office/drawing/2014/main" id="{00000000-0008-0000-1000-000097020000}"/>
            </a:ext>
          </a:extLst>
        </xdr:cNvPr>
        <xdr:cNvSpPr/>
      </xdr:nvSpPr>
      <xdr:spPr>
        <a:xfrm>
          <a:off x="174879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120015</xdr:rowOff>
    </xdr:from>
    <xdr:to>
      <xdr:col>110</xdr:col>
      <xdr:colOff>0</xdr:colOff>
      <xdr:row>53</xdr:row>
      <xdr:rowOff>31750</xdr:rowOff>
    </xdr:to>
    <xdr:sp macro="" textlink="">
      <xdr:nvSpPr>
        <xdr:cNvPr id="664" name="正方形/長方形 663">
          <a:extLst>
            <a:ext uri="{FF2B5EF4-FFF2-40B4-BE49-F238E27FC236}">
              <a16:creationId xmlns:a16="http://schemas.microsoft.com/office/drawing/2014/main" id="{00000000-0008-0000-1000-000098020000}"/>
            </a:ext>
          </a:extLst>
        </xdr:cNvPr>
        <xdr:cNvSpPr/>
      </xdr:nvSpPr>
      <xdr:spPr>
        <a:xfrm>
          <a:off x="174879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a:extLst>
            <a:ext uri="{FF2B5EF4-FFF2-40B4-BE49-F238E27FC236}">
              <a16:creationId xmlns:a16="http://schemas.microsoft.com/office/drawing/2014/main" id="{00000000-0008-0000-1000-000099020000}"/>
            </a:ext>
          </a:extLst>
        </xdr:cNvPr>
        <xdr:cNvSpPr/>
      </xdr:nvSpPr>
      <xdr:spPr>
        <a:xfrm>
          <a:off x="185166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51</xdr:row>
      <xdr:rowOff>120015</xdr:rowOff>
    </xdr:from>
    <xdr:to>
      <xdr:col>116</xdr:col>
      <xdr:colOff>0</xdr:colOff>
      <xdr:row>53</xdr:row>
      <xdr:rowOff>31750</xdr:rowOff>
    </xdr:to>
    <xdr:sp macro="" textlink="">
      <xdr:nvSpPr>
        <xdr:cNvPr id="666" name="正方形/長方形 665">
          <a:extLst>
            <a:ext uri="{FF2B5EF4-FFF2-40B4-BE49-F238E27FC236}">
              <a16:creationId xmlns:a16="http://schemas.microsoft.com/office/drawing/2014/main" id="{00000000-0008-0000-1000-00009A020000}"/>
            </a:ext>
          </a:extLst>
        </xdr:cNvPr>
        <xdr:cNvSpPr/>
      </xdr:nvSpPr>
      <xdr:spPr>
        <a:xfrm>
          <a:off x="185166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56515</xdr:rowOff>
    </xdr:from>
    <xdr:to>
      <xdr:col>120</xdr:col>
      <xdr:colOff>152400</xdr:colOff>
      <xdr:row>66</xdr:row>
      <xdr:rowOff>113665</xdr:rowOff>
    </xdr:to>
    <xdr:sp macro="" textlink="">
      <xdr:nvSpPr>
        <xdr:cNvPr id="667" name="正方形/長方形 666">
          <a:extLst>
            <a:ext uri="{FF2B5EF4-FFF2-40B4-BE49-F238E27FC236}">
              <a16:creationId xmlns:a16="http://schemas.microsoft.com/office/drawing/2014/main" id="{00000000-0008-0000-1000-00009B020000}"/>
            </a:ext>
          </a:extLst>
        </xdr:cNvPr>
        <xdr:cNvSpPr/>
      </xdr:nvSpPr>
      <xdr:spPr>
        <a:xfrm>
          <a:off x="16459200" y="8945245"/>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6710" cy="224790"/>
    <xdr:sp macro="" textlink="">
      <xdr:nvSpPr>
        <xdr:cNvPr id="668" name="テキスト ボックス 667">
          <a:extLst>
            <a:ext uri="{FF2B5EF4-FFF2-40B4-BE49-F238E27FC236}">
              <a16:creationId xmlns:a16="http://schemas.microsoft.com/office/drawing/2014/main" id="{00000000-0008-0000-1000-00009C020000}"/>
            </a:ext>
          </a:extLst>
        </xdr:cNvPr>
        <xdr:cNvSpPr txBox="1"/>
      </xdr:nvSpPr>
      <xdr:spPr>
        <a:xfrm>
          <a:off x="16440150" y="8759190"/>
          <a:ext cx="3467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113665</xdr:rowOff>
    </xdr:from>
    <xdr:to>
      <xdr:col>120</xdr:col>
      <xdr:colOff>114300</xdr:colOff>
      <xdr:row>66</xdr:row>
      <xdr:rowOff>113665</xdr:rowOff>
    </xdr:to>
    <xdr:cxnSp macro="">
      <xdr:nvCxnSpPr>
        <xdr:cNvPr id="669" name="直線コネクタ 668">
          <a:extLst>
            <a:ext uri="{FF2B5EF4-FFF2-40B4-BE49-F238E27FC236}">
              <a16:creationId xmlns:a16="http://schemas.microsoft.com/office/drawing/2014/main" id="{00000000-0008-0000-1000-00009D020000}"/>
            </a:ext>
          </a:extLst>
        </xdr:cNvPr>
        <xdr:cNvCxnSpPr/>
      </xdr:nvCxnSpPr>
      <xdr:spPr>
        <a:xfrm>
          <a:off x="16459200" y="111817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56515</xdr:rowOff>
    </xdr:from>
    <xdr:to>
      <xdr:col>120</xdr:col>
      <xdr:colOff>114300</xdr:colOff>
      <xdr:row>63</xdr:row>
      <xdr:rowOff>56515</xdr:rowOff>
    </xdr:to>
    <xdr:cxnSp macro="">
      <xdr:nvCxnSpPr>
        <xdr:cNvPr id="670" name="直線コネクタ 669">
          <a:extLst>
            <a:ext uri="{FF2B5EF4-FFF2-40B4-BE49-F238E27FC236}">
              <a16:creationId xmlns:a16="http://schemas.microsoft.com/office/drawing/2014/main" id="{00000000-0008-0000-1000-00009E020000}"/>
            </a:ext>
          </a:extLst>
        </xdr:cNvPr>
        <xdr:cNvCxnSpPr/>
      </xdr:nvCxnSpPr>
      <xdr:spPr>
        <a:xfrm>
          <a:off x="16459200" y="106216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85725</xdr:rowOff>
    </xdr:from>
    <xdr:ext cx="464185" cy="255270"/>
    <xdr:sp macro="" textlink="">
      <xdr:nvSpPr>
        <xdr:cNvPr id="671" name="テキスト ボックス 670">
          <a:extLst>
            <a:ext uri="{FF2B5EF4-FFF2-40B4-BE49-F238E27FC236}">
              <a16:creationId xmlns:a16="http://schemas.microsoft.com/office/drawing/2014/main" id="{00000000-0008-0000-1000-00009F020000}"/>
            </a:ext>
          </a:extLst>
        </xdr:cNvPr>
        <xdr:cNvSpPr txBox="1"/>
      </xdr:nvSpPr>
      <xdr:spPr>
        <a:xfrm>
          <a:off x="16048990" y="10483215"/>
          <a:ext cx="4641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2" name="直線コネクタ 671">
          <a:extLst>
            <a:ext uri="{FF2B5EF4-FFF2-40B4-BE49-F238E27FC236}">
              <a16:creationId xmlns:a16="http://schemas.microsoft.com/office/drawing/2014/main" id="{00000000-0008-0000-1000-0000A0020000}"/>
            </a:ext>
          </a:extLst>
        </xdr:cNvPr>
        <xdr:cNvCxnSpPr/>
      </xdr:nvCxnSpPr>
      <xdr:spPr>
        <a:xfrm>
          <a:off x="16459200" y="100622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28575</xdr:rowOff>
    </xdr:from>
    <xdr:ext cx="464185" cy="255270"/>
    <xdr:sp macro="" textlink="">
      <xdr:nvSpPr>
        <xdr:cNvPr id="673" name="テキスト ボックス 672">
          <a:extLst>
            <a:ext uri="{FF2B5EF4-FFF2-40B4-BE49-F238E27FC236}">
              <a16:creationId xmlns:a16="http://schemas.microsoft.com/office/drawing/2014/main" id="{00000000-0008-0000-1000-0000A1020000}"/>
            </a:ext>
          </a:extLst>
        </xdr:cNvPr>
        <xdr:cNvSpPr txBox="1"/>
      </xdr:nvSpPr>
      <xdr:spPr>
        <a:xfrm>
          <a:off x="16048990" y="9923145"/>
          <a:ext cx="4641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56</xdr:row>
      <xdr:rowOff>113665</xdr:rowOff>
    </xdr:from>
    <xdr:to>
      <xdr:col>120</xdr:col>
      <xdr:colOff>114300</xdr:colOff>
      <xdr:row>56</xdr:row>
      <xdr:rowOff>113665</xdr:rowOff>
    </xdr:to>
    <xdr:cxnSp macro="">
      <xdr:nvCxnSpPr>
        <xdr:cNvPr id="674" name="直線コネクタ 673">
          <a:extLst>
            <a:ext uri="{FF2B5EF4-FFF2-40B4-BE49-F238E27FC236}">
              <a16:creationId xmlns:a16="http://schemas.microsoft.com/office/drawing/2014/main" id="{00000000-0008-0000-1000-0000A2020000}"/>
            </a:ext>
          </a:extLst>
        </xdr:cNvPr>
        <xdr:cNvCxnSpPr/>
      </xdr:nvCxnSpPr>
      <xdr:spPr>
        <a:xfrm>
          <a:off x="16459200" y="95053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142875</xdr:rowOff>
    </xdr:from>
    <xdr:ext cx="464185" cy="255270"/>
    <xdr:sp macro="" textlink="">
      <xdr:nvSpPr>
        <xdr:cNvPr id="675" name="テキスト ボックス 674">
          <a:extLst>
            <a:ext uri="{FF2B5EF4-FFF2-40B4-BE49-F238E27FC236}">
              <a16:creationId xmlns:a16="http://schemas.microsoft.com/office/drawing/2014/main" id="{00000000-0008-0000-1000-0000A3020000}"/>
            </a:ext>
          </a:extLst>
        </xdr:cNvPr>
        <xdr:cNvSpPr txBox="1"/>
      </xdr:nvSpPr>
      <xdr:spPr>
        <a:xfrm>
          <a:off x="16048990" y="9366885"/>
          <a:ext cx="4641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53</xdr:row>
      <xdr:rowOff>56515</xdr:rowOff>
    </xdr:from>
    <xdr:to>
      <xdr:col>120</xdr:col>
      <xdr:colOff>114300</xdr:colOff>
      <xdr:row>53</xdr:row>
      <xdr:rowOff>56515</xdr:rowOff>
    </xdr:to>
    <xdr:cxnSp macro="">
      <xdr:nvCxnSpPr>
        <xdr:cNvPr id="676" name="直線コネクタ 675">
          <a:extLst>
            <a:ext uri="{FF2B5EF4-FFF2-40B4-BE49-F238E27FC236}">
              <a16:creationId xmlns:a16="http://schemas.microsoft.com/office/drawing/2014/main" id="{00000000-0008-0000-1000-0000A4020000}"/>
            </a:ext>
          </a:extLst>
        </xdr:cNvPr>
        <xdr:cNvCxnSpPr/>
      </xdr:nvCxnSpPr>
      <xdr:spPr>
        <a:xfrm>
          <a:off x="16459200" y="89452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85725</xdr:rowOff>
    </xdr:from>
    <xdr:ext cx="464185" cy="255270"/>
    <xdr:sp macro="" textlink="">
      <xdr:nvSpPr>
        <xdr:cNvPr id="677" name="テキスト ボックス 676">
          <a:extLst>
            <a:ext uri="{FF2B5EF4-FFF2-40B4-BE49-F238E27FC236}">
              <a16:creationId xmlns:a16="http://schemas.microsoft.com/office/drawing/2014/main" id="{00000000-0008-0000-1000-0000A5020000}"/>
            </a:ext>
          </a:extLst>
        </xdr:cNvPr>
        <xdr:cNvSpPr txBox="1"/>
      </xdr:nvSpPr>
      <xdr:spPr>
        <a:xfrm>
          <a:off x="16048990" y="8806815"/>
          <a:ext cx="4641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53</xdr:row>
      <xdr:rowOff>56515</xdr:rowOff>
    </xdr:from>
    <xdr:to>
      <xdr:col>120</xdr:col>
      <xdr:colOff>152400</xdr:colOff>
      <xdr:row>66</xdr:row>
      <xdr:rowOff>113665</xdr:rowOff>
    </xdr:to>
    <xdr:sp macro="" textlink="">
      <xdr:nvSpPr>
        <xdr:cNvPr id="678" name="【保健センター・保健所】&#10;一人当たり面積グラフ枠">
          <a:extLst>
            <a:ext uri="{FF2B5EF4-FFF2-40B4-BE49-F238E27FC236}">
              <a16:creationId xmlns:a16="http://schemas.microsoft.com/office/drawing/2014/main" id="{00000000-0008-0000-1000-0000A6020000}"/>
            </a:ext>
          </a:extLst>
        </xdr:cNvPr>
        <xdr:cNvSpPr/>
      </xdr:nvSpPr>
      <xdr:spPr>
        <a:xfrm>
          <a:off x="16459200" y="8945245"/>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41910</xdr:rowOff>
    </xdr:from>
    <xdr:to>
      <xdr:col>116</xdr:col>
      <xdr:colOff>62865</xdr:colOff>
      <xdr:row>63</xdr:row>
      <xdr:rowOff>47625</xdr:rowOff>
    </xdr:to>
    <xdr:cxnSp macro="">
      <xdr:nvCxnSpPr>
        <xdr:cNvPr id="679" name="直線コネクタ 678">
          <a:extLst>
            <a:ext uri="{FF2B5EF4-FFF2-40B4-BE49-F238E27FC236}">
              <a16:creationId xmlns:a16="http://schemas.microsoft.com/office/drawing/2014/main" id="{00000000-0008-0000-1000-0000A7020000}"/>
            </a:ext>
          </a:extLst>
        </xdr:cNvPr>
        <xdr:cNvCxnSpPr/>
      </xdr:nvCxnSpPr>
      <xdr:spPr>
        <a:xfrm flipV="1">
          <a:off x="19951065" y="9433560"/>
          <a:ext cx="0" cy="1179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51435</xdr:rowOff>
    </xdr:from>
    <xdr:ext cx="466725" cy="256540"/>
    <xdr:sp macro="" textlink="">
      <xdr:nvSpPr>
        <xdr:cNvPr id="680" name="【保健センター・保健所】&#10;一人当たり面積最小値テキスト">
          <a:extLst>
            <a:ext uri="{FF2B5EF4-FFF2-40B4-BE49-F238E27FC236}">
              <a16:creationId xmlns:a16="http://schemas.microsoft.com/office/drawing/2014/main" id="{00000000-0008-0000-1000-0000A8020000}"/>
            </a:ext>
          </a:extLst>
        </xdr:cNvPr>
        <xdr:cNvSpPr txBox="1"/>
      </xdr:nvSpPr>
      <xdr:spPr>
        <a:xfrm>
          <a:off x="19989800" y="10616565"/>
          <a:ext cx="466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47625</xdr:rowOff>
    </xdr:from>
    <xdr:to>
      <xdr:col>116</xdr:col>
      <xdr:colOff>152400</xdr:colOff>
      <xdr:row>63</xdr:row>
      <xdr:rowOff>47625</xdr:rowOff>
    </xdr:to>
    <xdr:cxnSp macro="">
      <xdr:nvCxnSpPr>
        <xdr:cNvPr id="681" name="直線コネクタ 680">
          <a:extLst>
            <a:ext uri="{FF2B5EF4-FFF2-40B4-BE49-F238E27FC236}">
              <a16:creationId xmlns:a16="http://schemas.microsoft.com/office/drawing/2014/main" id="{00000000-0008-0000-1000-0000A9020000}"/>
            </a:ext>
          </a:extLst>
        </xdr:cNvPr>
        <xdr:cNvCxnSpPr/>
      </xdr:nvCxnSpPr>
      <xdr:spPr>
        <a:xfrm>
          <a:off x="19881850" y="106127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160655</xdr:rowOff>
    </xdr:from>
    <xdr:ext cx="466725" cy="255905"/>
    <xdr:sp macro="" textlink="">
      <xdr:nvSpPr>
        <xdr:cNvPr id="682" name="【保健センター・保健所】&#10;一人当たり面積最大値テキスト">
          <a:extLst>
            <a:ext uri="{FF2B5EF4-FFF2-40B4-BE49-F238E27FC236}">
              <a16:creationId xmlns:a16="http://schemas.microsoft.com/office/drawing/2014/main" id="{00000000-0008-0000-1000-0000AA020000}"/>
            </a:ext>
          </a:extLst>
        </xdr:cNvPr>
        <xdr:cNvSpPr txBox="1"/>
      </xdr:nvSpPr>
      <xdr:spPr>
        <a:xfrm>
          <a:off x="19989800" y="921702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2.126</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41910</xdr:rowOff>
    </xdr:from>
    <xdr:to>
      <xdr:col>116</xdr:col>
      <xdr:colOff>152400</xdr:colOff>
      <xdr:row>56</xdr:row>
      <xdr:rowOff>41910</xdr:rowOff>
    </xdr:to>
    <xdr:cxnSp macro="">
      <xdr:nvCxnSpPr>
        <xdr:cNvPr id="683" name="直線コネクタ 682">
          <a:extLst>
            <a:ext uri="{FF2B5EF4-FFF2-40B4-BE49-F238E27FC236}">
              <a16:creationId xmlns:a16="http://schemas.microsoft.com/office/drawing/2014/main" id="{00000000-0008-0000-1000-0000AB020000}"/>
            </a:ext>
          </a:extLst>
        </xdr:cNvPr>
        <xdr:cNvCxnSpPr/>
      </xdr:nvCxnSpPr>
      <xdr:spPr>
        <a:xfrm>
          <a:off x="19881850" y="94335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86360</xdr:rowOff>
    </xdr:from>
    <xdr:ext cx="466725" cy="255270"/>
    <xdr:sp macro="" textlink="">
      <xdr:nvSpPr>
        <xdr:cNvPr id="684" name="【保健センター・保健所】&#10;一人当たり面積平均値テキスト">
          <a:extLst>
            <a:ext uri="{FF2B5EF4-FFF2-40B4-BE49-F238E27FC236}">
              <a16:creationId xmlns:a16="http://schemas.microsoft.com/office/drawing/2014/main" id="{00000000-0008-0000-1000-0000AC020000}"/>
            </a:ext>
          </a:extLst>
        </xdr:cNvPr>
        <xdr:cNvSpPr txBox="1"/>
      </xdr:nvSpPr>
      <xdr:spPr>
        <a:xfrm>
          <a:off x="19989800" y="10316210"/>
          <a:ext cx="46672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0.421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108585</xdr:rowOff>
    </xdr:from>
    <xdr:to>
      <xdr:col>116</xdr:col>
      <xdr:colOff>114300</xdr:colOff>
      <xdr:row>62</xdr:row>
      <xdr:rowOff>38735</xdr:rowOff>
    </xdr:to>
    <xdr:sp macro="" textlink="">
      <xdr:nvSpPr>
        <xdr:cNvPr id="685" name="フローチャート: 判断 684">
          <a:extLst>
            <a:ext uri="{FF2B5EF4-FFF2-40B4-BE49-F238E27FC236}">
              <a16:creationId xmlns:a16="http://schemas.microsoft.com/office/drawing/2014/main" id="{00000000-0008-0000-1000-0000AD020000}"/>
            </a:ext>
          </a:extLst>
        </xdr:cNvPr>
        <xdr:cNvSpPr/>
      </xdr:nvSpPr>
      <xdr:spPr>
        <a:xfrm>
          <a:off x="19900900" y="103384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66675</xdr:rowOff>
    </xdr:from>
    <xdr:to>
      <xdr:col>112</xdr:col>
      <xdr:colOff>38100</xdr:colOff>
      <xdr:row>62</xdr:row>
      <xdr:rowOff>167640</xdr:rowOff>
    </xdr:to>
    <xdr:sp macro="" textlink="">
      <xdr:nvSpPr>
        <xdr:cNvPr id="686" name="フローチャート: 判断 685">
          <a:extLst>
            <a:ext uri="{FF2B5EF4-FFF2-40B4-BE49-F238E27FC236}">
              <a16:creationId xmlns:a16="http://schemas.microsoft.com/office/drawing/2014/main" id="{00000000-0008-0000-1000-0000AE020000}"/>
            </a:ext>
          </a:extLst>
        </xdr:cNvPr>
        <xdr:cNvSpPr/>
      </xdr:nvSpPr>
      <xdr:spPr>
        <a:xfrm>
          <a:off x="19157950" y="10464165"/>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66040</xdr:rowOff>
    </xdr:from>
    <xdr:to>
      <xdr:col>107</xdr:col>
      <xdr:colOff>101600</xdr:colOff>
      <xdr:row>62</xdr:row>
      <xdr:rowOff>167005</xdr:rowOff>
    </xdr:to>
    <xdr:sp macro="" textlink="">
      <xdr:nvSpPr>
        <xdr:cNvPr id="687" name="フローチャート: 判断 686">
          <a:extLst>
            <a:ext uri="{FF2B5EF4-FFF2-40B4-BE49-F238E27FC236}">
              <a16:creationId xmlns:a16="http://schemas.microsoft.com/office/drawing/2014/main" id="{00000000-0008-0000-1000-0000AF020000}"/>
            </a:ext>
          </a:extLst>
        </xdr:cNvPr>
        <xdr:cNvSpPr/>
      </xdr:nvSpPr>
      <xdr:spPr>
        <a:xfrm>
          <a:off x="18345150" y="104635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64770</xdr:rowOff>
    </xdr:from>
    <xdr:to>
      <xdr:col>102</xdr:col>
      <xdr:colOff>165100</xdr:colOff>
      <xdr:row>62</xdr:row>
      <xdr:rowOff>166370</xdr:rowOff>
    </xdr:to>
    <xdr:sp macro="" textlink="">
      <xdr:nvSpPr>
        <xdr:cNvPr id="688" name="フローチャート: 判断 687">
          <a:extLst>
            <a:ext uri="{FF2B5EF4-FFF2-40B4-BE49-F238E27FC236}">
              <a16:creationId xmlns:a16="http://schemas.microsoft.com/office/drawing/2014/main" id="{00000000-0008-0000-1000-0000B0020000}"/>
            </a:ext>
          </a:extLst>
        </xdr:cNvPr>
        <xdr:cNvSpPr/>
      </xdr:nvSpPr>
      <xdr:spPr>
        <a:xfrm>
          <a:off x="17551400" y="1046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77470</xdr:rowOff>
    </xdr:from>
    <xdr:to>
      <xdr:col>98</xdr:col>
      <xdr:colOff>38100</xdr:colOff>
      <xdr:row>63</xdr:row>
      <xdr:rowOff>7620</xdr:rowOff>
    </xdr:to>
    <xdr:sp macro="" textlink="">
      <xdr:nvSpPr>
        <xdr:cNvPr id="689" name="フローチャート: 判断 688">
          <a:extLst>
            <a:ext uri="{FF2B5EF4-FFF2-40B4-BE49-F238E27FC236}">
              <a16:creationId xmlns:a16="http://schemas.microsoft.com/office/drawing/2014/main" id="{00000000-0008-0000-1000-0000B1020000}"/>
            </a:ext>
          </a:extLst>
        </xdr:cNvPr>
        <xdr:cNvSpPr/>
      </xdr:nvSpPr>
      <xdr:spPr>
        <a:xfrm>
          <a:off x="16757650" y="1047496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111125</xdr:rowOff>
    </xdr:from>
    <xdr:ext cx="762000" cy="255905"/>
    <xdr:sp macro="" textlink="">
      <xdr:nvSpPr>
        <xdr:cNvPr id="690" name="テキスト ボックス 689">
          <a:extLst>
            <a:ext uri="{FF2B5EF4-FFF2-40B4-BE49-F238E27FC236}">
              <a16:creationId xmlns:a16="http://schemas.microsoft.com/office/drawing/2014/main" id="{00000000-0008-0000-1000-0000B2020000}"/>
            </a:ext>
          </a:extLst>
        </xdr:cNvPr>
        <xdr:cNvSpPr txBox="1"/>
      </xdr:nvSpPr>
      <xdr:spPr>
        <a:xfrm>
          <a:off x="19780250" y="111791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66</xdr:row>
      <xdr:rowOff>111125</xdr:rowOff>
    </xdr:from>
    <xdr:ext cx="762000" cy="255905"/>
    <xdr:sp macro="" textlink="">
      <xdr:nvSpPr>
        <xdr:cNvPr id="691" name="テキスト ボックス 690">
          <a:extLst>
            <a:ext uri="{FF2B5EF4-FFF2-40B4-BE49-F238E27FC236}">
              <a16:creationId xmlns:a16="http://schemas.microsoft.com/office/drawing/2014/main" id="{00000000-0008-0000-1000-0000B3020000}"/>
            </a:ext>
          </a:extLst>
        </xdr:cNvPr>
        <xdr:cNvSpPr txBox="1"/>
      </xdr:nvSpPr>
      <xdr:spPr>
        <a:xfrm>
          <a:off x="19030950" y="111791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111125</xdr:rowOff>
    </xdr:from>
    <xdr:ext cx="758825" cy="255905"/>
    <xdr:sp macro="" textlink="">
      <xdr:nvSpPr>
        <xdr:cNvPr id="692" name="テキスト ボックス 691">
          <a:extLst>
            <a:ext uri="{FF2B5EF4-FFF2-40B4-BE49-F238E27FC236}">
              <a16:creationId xmlns:a16="http://schemas.microsoft.com/office/drawing/2014/main" id="{00000000-0008-0000-1000-0000B4020000}"/>
            </a:ext>
          </a:extLst>
        </xdr:cNvPr>
        <xdr:cNvSpPr txBox="1"/>
      </xdr:nvSpPr>
      <xdr:spPr>
        <a:xfrm>
          <a:off x="18224500" y="1117917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111125</xdr:rowOff>
    </xdr:from>
    <xdr:ext cx="762000" cy="255905"/>
    <xdr:sp macro="" textlink="">
      <xdr:nvSpPr>
        <xdr:cNvPr id="693" name="テキスト ボックス 692">
          <a:extLst>
            <a:ext uri="{FF2B5EF4-FFF2-40B4-BE49-F238E27FC236}">
              <a16:creationId xmlns:a16="http://schemas.microsoft.com/office/drawing/2014/main" id="{00000000-0008-0000-1000-0000B5020000}"/>
            </a:ext>
          </a:extLst>
        </xdr:cNvPr>
        <xdr:cNvSpPr txBox="1"/>
      </xdr:nvSpPr>
      <xdr:spPr>
        <a:xfrm>
          <a:off x="17430750" y="111791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66</xdr:row>
      <xdr:rowOff>111125</xdr:rowOff>
    </xdr:from>
    <xdr:ext cx="762000" cy="255905"/>
    <xdr:sp macro="" textlink="">
      <xdr:nvSpPr>
        <xdr:cNvPr id="694" name="テキスト ボックス 693">
          <a:extLst>
            <a:ext uri="{FF2B5EF4-FFF2-40B4-BE49-F238E27FC236}">
              <a16:creationId xmlns:a16="http://schemas.microsoft.com/office/drawing/2014/main" id="{00000000-0008-0000-1000-0000B6020000}"/>
            </a:ext>
          </a:extLst>
        </xdr:cNvPr>
        <xdr:cNvSpPr txBox="1"/>
      </xdr:nvSpPr>
      <xdr:spPr>
        <a:xfrm>
          <a:off x="16630650" y="111791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87630</xdr:rowOff>
    </xdr:from>
    <xdr:to>
      <xdr:col>116</xdr:col>
      <xdr:colOff>114300</xdr:colOff>
      <xdr:row>62</xdr:row>
      <xdr:rowOff>17780</xdr:rowOff>
    </xdr:to>
    <xdr:sp macro="" textlink="">
      <xdr:nvSpPr>
        <xdr:cNvPr id="695" name="楕円 694">
          <a:extLst>
            <a:ext uri="{FF2B5EF4-FFF2-40B4-BE49-F238E27FC236}">
              <a16:creationId xmlns:a16="http://schemas.microsoft.com/office/drawing/2014/main" id="{00000000-0008-0000-1000-0000B7020000}"/>
            </a:ext>
          </a:extLst>
        </xdr:cNvPr>
        <xdr:cNvSpPr/>
      </xdr:nvSpPr>
      <xdr:spPr>
        <a:xfrm>
          <a:off x="19900900" y="10317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110490</xdr:rowOff>
    </xdr:from>
    <xdr:ext cx="466725" cy="255905"/>
    <xdr:sp macro="" textlink="">
      <xdr:nvSpPr>
        <xdr:cNvPr id="696" name="【保健センター・保健所】&#10;一人当たり面積該当値テキスト">
          <a:extLst>
            <a:ext uri="{FF2B5EF4-FFF2-40B4-BE49-F238E27FC236}">
              <a16:creationId xmlns:a16="http://schemas.microsoft.com/office/drawing/2014/main" id="{00000000-0008-0000-1000-0000B8020000}"/>
            </a:ext>
          </a:extLst>
        </xdr:cNvPr>
        <xdr:cNvSpPr txBox="1"/>
      </xdr:nvSpPr>
      <xdr:spPr>
        <a:xfrm>
          <a:off x="19989800" y="101727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0.457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97155</xdr:rowOff>
    </xdr:from>
    <xdr:to>
      <xdr:col>112</xdr:col>
      <xdr:colOff>38100</xdr:colOff>
      <xdr:row>62</xdr:row>
      <xdr:rowOff>27305</xdr:rowOff>
    </xdr:to>
    <xdr:sp macro="" textlink="">
      <xdr:nvSpPr>
        <xdr:cNvPr id="697" name="楕円 696">
          <a:extLst>
            <a:ext uri="{FF2B5EF4-FFF2-40B4-BE49-F238E27FC236}">
              <a16:creationId xmlns:a16="http://schemas.microsoft.com/office/drawing/2014/main" id="{00000000-0008-0000-1000-0000B9020000}"/>
            </a:ext>
          </a:extLst>
        </xdr:cNvPr>
        <xdr:cNvSpPr/>
      </xdr:nvSpPr>
      <xdr:spPr>
        <a:xfrm>
          <a:off x="19157950" y="1032700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61</xdr:row>
      <xdr:rowOff>138430</xdr:rowOff>
    </xdr:from>
    <xdr:to>
      <xdr:col>116</xdr:col>
      <xdr:colOff>63500</xdr:colOff>
      <xdr:row>61</xdr:row>
      <xdr:rowOff>148590</xdr:rowOff>
    </xdr:to>
    <xdr:cxnSp macro="">
      <xdr:nvCxnSpPr>
        <xdr:cNvPr id="698" name="直線コネクタ 697">
          <a:extLst>
            <a:ext uri="{FF2B5EF4-FFF2-40B4-BE49-F238E27FC236}">
              <a16:creationId xmlns:a16="http://schemas.microsoft.com/office/drawing/2014/main" id="{00000000-0008-0000-1000-0000BA020000}"/>
            </a:ext>
          </a:extLst>
        </xdr:cNvPr>
        <xdr:cNvCxnSpPr/>
      </xdr:nvCxnSpPr>
      <xdr:spPr>
        <a:xfrm flipV="1">
          <a:off x="19202400" y="10368280"/>
          <a:ext cx="7493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104140</xdr:rowOff>
    </xdr:from>
    <xdr:to>
      <xdr:col>107</xdr:col>
      <xdr:colOff>101600</xdr:colOff>
      <xdr:row>62</xdr:row>
      <xdr:rowOff>34290</xdr:rowOff>
    </xdr:to>
    <xdr:sp macro="" textlink="">
      <xdr:nvSpPr>
        <xdr:cNvPr id="699" name="楕円 698">
          <a:extLst>
            <a:ext uri="{FF2B5EF4-FFF2-40B4-BE49-F238E27FC236}">
              <a16:creationId xmlns:a16="http://schemas.microsoft.com/office/drawing/2014/main" id="{00000000-0008-0000-1000-0000BB020000}"/>
            </a:ext>
          </a:extLst>
        </xdr:cNvPr>
        <xdr:cNvSpPr/>
      </xdr:nvSpPr>
      <xdr:spPr>
        <a:xfrm>
          <a:off x="18345150" y="103339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148590</xdr:rowOff>
    </xdr:from>
    <xdr:to>
      <xdr:col>111</xdr:col>
      <xdr:colOff>171450</xdr:colOff>
      <xdr:row>61</xdr:row>
      <xdr:rowOff>154305</xdr:rowOff>
    </xdr:to>
    <xdr:cxnSp macro="">
      <xdr:nvCxnSpPr>
        <xdr:cNvPr id="700" name="直線コネクタ 699">
          <a:extLst>
            <a:ext uri="{FF2B5EF4-FFF2-40B4-BE49-F238E27FC236}">
              <a16:creationId xmlns:a16="http://schemas.microsoft.com/office/drawing/2014/main" id="{00000000-0008-0000-1000-0000BC020000}"/>
            </a:ext>
          </a:extLst>
        </xdr:cNvPr>
        <xdr:cNvCxnSpPr/>
      </xdr:nvCxnSpPr>
      <xdr:spPr>
        <a:xfrm flipV="1">
          <a:off x="18395950" y="10378440"/>
          <a:ext cx="8064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111760</xdr:rowOff>
    </xdr:from>
    <xdr:to>
      <xdr:col>102</xdr:col>
      <xdr:colOff>165100</xdr:colOff>
      <xdr:row>62</xdr:row>
      <xdr:rowOff>41910</xdr:rowOff>
    </xdr:to>
    <xdr:sp macro="" textlink="">
      <xdr:nvSpPr>
        <xdr:cNvPr id="701" name="楕円 700">
          <a:extLst>
            <a:ext uri="{FF2B5EF4-FFF2-40B4-BE49-F238E27FC236}">
              <a16:creationId xmlns:a16="http://schemas.microsoft.com/office/drawing/2014/main" id="{00000000-0008-0000-1000-0000BD020000}"/>
            </a:ext>
          </a:extLst>
        </xdr:cNvPr>
        <xdr:cNvSpPr/>
      </xdr:nvSpPr>
      <xdr:spPr>
        <a:xfrm>
          <a:off x="17551400" y="10341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154305</xdr:rowOff>
    </xdr:from>
    <xdr:to>
      <xdr:col>107</xdr:col>
      <xdr:colOff>50800</xdr:colOff>
      <xdr:row>61</xdr:row>
      <xdr:rowOff>163195</xdr:rowOff>
    </xdr:to>
    <xdr:cxnSp macro="">
      <xdr:nvCxnSpPr>
        <xdr:cNvPr id="702" name="直線コネクタ 701">
          <a:extLst>
            <a:ext uri="{FF2B5EF4-FFF2-40B4-BE49-F238E27FC236}">
              <a16:creationId xmlns:a16="http://schemas.microsoft.com/office/drawing/2014/main" id="{00000000-0008-0000-1000-0000BE020000}"/>
            </a:ext>
          </a:extLst>
        </xdr:cNvPr>
        <xdr:cNvCxnSpPr/>
      </xdr:nvCxnSpPr>
      <xdr:spPr>
        <a:xfrm flipV="1">
          <a:off x="17602200" y="10384155"/>
          <a:ext cx="7937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118110</xdr:rowOff>
    </xdr:from>
    <xdr:to>
      <xdr:col>98</xdr:col>
      <xdr:colOff>38100</xdr:colOff>
      <xdr:row>62</xdr:row>
      <xdr:rowOff>48260</xdr:rowOff>
    </xdr:to>
    <xdr:sp macro="" textlink="">
      <xdr:nvSpPr>
        <xdr:cNvPr id="703" name="楕円 702">
          <a:extLst>
            <a:ext uri="{FF2B5EF4-FFF2-40B4-BE49-F238E27FC236}">
              <a16:creationId xmlns:a16="http://schemas.microsoft.com/office/drawing/2014/main" id="{00000000-0008-0000-1000-0000BF020000}"/>
            </a:ext>
          </a:extLst>
        </xdr:cNvPr>
        <xdr:cNvSpPr/>
      </xdr:nvSpPr>
      <xdr:spPr>
        <a:xfrm>
          <a:off x="16757650" y="1034796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61</xdr:row>
      <xdr:rowOff>163195</xdr:rowOff>
    </xdr:from>
    <xdr:to>
      <xdr:col>102</xdr:col>
      <xdr:colOff>114300</xdr:colOff>
      <xdr:row>61</xdr:row>
      <xdr:rowOff>167640</xdr:rowOff>
    </xdr:to>
    <xdr:cxnSp macro="">
      <xdr:nvCxnSpPr>
        <xdr:cNvPr id="704" name="直線コネクタ 703">
          <a:extLst>
            <a:ext uri="{FF2B5EF4-FFF2-40B4-BE49-F238E27FC236}">
              <a16:creationId xmlns:a16="http://schemas.microsoft.com/office/drawing/2014/main" id="{00000000-0008-0000-1000-0000C0020000}"/>
            </a:ext>
          </a:extLst>
        </xdr:cNvPr>
        <xdr:cNvCxnSpPr/>
      </xdr:nvCxnSpPr>
      <xdr:spPr>
        <a:xfrm flipV="1">
          <a:off x="16802100" y="10393045"/>
          <a:ext cx="8001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159385</xdr:rowOff>
    </xdr:from>
    <xdr:ext cx="469900" cy="255270"/>
    <xdr:sp macro="" textlink="">
      <xdr:nvSpPr>
        <xdr:cNvPr id="705" name="n_1aveValue【保健センター・保健所】&#10;一人当たり面積">
          <a:extLst>
            <a:ext uri="{FF2B5EF4-FFF2-40B4-BE49-F238E27FC236}">
              <a16:creationId xmlns:a16="http://schemas.microsoft.com/office/drawing/2014/main" id="{00000000-0008-0000-1000-0000C1020000}"/>
            </a:ext>
          </a:extLst>
        </xdr:cNvPr>
        <xdr:cNvSpPr txBox="1"/>
      </xdr:nvSpPr>
      <xdr:spPr>
        <a:xfrm>
          <a:off x="18980150" y="1055687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159385</xdr:rowOff>
    </xdr:from>
    <xdr:ext cx="469900" cy="255270"/>
    <xdr:sp macro="" textlink="">
      <xdr:nvSpPr>
        <xdr:cNvPr id="706" name="n_2aveValue【保健センター・保健所】&#10;一人当たり面積">
          <a:extLst>
            <a:ext uri="{FF2B5EF4-FFF2-40B4-BE49-F238E27FC236}">
              <a16:creationId xmlns:a16="http://schemas.microsoft.com/office/drawing/2014/main" id="{00000000-0008-0000-1000-0000C2020000}"/>
            </a:ext>
          </a:extLst>
        </xdr:cNvPr>
        <xdr:cNvSpPr txBox="1"/>
      </xdr:nvSpPr>
      <xdr:spPr>
        <a:xfrm>
          <a:off x="18180050" y="1055687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157480</xdr:rowOff>
    </xdr:from>
    <xdr:ext cx="469900" cy="257810"/>
    <xdr:sp macro="" textlink="">
      <xdr:nvSpPr>
        <xdr:cNvPr id="707" name="n_3aveValue【保健センター・保健所】&#10;一人当たり面積">
          <a:extLst>
            <a:ext uri="{FF2B5EF4-FFF2-40B4-BE49-F238E27FC236}">
              <a16:creationId xmlns:a16="http://schemas.microsoft.com/office/drawing/2014/main" id="{00000000-0008-0000-1000-0000C3020000}"/>
            </a:ext>
          </a:extLst>
        </xdr:cNvPr>
        <xdr:cNvSpPr txBox="1"/>
      </xdr:nvSpPr>
      <xdr:spPr>
        <a:xfrm>
          <a:off x="17386300" y="105549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62</xdr:row>
      <xdr:rowOff>167640</xdr:rowOff>
    </xdr:from>
    <xdr:ext cx="469900" cy="257810"/>
    <xdr:sp macro="" textlink="">
      <xdr:nvSpPr>
        <xdr:cNvPr id="708" name="n_4aveValue【保健センター・保健所】&#10;一人当たり面積">
          <a:extLst>
            <a:ext uri="{FF2B5EF4-FFF2-40B4-BE49-F238E27FC236}">
              <a16:creationId xmlns:a16="http://schemas.microsoft.com/office/drawing/2014/main" id="{00000000-0008-0000-1000-0000C4020000}"/>
            </a:ext>
          </a:extLst>
        </xdr:cNvPr>
        <xdr:cNvSpPr txBox="1"/>
      </xdr:nvSpPr>
      <xdr:spPr>
        <a:xfrm>
          <a:off x="16592550" y="105651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60</xdr:row>
      <xdr:rowOff>43815</xdr:rowOff>
    </xdr:from>
    <xdr:ext cx="469900" cy="258445"/>
    <xdr:sp macro="" textlink="">
      <xdr:nvSpPr>
        <xdr:cNvPr id="709" name="n_1mainValue【保健センター・保健所】&#10;一人当たり面積">
          <a:extLst>
            <a:ext uri="{FF2B5EF4-FFF2-40B4-BE49-F238E27FC236}">
              <a16:creationId xmlns:a16="http://schemas.microsoft.com/office/drawing/2014/main" id="{00000000-0008-0000-1000-0000C5020000}"/>
            </a:ext>
          </a:extLst>
        </xdr:cNvPr>
        <xdr:cNvSpPr txBox="1"/>
      </xdr:nvSpPr>
      <xdr:spPr>
        <a:xfrm>
          <a:off x="18980150" y="101060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60</xdr:row>
      <xdr:rowOff>50800</xdr:rowOff>
    </xdr:from>
    <xdr:ext cx="469900" cy="257175"/>
    <xdr:sp macro="" textlink="">
      <xdr:nvSpPr>
        <xdr:cNvPr id="710" name="n_2mainValue【保健センター・保健所】&#10;一人当たり面積">
          <a:extLst>
            <a:ext uri="{FF2B5EF4-FFF2-40B4-BE49-F238E27FC236}">
              <a16:creationId xmlns:a16="http://schemas.microsoft.com/office/drawing/2014/main" id="{00000000-0008-0000-1000-0000C6020000}"/>
            </a:ext>
          </a:extLst>
        </xdr:cNvPr>
        <xdr:cNvSpPr txBox="1"/>
      </xdr:nvSpPr>
      <xdr:spPr>
        <a:xfrm>
          <a:off x="18180050" y="101130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60</xdr:row>
      <xdr:rowOff>59055</xdr:rowOff>
    </xdr:from>
    <xdr:ext cx="469900" cy="258445"/>
    <xdr:sp macro="" textlink="">
      <xdr:nvSpPr>
        <xdr:cNvPr id="711" name="n_3mainValue【保健センター・保健所】&#10;一人当たり面積">
          <a:extLst>
            <a:ext uri="{FF2B5EF4-FFF2-40B4-BE49-F238E27FC236}">
              <a16:creationId xmlns:a16="http://schemas.microsoft.com/office/drawing/2014/main" id="{00000000-0008-0000-1000-0000C7020000}"/>
            </a:ext>
          </a:extLst>
        </xdr:cNvPr>
        <xdr:cNvSpPr txBox="1"/>
      </xdr:nvSpPr>
      <xdr:spPr>
        <a:xfrm>
          <a:off x="17386300" y="101212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60</xdr:row>
      <xdr:rowOff>64135</xdr:rowOff>
    </xdr:from>
    <xdr:ext cx="469900" cy="257810"/>
    <xdr:sp macro="" textlink="">
      <xdr:nvSpPr>
        <xdr:cNvPr id="712" name="n_4mainValue【保健センター・保健所】&#10;一人当たり面積">
          <a:extLst>
            <a:ext uri="{FF2B5EF4-FFF2-40B4-BE49-F238E27FC236}">
              <a16:creationId xmlns:a16="http://schemas.microsoft.com/office/drawing/2014/main" id="{00000000-0008-0000-1000-0000C8020000}"/>
            </a:ext>
          </a:extLst>
        </xdr:cNvPr>
        <xdr:cNvSpPr txBox="1"/>
      </xdr:nvSpPr>
      <xdr:spPr>
        <a:xfrm>
          <a:off x="16592550" y="101263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100965</xdr:rowOff>
    </xdr:to>
    <xdr:sp macro="" textlink="">
      <xdr:nvSpPr>
        <xdr:cNvPr id="713" name="正方形/長方形 712">
          <a:extLst>
            <a:ext uri="{FF2B5EF4-FFF2-40B4-BE49-F238E27FC236}">
              <a16:creationId xmlns:a16="http://schemas.microsoft.com/office/drawing/2014/main" id="{00000000-0008-0000-1000-0000C9020000}"/>
            </a:ext>
          </a:extLst>
        </xdr:cNvPr>
        <xdr:cNvSpPr/>
      </xdr:nvSpPr>
      <xdr:spPr>
        <a:xfrm>
          <a:off x="11207750" y="11555730"/>
          <a:ext cx="424815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a:extLst>
            <a:ext uri="{FF2B5EF4-FFF2-40B4-BE49-F238E27FC236}">
              <a16:creationId xmlns:a16="http://schemas.microsoft.com/office/drawing/2014/main" id="{00000000-0008-0000-1000-0000CA020000}"/>
            </a:ext>
          </a:extLst>
        </xdr:cNvPr>
        <xdr:cNvSpPr/>
      </xdr:nvSpPr>
      <xdr:spPr>
        <a:xfrm>
          <a:off x="113157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a:extLst>
            <a:ext uri="{FF2B5EF4-FFF2-40B4-BE49-F238E27FC236}">
              <a16:creationId xmlns:a16="http://schemas.microsoft.com/office/drawing/2014/main" id="{00000000-0008-0000-1000-0000CB020000}"/>
            </a:ext>
          </a:extLst>
        </xdr:cNvPr>
        <xdr:cNvSpPr/>
      </xdr:nvSpPr>
      <xdr:spPr>
        <a:xfrm>
          <a:off x="113157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108/119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a:extLst>
            <a:ext uri="{FF2B5EF4-FFF2-40B4-BE49-F238E27FC236}">
              <a16:creationId xmlns:a16="http://schemas.microsoft.com/office/drawing/2014/main" id="{00000000-0008-0000-1000-0000CC020000}"/>
            </a:ext>
          </a:extLst>
        </xdr:cNvPr>
        <xdr:cNvSpPr/>
      </xdr:nvSpPr>
      <xdr:spPr>
        <a:xfrm>
          <a:off x="1223645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a:extLst>
            <a:ext uri="{FF2B5EF4-FFF2-40B4-BE49-F238E27FC236}">
              <a16:creationId xmlns:a16="http://schemas.microsoft.com/office/drawing/2014/main" id="{00000000-0008-0000-1000-0000CD020000}"/>
            </a:ext>
          </a:extLst>
        </xdr:cNvPr>
        <xdr:cNvSpPr/>
      </xdr:nvSpPr>
      <xdr:spPr>
        <a:xfrm>
          <a:off x="1223645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a:extLst>
            <a:ext uri="{FF2B5EF4-FFF2-40B4-BE49-F238E27FC236}">
              <a16:creationId xmlns:a16="http://schemas.microsoft.com/office/drawing/2014/main" id="{00000000-0008-0000-1000-0000CE020000}"/>
            </a:ext>
          </a:extLst>
        </xdr:cNvPr>
        <xdr:cNvSpPr/>
      </xdr:nvSpPr>
      <xdr:spPr>
        <a:xfrm>
          <a:off x="1326515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a:extLst>
            <a:ext uri="{FF2B5EF4-FFF2-40B4-BE49-F238E27FC236}">
              <a16:creationId xmlns:a16="http://schemas.microsoft.com/office/drawing/2014/main" id="{00000000-0008-0000-1000-0000CF020000}"/>
            </a:ext>
          </a:extLst>
        </xdr:cNvPr>
        <xdr:cNvSpPr/>
      </xdr:nvSpPr>
      <xdr:spPr>
        <a:xfrm>
          <a:off x="1326515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149225</xdr:rowOff>
    </xdr:to>
    <xdr:sp macro="" textlink="">
      <xdr:nvSpPr>
        <xdr:cNvPr id="720" name="正方形/長方形 719">
          <a:extLst>
            <a:ext uri="{FF2B5EF4-FFF2-40B4-BE49-F238E27FC236}">
              <a16:creationId xmlns:a16="http://schemas.microsoft.com/office/drawing/2014/main" id="{00000000-0008-0000-1000-0000D0020000}"/>
            </a:ext>
          </a:extLst>
        </xdr:cNvPr>
        <xdr:cNvSpPr/>
      </xdr:nvSpPr>
      <xdr:spPr>
        <a:xfrm>
          <a:off x="11207750" y="12672060"/>
          <a:ext cx="4248150" cy="223329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75565</xdr:rowOff>
    </xdr:from>
    <xdr:ext cx="298450" cy="224155"/>
    <xdr:sp macro="" textlink="">
      <xdr:nvSpPr>
        <xdr:cNvPr id="721" name="テキスト ボックス 720">
          <a:extLst>
            <a:ext uri="{FF2B5EF4-FFF2-40B4-BE49-F238E27FC236}">
              <a16:creationId xmlns:a16="http://schemas.microsoft.com/office/drawing/2014/main" id="{00000000-0008-0000-1000-0000D1020000}"/>
            </a:ext>
          </a:extLst>
        </xdr:cNvPr>
        <xdr:cNvSpPr txBox="1"/>
      </xdr:nvSpPr>
      <xdr:spPr>
        <a:xfrm>
          <a:off x="11169650" y="12484735"/>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149225</xdr:rowOff>
    </xdr:from>
    <xdr:to>
      <xdr:col>89</xdr:col>
      <xdr:colOff>171450</xdr:colOff>
      <xdr:row>88</xdr:row>
      <xdr:rowOff>149225</xdr:rowOff>
    </xdr:to>
    <xdr:cxnSp macro="">
      <xdr:nvCxnSpPr>
        <xdr:cNvPr id="722" name="直線コネクタ 721">
          <a:extLst>
            <a:ext uri="{FF2B5EF4-FFF2-40B4-BE49-F238E27FC236}">
              <a16:creationId xmlns:a16="http://schemas.microsoft.com/office/drawing/2014/main" id="{00000000-0008-0000-1000-0000D2020000}"/>
            </a:ext>
          </a:extLst>
        </xdr:cNvPr>
        <xdr:cNvCxnSpPr/>
      </xdr:nvCxnSpPr>
      <xdr:spPr>
        <a:xfrm>
          <a:off x="11207750" y="149053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185" cy="250825"/>
    <xdr:sp macro="" textlink="">
      <xdr:nvSpPr>
        <xdr:cNvPr id="723" name="テキスト ボックス 722">
          <a:extLst>
            <a:ext uri="{FF2B5EF4-FFF2-40B4-BE49-F238E27FC236}">
              <a16:creationId xmlns:a16="http://schemas.microsoft.com/office/drawing/2014/main" id="{00000000-0008-0000-1000-0000D3020000}"/>
            </a:ext>
          </a:extLst>
        </xdr:cNvPr>
        <xdr:cNvSpPr txBox="1"/>
      </xdr:nvSpPr>
      <xdr:spPr>
        <a:xfrm>
          <a:off x="10797540" y="14766290"/>
          <a:ext cx="4641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167640</xdr:rowOff>
    </xdr:from>
    <xdr:to>
      <xdr:col>89</xdr:col>
      <xdr:colOff>171450</xdr:colOff>
      <xdr:row>86</xdr:row>
      <xdr:rowOff>167640</xdr:rowOff>
    </xdr:to>
    <xdr:cxnSp macro="">
      <xdr:nvCxnSpPr>
        <xdr:cNvPr id="724" name="直線コネクタ 723">
          <a:extLst>
            <a:ext uri="{FF2B5EF4-FFF2-40B4-BE49-F238E27FC236}">
              <a16:creationId xmlns:a16="http://schemas.microsoft.com/office/drawing/2014/main" id="{00000000-0008-0000-1000-0000D4020000}"/>
            </a:ext>
          </a:extLst>
        </xdr:cNvPr>
        <xdr:cNvCxnSpPr/>
      </xdr:nvCxnSpPr>
      <xdr:spPr>
        <a:xfrm>
          <a:off x="11207750" y="145884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26035</xdr:rowOff>
    </xdr:from>
    <xdr:ext cx="464185" cy="255905"/>
    <xdr:sp macro="" textlink="">
      <xdr:nvSpPr>
        <xdr:cNvPr id="725" name="テキスト ボックス 724">
          <a:extLst>
            <a:ext uri="{FF2B5EF4-FFF2-40B4-BE49-F238E27FC236}">
              <a16:creationId xmlns:a16="http://schemas.microsoft.com/office/drawing/2014/main" id="{00000000-0008-0000-1000-0000D5020000}"/>
            </a:ext>
          </a:extLst>
        </xdr:cNvPr>
        <xdr:cNvSpPr txBox="1"/>
      </xdr:nvSpPr>
      <xdr:spPr>
        <a:xfrm>
          <a:off x="10797540" y="1444688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171450</xdr:colOff>
      <xdr:row>85</xdr:row>
      <xdr:rowOff>13335</xdr:rowOff>
    </xdr:to>
    <xdr:cxnSp macro="">
      <xdr:nvCxnSpPr>
        <xdr:cNvPr id="726" name="直線コネクタ 725">
          <a:extLst>
            <a:ext uri="{FF2B5EF4-FFF2-40B4-BE49-F238E27FC236}">
              <a16:creationId xmlns:a16="http://schemas.microsoft.com/office/drawing/2014/main" id="{00000000-0008-0000-1000-0000D6020000}"/>
            </a:ext>
          </a:extLst>
        </xdr:cNvPr>
        <xdr:cNvCxnSpPr/>
      </xdr:nvCxnSpPr>
      <xdr:spPr>
        <a:xfrm>
          <a:off x="11207750" y="142665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41910</xdr:rowOff>
    </xdr:from>
    <xdr:ext cx="400050" cy="257810"/>
    <xdr:sp macro="" textlink="">
      <xdr:nvSpPr>
        <xdr:cNvPr id="727" name="テキスト ボックス 726">
          <a:extLst>
            <a:ext uri="{FF2B5EF4-FFF2-40B4-BE49-F238E27FC236}">
              <a16:creationId xmlns:a16="http://schemas.microsoft.com/office/drawing/2014/main" id="{00000000-0008-0000-1000-0000D7020000}"/>
            </a:ext>
          </a:extLst>
        </xdr:cNvPr>
        <xdr:cNvSpPr txBox="1"/>
      </xdr:nvSpPr>
      <xdr:spPr>
        <a:xfrm>
          <a:off x="10842625" y="14127480"/>
          <a:ext cx="4000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171450</xdr:colOff>
      <xdr:row>83</xdr:row>
      <xdr:rowOff>29845</xdr:rowOff>
    </xdr:to>
    <xdr:cxnSp macro="">
      <xdr:nvCxnSpPr>
        <xdr:cNvPr id="728" name="直線コネクタ 727">
          <a:extLst>
            <a:ext uri="{FF2B5EF4-FFF2-40B4-BE49-F238E27FC236}">
              <a16:creationId xmlns:a16="http://schemas.microsoft.com/office/drawing/2014/main" id="{00000000-0008-0000-1000-0000D8020000}"/>
            </a:ext>
          </a:extLst>
        </xdr:cNvPr>
        <xdr:cNvCxnSpPr/>
      </xdr:nvCxnSpPr>
      <xdr:spPr>
        <a:xfrm>
          <a:off x="11207750" y="139477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0050" cy="258445"/>
    <xdr:sp macro="" textlink="">
      <xdr:nvSpPr>
        <xdr:cNvPr id="729" name="テキスト ボックス 728">
          <a:extLst>
            <a:ext uri="{FF2B5EF4-FFF2-40B4-BE49-F238E27FC236}">
              <a16:creationId xmlns:a16="http://schemas.microsoft.com/office/drawing/2014/main" id="{00000000-0008-0000-1000-0000D9020000}"/>
            </a:ext>
          </a:extLst>
        </xdr:cNvPr>
        <xdr:cNvSpPr txBox="1"/>
      </xdr:nvSpPr>
      <xdr:spPr>
        <a:xfrm>
          <a:off x="10842625" y="13809345"/>
          <a:ext cx="400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45720</xdr:rowOff>
    </xdr:from>
    <xdr:to>
      <xdr:col>89</xdr:col>
      <xdr:colOff>171450</xdr:colOff>
      <xdr:row>81</xdr:row>
      <xdr:rowOff>45720</xdr:rowOff>
    </xdr:to>
    <xdr:cxnSp macro="">
      <xdr:nvCxnSpPr>
        <xdr:cNvPr id="730" name="直線コネクタ 729">
          <a:extLst>
            <a:ext uri="{FF2B5EF4-FFF2-40B4-BE49-F238E27FC236}">
              <a16:creationId xmlns:a16="http://schemas.microsoft.com/office/drawing/2014/main" id="{00000000-0008-0000-1000-0000DA020000}"/>
            </a:ext>
          </a:extLst>
        </xdr:cNvPr>
        <xdr:cNvCxnSpPr/>
      </xdr:nvCxnSpPr>
      <xdr:spPr>
        <a:xfrm>
          <a:off x="11207750" y="1362837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74930</xdr:rowOff>
    </xdr:from>
    <xdr:ext cx="400050" cy="257810"/>
    <xdr:sp macro="" textlink="">
      <xdr:nvSpPr>
        <xdr:cNvPr id="731" name="テキスト ボックス 730">
          <a:extLst>
            <a:ext uri="{FF2B5EF4-FFF2-40B4-BE49-F238E27FC236}">
              <a16:creationId xmlns:a16="http://schemas.microsoft.com/office/drawing/2014/main" id="{00000000-0008-0000-1000-0000DB020000}"/>
            </a:ext>
          </a:extLst>
        </xdr:cNvPr>
        <xdr:cNvSpPr txBox="1"/>
      </xdr:nvSpPr>
      <xdr:spPr>
        <a:xfrm>
          <a:off x="10842625" y="13489940"/>
          <a:ext cx="4000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62865</xdr:rowOff>
    </xdr:from>
    <xdr:to>
      <xdr:col>89</xdr:col>
      <xdr:colOff>171450</xdr:colOff>
      <xdr:row>79</xdr:row>
      <xdr:rowOff>62865</xdr:rowOff>
    </xdr:to>
    <xdr:cxnSp macro="">
      <xdr:nvCxnSpPr>
        <xdr:cNvPr id="732" name="直線コネクタ 731">
          <a:extLst>
            <a:ext uri="{FF2B5EF4-FFF2-40B4-BE49-F238E27FC236}">
              <a16:creationId xmlns:a16="http://schemas.microsoft.com/office/drawing/2014/main" id="{00000000-0008-0000-1000-0000DC020000}"/>
            </a:ext>
          </a:extLst>
        </xdr:cNvPr>
        <xdr:cNvCxnSpPr/>
      </xdr:nvCxnSpPr>
      <xdr:spPr>
        <a:xfrm>
          <a:off x="11207750" y="133102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0050" cy="256540"/>
    <xdr:sp macro="" textlink="">
      <xdr:nvSpPr>
        <xdr:cNvPr id="733" name="テキスト ボックス 732">
          <a:extLst>
            <a:ext uri="{FF2B5EF4-FFF2-40B4-BE49-F238E27FC236}">
              <a16:creationId xmlns:a16="http://schemas.microsoft.com/office/drawing/2014/main" id="{00000000-0008-0000-1000-0000DD020000}"/>
            </a:ext>
          </a:extLst>
        </xdr:cNvPr>
        <xdr:cNvSpPr txBox="1"/>
      </xdr:nvSpPr>
      <xdr:spPr>
        <a:xfrm>
          <a:off x="10842625" y="13171805"/>
          <a:ext cx="4000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78105</xdr:rowOff>
    </xdr:from>
    <xdr:to>
      <xdr:col>89</xdr:col>
      <xdr:colOff>171450</xdr:colOff>
      <xdr:row>77</xdr:row>
      <xdr:rowOff>78105</xdr:rowOff>
    </xdr:to>
    <xdr:cxnSp macro="">
      <xdr:nvCxnSpPr>
        <xdr:cNvPr id="734" name="直線コネクタ 733">
          <a:extLst>
            <a:ext uri="{FF2B5EF4-FFF2-40B4-BE49-F238E27FC236}">
              <a16:creationId xmlns:a16="http://schemas.microsoft.com/office/drawing/2014/main" id="{00000000-0008-0000-1000-0000DE020000}"/>
            </a:ext>
          </a:extLst>
        </xdr:cNvPr>
        <xdr:cNvCxnSpPr/>
      </xdr:nvCxnSpPr>
      <xdr:spPr>
        <a:xfrm>
          <a:off x="11207750" y="129901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9090" cy="256540"/>
    <xdr:sp macro="" textlink="">
      <xdr:nvSpPr>
        <xdr:cNvPr id="735" name="テキスト ボックス 734">
          <a:extLst>
            <a:ext uri="{FF2B5EF4-FFF2-40B4-BE49-F238E27FC236}">
              <a16:creationId xmlns:a16="http://schemas.microsoft.com/office/drawing/2014/main" id="{00000000-0008-0000-1000-0000DF020000}"/>
            </a:ext>
          </a:extLst>
        </xdr:cNvPr>
        <xdr:cNvSpPr txBox="1"/>
      </xdr:nvSpPr>
      <xdr:spPr>
        <a:xfrm>
          <a:off x="10906760" y="12852400"/>
          <a:ext cx="339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171450</xdr:colOff>
      <xdr:row>75</xdr:row>
      <xdr:rowOff>95250</xdr:rowOff>
    </xdr:to>
    <xdr:cxnSp macro="">
      <xdr:nvCxnSpPr>
        <xdr:cNvPr id="736" name="直線コネクタ 735">
          <a:extLst>
            <a:ext uri="{FF2B5EF4-FFF2-40B4-BE49-F238E27FC236}">
              <a16:creationId xmlns:a16="http://schemas.microsoft.com/office/drawing/2014/main" id="{00000000-0008-0000-1000-0000E0020000}"/>
            </a:ext>
          </a:extLst>
        </xdr:cNvPr>
        <xdr:cNvCxnSpPr/>
      </xdr:nvCxnSpPr>
      <xdr:spPr>
        <a:xfrm>
          <a:off x="11207750" y="126720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149225</xdr:rowOff>
    </xdr:to>
    <xdr:sp macro="" textlink="">
      <xdr:nvSpPr>
        <xdr:cNvPr id="737" name="【消防施設】&#10;有形固定資産減価償却率グラフ枠">
          <a:extLst>
            <a:ext uri="{FF2B5EF4-FFF2-40B4-BE49-F238E27FC236}">
              <a16:creationId xmlns:a16="http://schemas.microsoft.com/office/drawing/2014/main" id="{00000000-0008-0000-1000-0000E1020000}"/>
            </a:ext>
          </a:extLst>
        </xdr:cNvPr>
        <xdr:cNvSpPr/>
      </xdr:nvSpPr>
      <xdr:spPr>
        <a:xfrm>
          <a:off x="11207750" y="12672060"/>
          <a:ext cx="4248150" cy="22332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17145</xdr:rowOff>
    </xdr:from>
    <xdr:to>
      <xdr:col>85</xdr:col>
      <xdr:colOff>126365</xdr:colOff>
      <xdr:row>86</xdr:row>
      <xdr:rowOff>167640</xdr:rowOff>
    </xdr:to>
    <xdr:cxnSp macro="">
      <xdr:nvCxnSpPr>
        <xdr:cNvPr id="738" name="直線コネクタ 737">
          <a:extLst>
            <a:ext uri="{FF2B5EF4-FFF2-40B4-BE49-F238E27FC236}">
              <a16:creationId xmlns:a16="http://schemas.microsoft.com/office/drawing/2014/main" id="{00000000-0008-0000-1000-0000E2020000}"/>
            </a:ext>
          </a:extLst>
        </xdr:cNvPr>
        <xdr:cNvCxnSpPr/>
      </xdr:nvCxnSpPr>
      <xdr:spPr>
        <a:xfrm flipV="1">
          <a:off x="14699615" y="13096875"/>
          <a:ext cx="0" cy="1491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6725" cy="253365"/>
    <xdr:sp macro="" textlink="">
      <xdr:nvSpPr>
        <xdr:cNvPr id="739" name="【消防施設】&#10;有形固定資産減価償却率最小値テキスト">
          <a:extLst>
            <a:ext uri="{FF2B5EF4-FFF2-40B4-BE49-F238E27FC236}">
              <a16:creationId xmlns:a16="http://schemas.microsoft.com/office/drawing/2014/main" id="{00000000-0008-0000-1000-0000E3020000}"/>
            </a:ext>
          </a:extLst>
        </xdr:cNvPr>
        <xdr:cNvSpPr txBox="1"/>
      </xdr:nvSpPr>
      <xdr:spPr>
        <a:xfrm>
          <a:off x="14738350" y="14589760"/>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167640</xdr:rowOff>
    </xdr:from>
    <xdr:to>
      <xdr:col>86</xdr:col>
      <xdr:colOff>25400</xdr:colOff>
      <xdr:row>86</xdr:row>
      <xdr:rowOff>167640</xdr:rowOff>
    </xdr:to>
    <xdr:cxnSp macro="">
      <xdr:nvCxnSpPr>
        <xdr:cNvPr id="740" name="直線コネクタ 739">
          <a:extLst>
            <a:ext uri="{FF2B5EF4-FFF2-40B4-BE49-F238E27FC236}">
              <a16:creationId xmlns:a16="http://schemas.microsoft.com/office/drawing/2014/main" id="{00000000-0008-0000-1000-0000E4020000}"/>
            </a:ext>
          </a:extLst>
        </xdr:cNvPr>
        <xdr:cNvCxnSpPr/>
      </xdr:nvCxnSpPr>
      <xdr:spPr>
        <a:xfrm>
          <a:off x="14611350" y="145884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134620</xdr:rowOff>
    </xdr:from>
    <xdr:ext cx="337185" cy="257810"/>
    <xdr:sp macro="" textlink="">
      <xdr:nvSpPr>
        <xdr:cNvPr id="741" name="【消防施設】&#10;有形固定資産減価償却率最大値テキスト">
          <a:extLst>
            <a:ext uri="{FF2B5EF4-FFF2-40B4-BE49-F238E27FC236}">
              <a16:creationId xmlns:a16="http://schemas.microsoft.com/office/drawing/2014/main" id="{00000000-0008-0000-1000-0000E5020000}"/>
            </a:ext>
          </a:extLst>
        </xdr:cNvPr>
        <xdr:cNvSpPr txBox="1"/>
      </xdr:nvSpPr>
      <xdr:spPr>
        <a:xfrm>
          <a:off x="14738350" y="12879070"/>
          <a:ext cx="3371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742" name="直線コネクタ 741">
          <a:extLst>
            <a:ext uri="{FF2B5EF4-FFF2-40B4-BE49-F238E27FC236}">
              <a16:creationId xmlns:a16="http://schemas.microsoft.com/office/drawing/2014/main" id="{00000000-0008-0000-1000-0000E6020000}"/>
            </a:ext>
          </a:extLst>
        </xdr:cNvPr>
        <xdr:cNvCxnSpPr/>
      </xdr:nvCxnSpPr>
      <xdr:spPr>
        <a:xfrm>
          <a:off x="14611350" y="130968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160655</xdr:rowOff>
    </xdr:from>
    <xdr:ext cx="401955" cy="255905"/>
    <xdr:sp macro="" textlink="">
      <xdr:nvSpPr>
        <xdr:cNvPr id="743" name="【消防施設】&#10;有形固定資産減価償却率平均値テキスト">
          <a:extLst>
            <a:ext uri="{FF2B5EF4-FFF2-40B4-BE49-F238E27FC236}">
              <a16:creationId xmlns:a16="http://schemas.microsoft.com/office/drawing/2014/main" id="{00000000-0008-0000-1000-0000E7020000}"/>
            </a:ext>
          </a:extLst>
        </xdr:cNvPr>
        <xdr:cNvSpPr txBox="1"/>
      </xdr:nvSpPr>
      <xdr:spPr>
        <a:xfrm>
          <a:off x="14738350" y="13743305"/>
          <a:ext cx="40195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137160</xdr:rowOff>
    </xdr:from>
    <xdr:to>
      <xdr:col>85</xdr:col>
      <xdr:colOff>171450</xdr:colOff>
      <xdr:row>83</xdr:row>
      <xdr:rowOff>67945</xdr:rowOff>
    </xdr:to>
    <xdr:sp macro="" textlink="">
      <xdr:nvSpPr>
        <xdr:cNvPr id="744" name="フローチャート: 判断 743">
          <a:extLst>
            <a:ext uri="{FF2B5EF4-FFF2-40B4-BE49-F238E27FC236}">
              <a16:creationId xmlns:a16="http://schemas.microsoft.com/office/drawing/2014/main" id="{00000000-0008-0000-1000-0000E8020000}"/>
            </a:ext>
          </a:extLst>
        </xdr:cNvPr>
        <xdr:cNvSpPr/>
      </xdr:nvSpPr>
      <xdr:spPr>
        <a:xfrm>
          <a:off x="14649450" y="13887450"/>
          <a:ext cx="952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47625</xdr:rowOff>
    </xdr:from>
    <xdr:to>
      <xdr:col>81</xdr:col>
      <xdr:colOff>101600</xdr:colOff>
      <xdr:row>83</xdr:row>
      <xdr:rowOff>149225</xdr:rowOff>
    </xdr:to>
    <xdr:sp macro="" textlink="">
      <xdr:nvSpPr>
        <xdr:cNvPr id="745" name="フローチャート: 判断 744">
          <a:extLst>
            <a:ext uri="{FF2B5EF4-FFF2-40B4-BE49-F238E27FC236}">
              <a16:creationId xmlns:a16="http://schemas.microsoft.com/office/drawing/2014/main" id="{00000000-0008-0000-1000-0000E9020000}"/>
            </a:ext>
          </a:extLst>
        </xdr:cNvPr>
        <xdr:cNvSpPr/>
      </xdr:nvSpPr>
      <xdr:spPr>
        <a:xfrm>
          <a:off x="13887450" y="1396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38100</xdr:rowOff>
    </xdr:from>
    <xdr:to>
      <xdr:col>76</xdr:col>
      <xdr:colOff>165100</xdr:colOff>
      <xdr:row>83</xdr:row>
      <xdr:rowOff>139065</xdr:rowOff>
    </xdr:to>
    <xdr:sp macro="" textlink="">
      <xdr:nvSpPr>
        <xdr:cNvPr id="746" name="フローチャート: 判断 745">
          <a:extLst>
            <a:ext uri="{FF2B5EF4-FFF2-40B4-BE49-F238E27FC236}">
              <a16:creationId xmlns:a16="http://schemas.microsoft.com/office/drawing/2014/main" id="{00000000-0008-0000-1000-0000EA020000}"/>
            </a:ext>
          </a:extLst>
        </xdr:cNvPr>
        <xdr:cNvSpPr/>
      </xdr:nvSpPr>
      <xdr:spPr>
        <a:xfrm>
          <a:off x="13093700" y="13956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59055</xdr:rowOff>
    </xdr:from>
    <xdr:to>
      <xdr:col>72</xdr:col>
      <xdr:colOff>38100</xdr:colOff>
      <xdr:row>83</xdr:row>
      <xdr:rowOff>160655</xdr:rowOff>
    </xdr:to>
    <xdr:sp macro="" textlink="">
      <xdr:nvSpPr>
        <xdr:cNvPr id="747" name="フローチャート: 判断 746">
          <a:extLst>
            <a:ext uri="{FF2B5EF4-FFF2-40B4-BE49-F238E27FC236}">
              <a16:creationId xmlns:a16="http://schemas.microsoft.com/office/drawing/2014/main" id="{00000000-0008-0000-1000-0000EB020000}"/>
            </a:ext>
          </a:extLst>
        </xdr:cNvPr>
        <xdr:cNvSpPr/>
      </xdr:nvSpPr>
      <xdr:spPr>
        <a:xfrm>
          <a:off x="12299950" y="139769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122555</xdr:rowOff>
    </xdr:from>
    <xdr:to>
      <xdr:col>67</xdr:col>
      <xdr:colOff>101600</xdr:colOff>
      <xdr:row>83</xdr:row>
      <xdr:rowOff>52070</xdr:rowOff>
    </xdr:to>
    <xdr:sp macro="" textlink="">
      <xdr:nvSpPr>
        <xdr:cNvPr id="748" name="フローチャート: 判断 747">
          <a:extLst>
            <a:ext uri="{FF2B5EF4-FFF2-40B4-BE49-F238E27FC236}">
              <a16:creationId xmlns:a16="http://schemas.microsoft.com/office/drawing/2014/main" id="{00000000-0008-0000-1000-0000EC020000}"/>
            </a:ext>
          </a:extLst>
        </xdr:cNvPr>
        <xdr:cNvSpPr/>
      </xdr:nvSpPr>
      <xdr:spPr>
        <a:xfrm>
          <a:off x="11487150" y="1387284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146685</xdr:rowOff>
    </xdr:from>
    <xdr:ext cx="762000" cy="250825"/>
    <xdr:sp macro="" textlink="">
      <xdr:nvSpPr>
        <xdr:cNvPr id="749" name="テキスト ボックス 748">
          <a:extLst>
            <a:ext uri="{FF2B5EF4-FFF2-40B4-BE49-F238E27FC236}">
              <a16:creationId xmlns:a16="http://schemas.microsoft.com/office/drawing/2014/main" id="{00000000-0008-0000-1000-0000ED020000}"/>
            </a:ext>
          </a:extLst>
        </xdr:cNvPr>
        <xdr:cNvSpPr txBox="1"/>
      </xdr:nvSpPr>
      <xdr:spPr>
        <a:xfrm>
          <a:off x="14528800" y="149028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146685</xdr:rowOff>
    </xdr:from>
    <xdr:ext cx="758825" cy="250825"/>
    <xdr:sp macro="" textlink="">
      <xdr:nvSpPr>
        <xdr:cNvPr id="750" name="テキスト ボックス 749">
          <a:extLst>
            <a:ext uri="{FF2B5EF4-FFF2-40B4-BE49-F238E27FC236}">
              <a16:creationId xmlns:a16="http://schemas.microsoft.com/office/drawing/2014/main" id="{00000000-0008-0000-1000-0000EE020000}"/>
            </a:ext>
          </a:extLst>
        </xdr:cNvPr>
        <xdr:cNvSpPr txBox="1"/>
      </xdr:nvSpPr>
      <xdr:spPr>
        <a:xfrm>
          <a:off x="13766800" y="14902815"/>
          <a:ext cx="7588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146685</xdr:rowOff>
    </xdr:from>
    <xdr:ext cx="762000" cy="250825"/>
    <xdr:sp macro="" textlink="">
      <xdr:nvSpPr>
        <xdr:cNvPr id="751" name="テキスト ボックス 750">
          <a:extLst>
            <a:ext uri="{FF2B5EF4-FFF2-40B4-BE49-F238E27FC236}">
              <a16:creationId xmlns:a16="http://schemas.microsoft.com/office/drawing/2014/main" id="{00000000-0008-0000-1000-0000EF020000}"/>
            </a:ext>
          </a:extLst>
        </xdr:cNvPr>
        <xdr:cNvSpPr txBox="1"/>
      </xdr:nvSpPr>
      <xdr:spPr>
        <a:xfrm>
          <a:off x="12973050" y="149028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88</xdr:row>
      <xdr:rowOff>146685</xdr:rowOff>
    </xdr:from>
    <xdr:ext cx="762000" cy="250825"/>
    <xdr:sp macro="" textlink="">
      <xdr:nvSpPr>
        <xdr:cNvPr id="752" name="テキスト ボックス 751">
          <a:extLst>
            <a:ext uri="{FF2B5EF4-FFF2-40B4-BE49-F238E27FC236}">
              <a16:creationId xmlns:a16="http://schemas.microsoft.com/office/drawing/2014/main" id="{00000000-0008-0000-1000-0000F0020000}"/>
            </a:ext>
          </a:extLst>
        </xdr:cNvPr>
        <xdr:cNvSpPr txBox="1"/>
      </xdr:nvSpPr>
      <xdr:spPr>
        <a:xfrm>
          <a:off x="12172950" y="149028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146685</xdr:rowOff>
    </xdr:from>
    <xdr:ext cx="758825" cy="250825"/>
    <xdr:sp macro="" textlink="">
      <xdr:nvSpPr>
        <xdr:cNvPr id="753" name="テキスト ボックス 752">
          <a:extLst>
            <a:ext uri="{FF2B5EF4-FFF2-40B4-BE49-F238E27FC236}">
              <a16:creationId xmlns:a16="http://schemas.microsoft.com/office/drawing/2014/main" id="{00000000-0008-0000-1000-0000F1020000}"/>
            </a:ext>
          </a:extLst>
        </xdr:cNvPr>
        <xdr:cNvSpPr txBox="1"/>
      </xdr:nvSpPr>
      <xdr:spPr>
        <a:xfrm>
          <a:off x="11366500" y="14902815"/>
          <a:ext cx="7588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86</xdr:row>
      <xdr:rowOff>63500</xdr:rowOff>
    </xdr:from>
    <xdr:to>
      <xdr:col>85</xdr:col>
      <xdr:colOff>171450</xdr:colOff>
      <xdr:row>86</xdr:row>
      <xdr:rowOff>165735</xdr:rowOff>
    </xdr:to>
    <xdr:sp macro="" textlink="">
      <xdr:nvSpPr>
        <xdr:cNvPr id="754" name="楕円 753">
          <a:extLst>
            <a:ext uri="{FF2B5EF4-FFF2-40B4-BE49-F238E27FC236}">
              <a16:creationId xmlns:a16="http://schemas.microsoft.com/office/drawing/2014/main" id="{00000000-0008-0000-1000-0000F2020000}"/>
            </a:ext>
          </a:extLst>
        </xdr:cNvPr>
        <xdr:cNvSpPr/>
      </xdr:nvSpPr>
      <xdr:spPr>
        <a:xfrm>
          <a:off x="14649450" y="14484350"/>
          <a:ext cx="952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150495</xdr:rowOff>
    </xdr:from>
    <xdr:ext cx="401955" cy="257175"/>
    <xdr:sp macro="" textlink="">
      <xdr:nvSpPr>
        <xdr:cNvPr id="755" name="【消防施設】&#10;有形固定資産減価償却率該当値テキスト">
          <a:extLst>
            <a:ext uri="{FF2B5EF4-FFF2-40B4-BE49-F238E27FC236}">
              <a16:creationId xmlns:a16="http://schemas.microsoft.com/office/drawing/2014/main" id="{00000000-0008-0000-1000-0000F3020000}"/>
            </a:ext>
          </a:extLst>
        </xdr:cNvPr>
        <xdr:cNvSpPr txBox="1"/>
      </xdr:nvSpPr>
      <xdr:spPr>
        <a:xfrm>
          <a:off x="14738350" y="14403705"/>
          <a:ext cx="4019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86</xdr:row>
      <xdr:rowOff>64770</xdr:rowOff>
    </xdr:from>
    <xdr:to>
      <xdr:col>81</xdr:col>
      <xdr:colOff>101600</xdr:colOff>
      <xdr:row>86</xdr:row>
      <xdr:rowOff>166370</xdr:rowOff>
    </xdr:to>
    <xdr:sp macro="" textlink="">
      <xdr:nvSpPr>
        <xdr:cNvPr id="756" name="楕円 755">
          <a:extLst>
            <a:ext uri="{FF2B5EF4-FFF2-40B4-BE49-F238E27FC236}">
              <a16:creationId xmlns:a16="http://schemas.microsoft.com/office/drawing/2014/main" id="{00000000-0008-0000-1000-0000F4020000}"/>
            </a:ext>
          </a:extLst>
        </xdr:cNvPr>
        <xdr:cNvSpPr/>
      </xdr:nvSpPr>
      <xdr:spPr>
        <a:xfrm>
          <a:off x="13887450" y="1448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115570</xdr:rowOff>
    </xdr:to>
    <xdr:cxnSp macro="">
      <xdr:nvCxnSpPr>
        <xdr:cNvPr id="757" name="直線コネクタ 756">
          <a:extLst>
            <a:ext uri="{FF2B5EF4-FFF2-40B4-BE49-F238E27FC236}">
              <a16:creationId xmlns:a16="http://schemas.microsoft.com/office/drawing/2014/main" id="{00000000-0008-0000-1000-0000F5020000}"/>
            </a:ext>
          </a:extLst>
        </xdr:cNvPr>
        <xdr:cNvCxnSpPr/>
      </xdr:nvCxnSpPr>
      <xdr:spPr>
        <a:xfrm flipV="1">
          <a:off x="13938250" y="14535150"/>
          <a:ext cx="762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62230</xdr:rowOff>
    </xdr:from>
    <xdr:to>
      <xdr:col>76</xdr:col>
      <xdr:colOff>165100</xdr:colOff>
      <xdr:row>86</xdr:row>
      <xdr:rowOff>163830</xdr:rowOff>
    </xdr:to>
    <xdr:sp macro="" textlink="">
      <xdr:nvSpPr>
        <xdr:cNvPr id="758" name="楕円 757">
          <a:extLst>
            <a:ext uri="{FF2B5EF4-FFF2-40B4-BE49-F238E27FC236}">
              <a16:creationId xmlns:a16="http://schemas.microsoft.com/office/drawing/2014/main" id="{00000000-0008-0000-1000-0000F6020000}"/>
            </a:ext>
          </a:extLst>
        </xdr:cNvPr>
        <xdr:cNvSpPr/>
      </xdr:nvSpPr>
      <xdr:spPr>
        <a:xfrm>
          <a:off x="13093700" y="1448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112395</xdr:rowOff>
    </xdr:from>
    <xdr:to>
      <xdr:col>81</xdr:col>
      <xdr:colOff>50800</xdr:colOff>
      <xdr:row>86</xdr:row>
      <xdr:rowOff>115570</xdr:rowOff>
    </xdr:to>
    <xdr:cxnSp macro="">
      <xdr:nvCxnSpPr>
        <xdr:cNvPr id="759" name="直線コネクタ 758">
          <a:extLst>
            <a:ext uri="{FF2B5EF4-FFF2-40B4-BE49-F238E27FC236}">
              <a16:creationId xmlns:a16="http://schemas.microsoft.com/office/drawing/2014/main" id="{00000000-0008-0000-1000-0000F7020000}"/>
            </a:ext>
          </a:extLst>
        </xdr:cNvPr>
        <xdr:cNvCxnSpPr/>
      </xdr:nvCxnSpPr>
      <xdr:spPr>
        <a:xfrm>
          <a:off x="13144500" y="14533245"/>
          <a:ext cx="7937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118110</xdr:rowOff>
    </xdr:from>
    <xdr:to>
      <xdr:col>72</xdr:col>
      <xdr:colOff>38100</xdr:colOff>
      <xdr:row>87</xdr:row>
      <xdr:rowOff>47625</xdr:rowOff>
    </xdr:to>
    <xdr:sp macro="" textlink="">
      <xdr:nvSpPr>
        <xdr:cNvPr id="760" name="楕円 759">
          <a:extLst>
            <a:ext uri="{FF2B5EF4-FFF2-40B4-BE49-F238E27FC236}">
              <a16:creationId xmlns:a16="http://schemas.microsoft.com/office/drawing/2014/main" id="{00000000-0008-0000-1000-0000F8020000}"/>
            </a:ext>
          </a:extLst>
        </xdr:cNvPr>
        <xdr:cNvSpPr/>
      </xdr:nvSpPr>
      <xdr:spPr>
        <a:xfrm>
          <a:off x="12299950" y="14538960"/>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86</xdr:row>
      <xdr:rowOff>112395</xdr:rowOff>
    </xdr:from>
    <xdr:to>
      <xdr:col>76</xdr:col>
      <xdr:colOff>114300</xdr:colOff>
      <xdr:row>86</xdr:row>
      <xdr:rowOff>167640</xdr:rowOff>
    </xdr:to>
    <xdr:cxnSp macro="">
      <xdr:nvCxnSpPr>
        <xdr:cNvPr id="761" name="直線コネクタ 760">
          <a:extLst>
            <a:ext uri="{FF2B5EF4-FFF2-40B4-BE49-F238E27FC236}">
              <a16:creationId xmlns:a16="http://schemas.microsoft.com/office/drawing/2014/main" id="{00000000-0008-0000-1000-0000F9020000}"/>
            </a:ext>
          </a:extLst>
        </xdr:cNvPr>
        <xdr:cNvCxnSpPr/>
      </xdr:nvCxnSpPr>
      <xdr:spPr>
        <a:xfrm flipV="1">
          <a:off x="12344400" y="14533245"/>
          <a:ext cx="8001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114300</xdr:rowOff>
    </xdr:from>
    <xdr:to>
      <xdr:col>67</xdr:col>
      <xdr:colOff>101600</xdr:colOff>
      <xdr:row>87</xdr:row>
      <xdr:rowOff>43815</xdr:rowOff>
    </xdr:to>
    <xdr:sp macro="" textlink="">
      <xdr:nvSpPr>
        <xdr:cNvPr id="762" name="楕円 761">
          <a:extLst>
            <a:ext uri="{FF2B5EF4-FFF2-40B4-BE49-F238E27FC236}">
              <a16:creationId xmlns:a16="http://schemas.microsoft.com/office/drawing/2014/main" id="{00000000-0008-0000-1000-0000FA020000}"/>
            </a:ext>
          </a:extLst>
        </xdr:cNvPr>
        <xdr:cNvSpPr/>
      </xdr:nvSpPr>
      <xdr:spPr>
        <a:xfrm>
          <a:off x="11487150" y="1453515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165735</xdr:rowOff>
    </xdr:from>
    <xdr:to>
      <xdr:col>71</xdr:col>
      <xdr:colOff>171450</xdr:colOff>
      <xdr:row>86</xdr:row>
      <xdr:rowOff>167640</xdr:rowOff>
    </xdr:to>
    <xdr:cxnSp macro="">
      <xdr:nvCxnSpPr>
        <xdr:cNvPr id="763" name="直線コネクタ 762">
          <a:extLst>
            <a:ext uri="{FF2B5EF4-FFF2-40B4-BE49-F238E27FC236}">
              <a16:creationId xmlns:a16="http://schemas.microsoft.com/office/drawing/2014/main" id="{00000000-0008-0000-1000-0000FB020000}"/>
            </a:ext>
          </a:extLst>
        </xdr:cNvPr>
        <xdr:cNvCxnSpPr/>
      </xdr:nvCxnSpPr>
      <xdr:spPr>
        <a:xfrm>
          <a:off x="11537950" y="14586585"/>
          <a:ext cx="8064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165735</xdr:rowOff>
    </xdr:from>
    <xdr:ext cx="401955" cy="255905"/>
    <xdr:sp macro="" textlink="">
      <xdr:nvSpPr>
        <xdr:cNvPr id="764" name="n_1aveValue【消防施設】&#10;有形固定資産減価償却率">
          <a:extLst>
            <a:ext uri="{FF2B5EF4-FFF2-40B4-BE49-F238E27FC236}">
              <a16:creationId xmlns:a16="http://schemas.microsoft.com/office/drawing/2014/main" id="{00000000-0008-0000-1000-0000FC020000}"/>
            </a:ext>
          </a:extLst>
        </xdr:cNvPr>
        <xdr:cNvSpPr txBox="1"/>
      </xdr:nvSpPr>
      <xdr:spPr>
        <a:xfrm>
          <a:off x="13742035" y="1374838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155575</xdr:rowOff>
    </xdr:from>
    <xdr:ext cx="401955" cy="257810"/>
    <xdr:sp macro="" textlink="">
      <xdr:nvSpPr>
        <xdr:cNvPr id="765" name="n_2aveValue【消防施設】&#10;有形固定資産減価償却率">
          <a:extLst>
            <a:ext uri="{FF2B5EF4-FFF2-40B4-BE49-F238E27FC236}">
              <a16:creationId xmlns:a16="http://schemas.microsoft.com/office/drawing/2014/main" id="{00000000-0008-0000-1000-0000FD020000}"/>
            </a:ext>
          </a:extLst>
        </xdr:cNvPr>
        <xdr:cNvSpPr txBox="1"/>
      </xdr:nvSpPr>
      <xdr:spPr>
        <a:xfrm>
          <a:off x="12960985" y="13738225"/>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5715</xdr:rowOff>
    </xdr:from>
    <xdr:ext cx="405130" cy="257810"/>
    <xdr:sp macro="" textlink="">
      <xdr:nvSpPr>
        <xdr:cNvPr id="766" name="n_3aveValue【消防施設】&#10;有形固定資産減価償却率">
          <a:extLst>
            <a:ext uri="{FF2B5EF4-FFF2-40B4-BE49-F238E27FC236}">
              <a16:creationId xmlns:a16="http://schemas.microsoft.com/office/drawing/2014/main" id="{00000000-0008-0000-1000-0000FE020000}"/>
            </a:ext>
          </a:extLst>
        </xdr:cNvPr>
        <xdr:cNvSpPr txBox="1"/>
      </xdr:nvSpPr>
      <xdr:spPr>
        <a:xfrm>
          <a:off x="12167235" y="137560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69215</xdr:rowOff>
    </xdr:from>
    <xdr:ext cx="401955" cy="257175"/>
    <xdr:sp macro="" textlink="">
      <xdr:nvSpPr>
        <xdr:cNvPr id="767" name="n_4aveValue【消防施設】&#10;有形固定資産減価償却率">
          <a:extLst>
            <a:ext uri="{FF2B5EF4-FFF2-40B4-BE49-F238E27FC236}">
              <a16:creationId xmlns:a16="http://schemas.microsoft.com/office/drawing/2014/main" id="{00000000-0008-0000-1000-0000FF020000}"/>
            </a:ext>
          </a:extLst>
        </xdr:cNvPr>
        <xdr:cNvSpPr txBox="1"/>
      </xdr:nvSpPr>
      <xdr:spPr>
        <a:xfrm>
          <a:off x="11354435" y="13651865"/>
          <a:ext cx="4019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86</xdr:row>
      <xdr:rowOff>157480</xdr:rowOff>
    </xdr:from>
    <xdr:ext cx="401955" cy="252730"/>
    <xdr:sp macro="" textlink="">
      <xdr:nvSpPr>
        <xdr:cNvPr id="768" name="n_1mainValue【消防施設】&#10;有形固定資産減価償却率">
          <a:extLst>
            <a:ext uri="{FF2B5EF4-FFF2-40B4-BE49-F238E27FC236}">
              <a16:creationId xmlns:a16="http://schemas.microsoft.com/office/drawing/2014/main" id="{00000000-0008-0000-1000-000000030000}"/>
            </a:ext>
          </a:extLst>
        </xdr:cNvPr>
        <xdr:cNvSpPr txBox="1"/>
      </xdr:nvSpPr>
      <xdr:spPr>
        <a:xfrm>
          <a:off x="13742035" y="14578330"/>
          <a:ext cx="401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86</xdr:row>
      <xdr:rowOff>154305</xdr:rowOff>
    </xdr:from>
    <xdr:ext cx="401955" cy="252730"/>
    <xdr:sp macro="" textlink="">
      <xdr:nvSpPr>
        <xdr:cNvPr id="769" name="n_2mainValue【消防施設】&#10;有形固定資産減価償却率">
          <a:extLst>
            <a:ext uri="{FF2B5EF4-FFF2-40B4-BE49-F238E27FC236}">
              <a16:creationId xmlns:a16="http://schemas.microsoft.com/office/drawing/2014/main" id="{00000000-0008-0000-1000-000001030000}"/>
            </a:ext>
          </a:extLst>
        </xdr:cNvPr>
        <xdr:cNvSpPr txBox="1"/>
      </xdr:nvSpPr>
      <xdr:spPr>
        <a:xfrm>
          <a:off x="12960985" y="14575155"/>
          <a:ext cx="401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133350</xdr:colOff>
      <xdr:row>87</xdr:row>
      <xdr:rowOff>38735</xdr:rowOff>
    </xdr:from>
    <xdr:ext cx="469900" cy="253365"/>
    <xdr:sp macro="" textlink="">
      <xdr:nvSpPr>
        <xdr:cNvPr id="770" name="n_3mainValue【消防施設】&#10;有形固定資産減価償却率">
          <a:extLst>
            <a:ext uri="{FF2B5EF4-FFF2-40B4-BE49-F238E27FC236}">
              <a16:creationId xmlns:a16="http://schemas.microsoft.com/office/drawing/2014/main" id="{00000000-0008-0000-1000-000002030000}"/>
            </a:ext>
          </a:extLst>
        </xdr:cNvPr>
        <xdr:cNvSpPr txBox="1"/>
      </xdr:nvSpPr>
      <xdr:spPr>
        <a:xfrm>
          <a:off x="12134850" y="146272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87</xdr:row>
      <xdr:rowOff>35560</xdr:rowOff>
    </xdr:from>
    <xdr:ext cx="401955" cy="250825"/>
    <xdr:sp macro="" textlink="">
      <xdr:nvSpPr>
        <xdr:cNvPr id="771" name="n_4mainValue【消防施設】&#10;有形固定資産減価償却率">
          <a:extLst>
            <a:ext uri="{FF2B5EF4-FFF2-40B4-BE49-F238E27FC236}">
              <a16:creationId xmlns:a16="http://schemas.microsoft.com/office/drawing/2014/main" id="{00000000-0008-0000-1000-000003030000}"/>
            </a:ext>
          </a:extLst>
        </xdr:cNvPr>
        <xdr:cNvSpPr txBox="1"/>
      </xdr:nvSpPr>
      <xdr:spPr>
        <a:xfrm>
          <a:off x="11354435" y="14624050"/>
          <a:ext cx="4019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100965</xdr:rowOff>
    </xdr:to>
    <xdr:sp macro="" textlink="">
      <xdr:nvSpPr>
        <xdr:cNvPr id="772" name="正方形/長方形 771">
          <a:extLst>
            <a:ext uri="{FF2B5EF4-FFF2-40B4-BE49-F238E27FC236}">
              <a16:creationId xmlns:a16="http://schemas.microsoft.com/office/drawing/2014/main" id="{00000000-0008-0000-1000-000004030000}"/>
            </a:ext>
          </a:extLst>
        </xdr:cNvPr>
        <xdr:cNvSpPr/>
      </xdr:nvSpPr>
      <xdr:spPr>
        <a:xfrm>
          <a:off x="16459200" y="11555730"/>
          <a:ext cx="426720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a:extLst>
            <a:ext uri="{FF2B5EF4-FFF2-40B4-BE49-F238E27FC236}">
              <a16:creationId xmlns:a16="http://schemas.microsoft.com/office/drawing/2014/main" id="{00000000-0008-0000-1000-000005030000}"/>
            </a:ext>
          </a:extLst>
        </xdr:cNvPr>
        <xdr:cNvSpPr/>
      </xdr:nvSpPr>
      <xdr:spPr>
        <a:xfrm>
          <a:off x="165862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a:extLst>
            <a:ext uri="{FF2B5EF4-FFF2-40B4-BE49-F238E27FC236}">
              <a16:creationId xmlns:a16="http://schemas.microsoft.com/office/drawing/2014/main" id="{00000000-0008-0000-1000-000006030000}"/>
            </a:ext>
          </a:extLst>
        </xdr:cNvPr>
        <xdr:cNvSpPr/>
      </xdr:nvSpPr>
      <xdr:spPr>
        <a:xfrm>
          <a:off x="165862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28/115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a:extLst>
            <a:ext uri="{FF2B5EF4-FFF2-40B4-BE49-F238E27FC236}">
              <a16:creationId xmlns:a16="http://schemas.microsoft.com/office/drawing/2014/main" id="{00000000-0008-0000-1000-000007030000}"/>
            </a:ext>
          </a:extLst>
        </xdr:cNvPr>
        <xdr:cNvSpPr/>
      </xdr:nvSpPr>
      <xdr:spPr>
        <a:xfrm>
          <a:off x="174879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a:extLst>
            <a:ext uri="{FF2B5EF4-FFF2-40B4-BE49-F238E27FC236}">
              <a16:creationId xmlns:a16="http://schemas.microsoft.com/office/drawing/2014/main" id="{00000000-0008-0000-1000-000008030000}"/>
            </a:ext>
          </a:extLst>
        </xdr:cNvPr>
        <xdr:cNvSpPr/>
      </xdr:nvSpPr>
      <xdr:spPr>
        <a:xfrm>
          <a:off x="174879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a:extLst>
            <a:ext uri="{FF2B5EF4-FFF2-40B4-BE49-F238E27FC236}">
              <a16:creationId xmlns:a16="http://schemas.microsoft.com/office/drawing/2014/main" id="{00000000-0008-0000-1000-000009030000}"/>
            </a:ext>
          </a:extLst>
        </xdr:cNvPr>
        <xdr:cNvSpPr/>
      </xdr:nvSpPr>
      <xdr:spPr>
        <a:xfrm>
          <a:off x="185166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a:extLst>
            <a:ext uri="{FF2B5EF4-FFF2-40B4-BE49-F238E27FC236}">
              <a16:creationId xmlns:a16="http://schemas.microsoft.com/office/drawing/2014/main" id="{00000000-0008-0000-1000-00000A030000}"/>
            </a:ext>
          </a:extLst>
        </xdr:cNvPr>
        <xdr:cNvSpPr/>
      </xdr:nvSpPr>
      <xdr:spPr>
        <a:xfrm>
          <a:off x="185166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149225</xdr:rowOff>
    </xdr:to>
    <xdr:sp macro="" textlink="">
      <xdr:nvSpPr>
        <xdr:cNvPr id="779" name="正方形/長方形 778">
          <a:extLst>
            <a:ext uri="{FF2B5EF4-FFF2-40B4-BE49-F238E27FC236}">
              <a16:creationId xmlns:a16="http://schemas.microsoft.com/office/drawing/2014/main" id="{00000000-0008-0000-1000-00000B030000}"/>
            </a:ext>
          </a:extLst>
        </xdr:cNvPr>
        <xdr:cNvSpPr/>
      </xdr:nvSpPr>
      <xdr:spPr>
        <a:xfrm>
          <a:off x="16459200" y="12672060"/>
          <a:ext cx="4267200" cy="223329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75565</xdr:rowOff>
    </xdr:from>
    <xdr:ext cx="346710" cy="224155"/>
    <xdr:sp macro="" textlink="">
      <xdr:nvSpPr>
        <xdr:cNvPr id="780" name="テキスト ボックス 779">
          <a:extLst>
            <a:ext uri="{FF2B5EF4-FFF2-40B4-BE49-F238E27FC236}">
              <a16:creationId xmlns:a16="http://schemas.microsoft.com/office/drawing/2014/main" id="{00000000-0008-0000-1000-00000C030000}"/>
            </a:ext>
          </a:extLst>
        </xdr:cNvPr>
        <xdr:cNvSpPr txBox="1"/>
      </xdr:nvSpPr>
      <xdr:spPr>
        <a:xfrm>
          <a:off x="16440150" y="12484735"/>
          <a:ext cx="34671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149225</xdr:rowOff>
    </xdr:from>
    <xdr:to>
      <xdr:col>120</xdr:col>
      <xdr:colOff>114300</xdr:colOff>
      <xdr:row>88</xdr:row>
      <xdr:rowOff>149225</xdr:rowOff>
    </xdr:to>
    <xdr:cxnSp macro="">
      <xdr:nvCxnSpPr>
        <xdr:cNvPr id="781" name="直線コネクタ 780">
          <a:extLst>
            <a:ext uri="{FF2B5EF4-FFF2-40B4-BE49-F238E27FC236}">
              <a16:creationId xmlns:a16="http://schemas.microsoft.com/office/drawing/2014/main" id="{00000000-0008-0000-1000-00000D030000}"/>
            </a:ext>
          </a:extLst>
        </xdr:cNvPr>
        <xdr:cNvCxnSpPr/>
      </xdr:nvCxnSpPr>
      <xdr:spPr>
        <a:xfrm>
          <a:off x="164592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782" name="直線コネクタ 781">
          <a:extLst>
            <a:ext uri="{FF2B5EF4-FFF2-40B4-BE49-F238E27FC236}">
              <a16:creationId xmlns:a16="http://schemas.microsoft.com/office/drawing/2014/main" id="{00000000-0008-0000-1000-00000E030000}"/>
            </a:ext>
          </a:extLst>
        </xdr:cNvPr>
        <xdr:cNvCxnSpPr/>
      </xdr:nvCxnSpPr>
      <xdr:spPr>
        <a:xfrm>
          <a:off x="16459200" y="143484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124460</xdr:rowOff>
    </xdr:from>
    <xdr:ext cx="464185" cy="257810"/>
    <xdr:sp macro="" textlink="">
      <xdr:nvSpPr>
        <xdr:cNvPr id="783" name="テキスト ボックス 782">
          <a:extLst>
            <a:ext uri="{FF2B5EF4-FFF2-40B4-BE49-F238E27FC236}">
              <a16:creationId xmlns:a16="http://schemas.microsoft.com/office/drawing/2014/main" id="{00000000-0008-0000-1000-00000F030000}"/>
            </a:ext>
          </a:extLst>
        </xdr:cNvPr>
        <xdr:cNvSpPr txBox="1"/>
      </xdr:nvSpPr>
      <xdr:spPr>
        <a:xfrm>
          <a:off x="16048990" y="14210030"/>
          <a:ext cx="4641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00000000-0008-0000-1000-000010030000}"/>
            </a:ext>
          </a:extLst>
        </xdr:cNvPr>
        <xdr:cNvCxnSpPr/>
      </xdr:nvCxnSpPr>
      <xdr:spPr>
        <a:xfrm>
          <a:off x="16459200" y="13788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4185" cy="255905"/>
    <xdr:sp macro="" textlink="">
      <xdr:nvSpPr>
        <xdr:cNvPr id="785" name="テキスト ボックス 784">
          <a:extLst>
            <a:ext uri="{FF2B5EF4-FFF2-40B4-BE49-F238E27FC236}">
              <a16:creationId xmlns:a16="http://schemas.microsoft.com/office/drawing/2014/main" id="{00000000-0008-0000-1000-000011030000}"/>
            </a:ext>
          </a:extLst>
        </xdr:cNvPr>
        <xdr:cNvSpPr txBox="1"/>
      </xdr:nvSpPr>
      <xdr:spPr>
        <a:xfrm>
          <a:off x="16048990" y="136499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86" name="直線コネクタ 785">
          <a:extLst>
            <a:ext uri="{FF2B5EF4-FFF2-40B4-BE49-F238E27FC236}">
              <a16:creationId xmlns:a16="http://schemas.microsoft.com/office/drawing/2014/main" id="{00000000-0008-0000-1000-000012030000}"/>
            </a:ext>
          </a:extLst>
        </xdr:cNvPr>
        <xdr:cNvCxnSpPr/>
      </xdr:nvCxnSpPr>
      <xdr:spPr>
        <a:xfrm>
          <a:off x="16459200" y="132321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10160</xdr:rowOff>
    </xdr:from>
    <xdr:ext cx="464185" cy="255905"/>
    <xdr:sp macro="" textlink="">
      <xdr:nvSpPr>
        <xdr:cNvPr id="787" name="テキスト ボックス 786">
          <a:extLst>
            <a:ext uri="{FF2B5EF4-FFF2-40B4-BE49-F238E27FC236}">
              <a16:creationId xmlns:a16="http://schemas.microsoft.com/office/drawing/2014/main" id="{00000000-0008-0000-1000-000013030000}"/>
            </a:ext>
          </a:extLst>
        </xdr:cNvPr>
        <xdr:cNvSpPr txBox="1"/>
      </xdr:nvSpPr>
      <xdr:spPr>
        <a:xfrm>
          <a:off x="16048990" y="1308989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8" name="直線コネクタ 787">
          <a:extLst>
            <a:ext uri="{FF2B5EF4-FFF2-40B4-BE49-F238E27FC236}">
              <a16:creationId xmlns:a16="http://schemas.microsoft.com/office/drawing/2014/main" id="{00000000-0008-0000-1000-000014030000}"/>
            </a:ext>
          </a:extLst>
        </xdr:cNvPr>
        <xdr:cNvCxnSpPr/>
      </xdr:nvCxnSpPr>
      <xdr:spPr>
        <a:xfrm>
          <a:off x="16459200" y="126720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185" cy="257810"/>
    <xdr:sp macro="" textlink="">
      <xdr:nvSpPr>
        <xdr:cNvPr id="789" name="テキスト ボックス 788">
          <a:extLst>
            <a:ext uri="{FF2B5EF4-FFF2-40B4-BE49-F238E27FC236}">
              <a16:creationId xmlns:a16="http://schemas.microsoft.com/office/drawing/2014/main" id="{00000000-0008-0000-1000-000015030000}"/>
            </a:ext>
          </a:extLst>
        </xdr:cNvPr>
        <xdr:cNvSpPr txBox="1"/>
      </xdr:nvSpPr>
      <xdr:spPr>
        <a:xfrm>
          <a:off x="16048990" y="12533630"/>
          <a:ext cx="4641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149225</xdr:rowOff>
    </xdr:to>
    <xdr:sp macro="" textlink="">
      <xdr:nvSpPr>
        <xdr:cNvPr id="790" name="【消防施設】&#10;一人当たり面積グラフ枠">
          <a:extLst>
            <a:ext uri="{FF2B5EF4-FFF2-40B4-BE49-F238E27FC236}">
              <a16:creationId xmlns:a16="http://schemas.microsoft.com/office/drawing/2014/main" id="{00000000-0008-0000-1000-000016030000}"/>
            </a:ext>
          </a:extLst>
        </xdr:cNvPr>
        <xdr:cNvSpPr/>
      </xdr:nvSpPr>
      <xdr:spPr>
        <a:xfrm>
          <a:off x="16459200" y="12672060"/>
          <a:ext cx="4267200" cy="22332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154305</xdr:rowOff>
    </xdr:from>
    <xdr:to>
      <xdr:col>116</xdr:col>
      <xdr:colOff>62865</xdr:colOff>
      <xdr:row>85</xdr:row>
      <xdr:rowOff>92075</xdr:rowOff>
    </xdr:to>
    <xdr:cxnSp macro="">
      <xdr:nvCxnSpPr>
        <xdr:cNvPr id="791" name="直線コネクタ 790">
          <a:extLst>
            <a:ext uri="{FF2B5EF4-FFF2-40B4-BE49-F238E27FC236}">
              <a16:creationId xmlns:a16="http://schemas.microsoft.com/office/drawing/2014/main" id="{00000000-0008-0000-1000-000017030000}"/>
            </a:ext>
          </a:extLst>
        </xdr:cNvPr>
        <xdr:cNvCxnSpPr/>
      </xdr:nvCxnSpPr>
      <xdr:spPr>
        <a:xfrm flipV="1">
          <a:off x="19951065" y="13066395"/>
          <a:ext cx="0" cy="1278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95885</xdr:rowOff>
    </xdr:from>
    <xdr:ext cx="466725" cy="258445"/>
    <xdr:sp macro="" textlink="">
      <xdr:nvSpPr>
        <xdr:cNvPr id="792" name="【消防施設】&#10;一人当たり面積最小値テキスト">
          <a:extLst>
            <a:ext uri="{FF2B5EF4-FFF2-40B4-BE49-F238E27FC236}">
              <a16:creationId xmlns:a16="http://schemas.microsoft.com/office/drawing/2014/main" id="{00000000-0008-0000-1000-000018030000}"/>
            </a:ext>
          </a:extLst>
        </xdr:cNvPr>
        <xdr:cNvSpPr txBox="1"/>
      </xdr:nvSpPr>
      <xdr:spPr>
        <a:xfrm>
          <a:off x="19989800" y="1434909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85</xdr:row>
      <xdr:rowOff>92075</xdr:rowOff>
    </xdr:from>
    <xdr:to>
      <xdr:col>116</xdr:col>
      <xdr:colOff>152400</xdr:colOff>
      <xdr:row>85</xdr:row>
      <xdr:rowOff>92075</xdr:rowOff>
    </xdr:to>
    <xdr:cxnSp macro="">
      <xdr:nvCxnSpPr>
        <xdr:cNvPr id="793" name="直線コネクタ 792">
          <a:extLst>
            <a:ext uri="{FF2B5EF4-FFF2-40B4-BE49-F238E27FC236}">
              <a16:creationId xmlns:a16="http://schemas.microsoft.com/office/drawing/2014/main" id="{00000000-0008-0000-1000-000019030000}"/>
            </a:ext>
          </a:extLst>
        </xdr:cNvPr>
        <xdr:cNvCxnSpPr/>
      </xdr:nvCxnSpPr>
      <xdr:spPr>
        <a:xfrm>
          <a:off x="19881850" y="143452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101600</xdr:rowOff>
    </xdr:from>
    <xdr:ext cx="466725" cy="257810"/>
    <xdr:sp macro="" textlink="">
      <xdr:nvSpPr>
        <xdr:cNvPr id="794" name="【消防施設】&#10;一人当たり面積最大値テキスト">
          <a:extLst>
            <a:ext uri="{FF2B5EF4-FFF2-40B4-BE49-F238E27FC236}">
              <a16:creationId xmlns:a16="http://schemas.microsoft.com/office/drawing/2014/main" id="{00000000-0008-0000-1000-00001A030000}"/>
            </a:ext>
          </a:extLst>
        </xdr:cNvPr>
        <xdr:cNvSpPr txBox="1"/>
      </xdr:nvSpPr>
      <xdr:spPr>
        <a:xfrm>
          <a:off x="19989800" y="1284605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2.295</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154305</xdr:rowOff>
    </xdr:from>
    <xdr:to>
      <xdr:col>116</xdr:col>
      <xdr:colOff>152400</xdr:colOff>
      <xdr:row>77</xdr:row>
      <xdr:rowOff>154305</xdr:rowOff>
    </xdr:to>
    <xdr:cxnSp macro="">
      <xdr:nvCxnSpPr>
        <xdr:cNvPr id="795" name="直線コネクタ 794">
          <a:extLst>
            <a:ext uri="{FF2B5EF4-FFF2-40B4-BE49-F238E27FC236}">
              <a16:creationId xmlns:a16="http://schemas.microsoft.com/office/drawing/2014/main" id="{00000000-0008-0000-1000-00001B030000}"/>
            </a:ext>
          </a:extLst>
        </xdr:cNvPr>
        <xdr:cNvCxnSpPr/>
      </xdr:nvCxnSpPr>
      <xdr:spPr>
        <a:xfrm>
          <a:off x="19881850" y="130663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17145</xdr:rowOff>
    </xdr:from>
    <xdr:ext cx="466725" cy="255905"/>
    <xdr:sp macro="" textlink="">
      <xdr:nvSpPr>
        <xdr:cNvPr id="796" name="【消防施設】&#10;一人当たり面積平均値テキスト">
          <a:extLst>
            <a:ext uri="{FF2B5EF4-FFF2-40B4-BE49-F238E27FC236}">
              <a16:creationId xmlns:a16="http://schemas.microsoft.com/office/drawing/2014/main" id="{00000000-0008-0000-1000-00001C030000}"/>
            </a:ext>
          </a:extLst>
        </xdr:cNvPr>
        <xdr:cNvSpPr txBox="1"/>
      </xdr:nvSpPr>
      <xdr:spPr>
        <a:xfrm>
          <a:off x="19989800" y="14102715"/>
          <a:ext cx="46672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0.310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38735</xdr:rowOff>
    </xdr:from>
    <xdr:to>
      <xdr:col>116</xdr:col>
      <xdr:colOff>114300</xdr:colOff>
      <xdr:row>84</xdr:row>
      <xdr:rowOff>140335</xdr:rowOff>
    </xdr:to>
    <xdr:sp macro="" textlink="">
      <xdr:nvSpPr>
        <xdr:cNvPr id="797" name="フローチャート: 判断 796">
          <a:extLst>
            <a:ext uri="{FF2B5EF4-FFF2-40B4-BE49-F238E27FC236}">
              <a16:creationId xmlns:a16="http://schemas.microsoft.com/office/drawing/2014/main" id="{00000000-0008-0000-1000-00001D030000}"/>
            </a:ext>
          </a:extLst>
        </xdr:cNvPr>
        <xdr:cNvSpPr/>
      </xdr:nvSpPr>
      <xdr:spPr>
        <a:xfrm>
          <a:off x="199009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90170</xdr:rowOff>
    </xdr:from>
    <xdr:to>
      <xdr:col>112</xdr:col>
      <xdr:colOff>38100</xdr:colOff>
      <xdr:row>85</xdr:row>
      <xdr:rowOff>19685</xdr:rowOff>
    </xdr:to>
    <xdr:sp macro="" textlink="">
      <xdr:nvSpPr>
        <xdr:cNvPr id="798" name="フローチャート: 判断 797">
          <a:extLst>
            <a:ext uri="{FF2B5EF4-FFF2-40B4-BE49-F238E27FC236}">
              <a16:creationId xmlns:a16="http://schemas.microsoft.com/office/drawing/2014/main" id="{00000000-0008-0000-1000-00001E030000}"/>
            </a:ext>
          </a:extLst>
        </xdr:cNvPr>
        <xdr:cNvSpPr/>
      </xdr:nvSpPr>
      <xdr:spPr>
        <a:xfrm>
          <a:off x="19157950" y="14175740"/>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92710</xdr:rowOff>
    </xdr:from>
    <xdr:to>
      <xdr:col>107</xdr:col>
      <xdr:colOff>101600</xdr:colOff>
      <xdr:row>85</xdr:row>
      <xdr:rowOff>22225</xdr:rowOff>
    </xdr:to>
    <xdr:sp macro="" textlink="">
      <xdr:nvSpPr>
        <xdr:cNvPr id="799" name="フローチャート: 判断 798">
          <a:extLst>
            <a:ext uri="{FF2B5EF4-FFF2-40B4-BE49-F238E27FC236}">
              <a16:creationId xmlns:a16="http://schemas.microsoft.com/office/drawing/2014/main" id="{00000000-0008-0000-1000-00001F030000}"/>
            </a:ext>
          </a:extLst>
        </xdr:cNvPr>
        <xdr:cNvSpPr/>
      </xdr:nvSpPr>
      <xdr:spPr>
        <a:xfrm>
          <a:off x="18345150" y="1417828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90170</xdr:rowOff>
    </xdr:from>
    <xdr:to>
      <xdr:col>102</xdr:col>
      <xdr:colOff>165100</xdr:colOff>
      <xdr:row>85</xdr:row>
      <xdr:rowOff>19685</xdr:rowOff>
    </xdr:to>
    <xdr:sp macro="" textlink="">
      <xdr:nvSpPr>
        <xdr:cNvPr id="800" name="フローチャート: 判断 799">
          <a:extLst>
            <a:ext uri="{FF2B5EF4-FFF2-40B4-BE49-F238E27FC236}">
              <a16:creationId xmlns:a16="http://schemas.microsoft.com/office/drawing/2014/main" id="{00000000-0008-0000-1000-000020030000}"/>
            </a:ext>
          </a:extLst>
        </xdr:cNvPr>
        <xdr:cNvSpPr/>
      </xdr:nvSpPr>
      <xdr:spPr>
        <a:xfrm>
          <a:off x="17551400" y="1417574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93980</xdr:rowOff>
    </xdr:from>
    <xdr:to>
      <xdr:col>98</xdr:col>
      <xdr:colOff>38100</xdr:colOff>
      <xdr:row>85</xdr:row>
      <xdr:rowOff>23495</xdr:rowOff>
    </xdr:to>
    <xdr:sp macro="" textlink="">
      <xdr:nvSpPr>
        <xdr:cNvPr id="801" name="フローチャート: 判断 800">
          <a:extLst>
            <a:ext uri="{FF2B5EF4-FFF2-40B4-BE49-F238E27FC236}">
              <a16:creationId xmlns:a16="http://schemas.microsoft.com/office/drawing/2014/main" id="{00000000-0008-0000-1000-000021030000}"/>
            </a:ext>
          </a:extLst>
        </xdr:cNvPr>
        <xdr:cNvSpPr/>
      </xdr:nvSpPr>
      <xdr:spPr>
        <a:xfrm>
          <a:off x="16757650" y="14179550"/>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146685</xdr:rowOff>
    </xdr:from>
    <xdr:ext cx="762000" cy="250825"/>
    <xdr:sp macro="" textlink="">
      <xdr:nvSpPr>
        <xdr:cNvPr id="802" name="テキスト ボックス 801">
          <a:extLst>
            <a:ext uri="{FF2B5EF4-FFF2-40B4-BE49-F238E27FC236}">
              <a16:creationId xmlns:a16="http://schemas.microsoft.com/office/drawing/2014/main" id="{00000000-0008-0000-1000-000022030000}"/>
            </a:ext>
          </a:extLst>
        </xdr:cNvPr>
        <xdr:cNvSpPr txBox="1"/>
      </xdr:nvSpPr>
      <xdr:spPr>
        <a:xfrm>
          <a:off x="19780250" y="149028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88</xdr:row>
      <xdr:rowOff>146685</xdr:rowOff>
    </xdr:from>
    <xdr:ext cx="762000" cy="250825"/>
    <xdr:sp macro="" textlink="">
      <xdr:nvSpPr>
        <xdr:cNvPr id="803" name="テキスト ボックス 802">
          <a:extLst>
            <a:ext uri="{FF2B5EF4-FFF2-40B4-BE49-F238E27FC236}">
              <a16:creationId xmlns:a16="http://schemas.microsoft.com/office/drawing/2014/main" id="{00000000-0008-0000-1000-000023030000}"/>
            </a:ext>
          </a:extLst>
        </xdr:cNvPr>
        <xdr:cNvSpPr txBox="1"/>
      </xdr:nvSpPr>
      <xdr:spPr>
        <a:xfrm>
          <a:off x="19030950" y="149028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146685</xdr:rowOff>
    </xdr:from>
    <xdr:ext cx="758825" cy="250825"/>
    <xdr:sp macro="" textlink="">
      <xdr:nvSpPr>
        <xdr:cNvPr id="804" name="テキスト ボックス 803">
          <a:extLst>
            <a:ext uri="{FF2B5EF4-FFF2-40B4-BE49-F238E27FC236}">
              <a16:creationId xmlns:a16="http://schemas.microsoft.com/office/drawing/2014/main" id="{00000000-0008-0000-1000-000024030000}"/>
            </a:ext>
          </a:extLst>
        </xdr:cNvPr>
        <xdr:cNvSpPr txBox="1"/>
      </xdr:nvSpPr>
      <xdr:spPr>
        <a:xfrm>
          <a:off x="18224500" y="14902815"/>
          <a:ext cx="7588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146685</xdr:rowOff>
    </xdr:from>
    <xdr:ext cx="762000" cy="250825"/>
    <xdr:sp macro="" textlink="">
      <xdr:nvSpPr>
        <xdr:cNvPr id="805" name="テキスト ボックス 804">
          <a:extLst>
            <a:ext uri="{FF2B5EF4-FFF2-40B4-BE49-F238E27FC236}">
              <a16:creationId xmlns:a16="http://schemas.microsoft.com/office/drawing/2014/main" id="{00000000-0008-0000-1000-000025030000}"/>
            </a:ext>
          </a:extLst>
        </xdr:cNvPr>
        <xdr:cNvSpPr txBox="1"/>
      </xdr:nvSpPr>
      <xdr:spPr>
        <a:xfrm>
          <a:off x="17430750" y="149028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88</xdr:row>
      <xdr:rowOff>146685</xdr:rowOff>
    </xdr:from>
    <xdr:ext cx="762000" cy="250825"/>
    <xdr:sp macro="" textlink="">
      <xdr:nvSpPr>
        <xdr:cNvPr id="806" name="テキスト ボックス 805">
          <a:extLst>
            <a:ext uri="{FF2B5EF4-FFF2-40B4-BE49-F238E27FC236}">
              <a16:creationId xmlns:a16="http://schemas.microsoft.com/office/drawing/2014/main" id="{00000000-0008-0000-1000-000026030000}"/>
            </a:ext>
          </a:extLst>
        </xdr:cNvPr>
        <xdr:cNvSpPr txBox="1"/>
      </xdr:nvSpPr>
      <xdr:spPr>
        <a:xfrm>
          <a:off x="16630650" y="149028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83</xdr:row>
      <xdr:rowOff>142875</xdr:rowOff>
    </xdr:from>
    <xdr:to>
      <xdr:col>116</xdr:col>
      <xdr:colOff>114300</xdr:colOff>
      <xdr:row>84</xdr:row>
      <xdr:rowOff>73660</xdr:rowOff>
    </xdr:to>
    <xdr:sp macro="" textlink="">
      <xdr:nvSpPr>
        <xdr:cNvPr id="807" name="楕円 806">
          <a:extLst>
            <a:ext uri="{FF2B5EF4-FFF2-40B4-BE49-F238E27FC236}">
              <a16:creationId xmlns:a16="http://schemas.microsoft.com/office/drawing/2014/main" id="{00000000-0008-0000-1000-000027030000}"/>
            </a:ext>
          </a:extLst>
        </xdr:cNvPr>
        <xdr:cNvSpPr/>
      </xdr:nvSpPr>
      <xdr:spPr>
        <a:xfrm>
          <a:off x="19900900" y="1406080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165735</xdr:rowOff>
    </xdr:from>
    <xdr:ext cx="466725" cy="255905"/>
    <xdr:sp macro="" textlink="">
      <xdr:nvSpPr>
        <xdr:cNvPr id="808" name="【消防施設】&#10;一人当たり面積該当値テキスト">
          <a:extLst>
            <a:ext uri="{FF2B5EF4-FFF2-40B4-BE49-F238E27FC236}">
              <a16:creationId xmlns:a16="http://schemas.microsoft.com/office/drawing/2014/main" id="{00000000-0008-0000-1000-000028030000}"/>
            </a:ext>
          </a:extLst>
        </xdr:cNvPr>
        <xdr:cNvSpPr txBox="1"/>
      </xdr:nvSpPr>
      <xdr:spPr>
        <a:xfrm>
          <a:off x="19989800" y="1391602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0.427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83</xdr:row>
      <xdr:rowOff>151765</xdr:rowOff>
    </xdr:from>
    <xdr:to>
      <xdr:col>112</xdr:col>
      <xdr:colOff>38100</xdr:colOff>
      <xdr:row>84</xdr:row>
      <xdr:rowOff>81280</xdr:rowOff>
    </xdr:to>
    <xdr:sp macro="" textlink="">
      <xdr:nvSpPr>
        <xdr:cNvPr id="809" name="楕円 808">
          <a:extLst>
            <a:ext uri="{FF2B5EF4-FFF2-40B4-BE49-F238E27FC236}">
              <a16:creationId xmlns:a16="http://schemas.microsoft.com/office/drawing/2014/main" id="{00000000-0008-0000-1000-000029030000}"/>
            </a:ext>
          </a:extLst>
        </xdr:cNvPr>
        <xdr:cNvSpPr/>
      </xdr:nvSpPr>
      <xdr:spPr>
        <a:xfrm>
          <a:off x="19157950" y="14069695"/>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84</xdr:row>
      <xdr:rowOff>22225</xdr:rowOff>
    </xdr:from>
    <xdr:to>
      <xdr:col>116</xdr:col>
      <xdr:colOff>63500</xdr:colOff>
      <xdr:row>84</xdr:row>
      <xdr:rowOff>31115</xdr:rowOff>
    </xdr:to>
    <xdr:cxnSp macro="">
      <xdr:nvCxnSpPr>
        <xdr:cNvPr id="810" name="直線コネクタ 809">
          <a:extLst>
            <a:ext uri="{FF2B5EF4-FFF2-40B4-BE49-F238E27FC236}">
              <a16:creationId xmlns:a16="http://schemas.microsoft.com/office/drawing/2014/main" id="{00000000-0008-0000-1000-00002A030000}"/>
            </a:ext>
          </a:extLst>
        </xdr:cNvPr>
        <xdr:cNvCxnSpPr/>
      </xdr:nvCxnSpPr>
      <xdr:spPr>
        <a:xfrm flipV="1">
          <a:off x="19202400" y="14107795"/>
          <a:ext cx="7493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157480</xdr:rowOff>
    </xdr:from>
    <xdr:to>
      <xdr:col>107</xdr:col>
      <xdr:colOff>101600</xdr:colOff>
      <xdr:row>84</xdr:row>
      <xdr:rowOff>87630</xdr:rowOff>
    </xdr:to>
    <xdr:sp macro="" textlink="">
      <xdr:nvSpPr>
        <xdr:cNvPr id="811" name="楕円 810">
          <a:extLst>
            <a:ext uri="{FF2B5EF4-FFF2-40B4-BE49-F238E27FC236}">
              <a16:creationId xmlns:a16="http://schemas.microsoft.com/office/drawing/2014/main" id="{00000000-0008-0000-1000-00002B030000}"/>
            </a:ext>
          </a:extLst>
        </xdr:cNvPr>
        <xdr:cNvSpPr/>
      </xdr:nvSpPr>
      <xdr:spPr>
        <a:xfrm>
          <a:off x="18345150" y="14075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31115</xdr:rowOff>
    </xdr:from>
    <xdr:to>
      <xdr:col>111</xdr:col>
      <xdr:colOff>171450</xdr:colOff>
      <xdr:row>84</xdr:row>
      <xdr:rowOff>37465</xdr:rowOff>
    </xdr:to>
    <xdr:cxnSp macro="">
      <xdr:nvCxnSpPr>
        <xdr:cNvPr id="812" name="直線コネクタ 811">
          <a:extLst>
            <a:ext uri="{FF2B5EF4-FFF2-40B4-BE49-F238E27FC236}">
              <a16:creationId xmlns:a16="http://schemas.microsoft.com/office/drawing/2014/main" id="{00000000-0008-0000-1000-00002C030000}"/>
            </a:ext>
          </a:extLst>
        </xdr:cNvPr>
        <xdr:cNvCxnSpPr/>
      </xdr:nvCxnSpPr>
      <xdr:spPr>
        <a:xfrm flipV="1">
          <a:off x="18395950" y="14116685"/>
          <a:ext cx="8064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165735</xdr:rowOff>
    </xdr:from>
    <xdr:to>
      <xdr:col>102</xdr:col>
      <xdr:colOff>165100</xdr:colOff>
      <xdr:row>84</xdr:row>
      <xdr:rowOff>96520</xdr:rowOff>
    </xdr:to>
    <xdr:sp macro="" textlink="">
      <xdr:nvSpPr>
        <xdr:cNvPr id="813" name="楕円 812">
          <a:extLst>
            <a:ext uri="{FF2B5EF4-FFF2-40B4-BE49-F238E27FC236}">
              <a16:creationId xmlns:a16="http://schemas.microsoft.com/office/drawing/2014/main" id="{00000000-0008-0000-1000-00002D030000}"/>
            </a:ext>
          </a:extLst>
        </xdr:cNvPr>
        <xdr:cNvSpPr/>
      </xdr:nvSpPr>
      <xdr:spPr>
        <a:xfrm>
          <a:off x="17551400" y="1408366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37465</xdr:rowOff>
    </xdr:from>
    <xdr:to>
      <xdr:col>107</xdr:col>
      <xdr:colOff>50800</xdr:colOff>
      <xdr:row>84</xdr:row>
      <xdr:rowOff>45085</xdr:rowOff>
    </xdr:to>
    <xdr:cxnSp macro="">
      <xdr:nvCxnSpPr>
        <xdr:cNvPr id="814" name="直線コネクタ 813">
          <a:extLst>
            <a:ext uri="{FF2B5EF4-FFF2-40B4-BE49-F238E27FC236}">
              <a16:creationId xmlns:a16="http://schemas.microsoft.com/office/drawing/2014/main" id="{00000000-0008-0000-1000-00002E030000}"/>
            </a:ext>
          </a:extLst>
        </xdr:cNvPr>
        <xdr:cNvCxnSpPr/>
      </xdr:nvCxnSpPr>
      <xdr:spPr>
        <a:xfrm flipV="1">
          <a:off x="17602200" y="14123035"/>
          <a:ext cx="7937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13335</xdr:rowOff>
    </xdr:from>
    <xdr:to>
      <xdr:col>98</xdr:col>
      <xdr:colOff>38100</xdr:colOff>
      <xdr:row>84</xdr:row>
      <xdr:rowOff>114300</xdr:rowOff>
    </xdr:to>
    <xdr:sp macro="" textlink="">
      <xdr:nvSpPr>
        <xdr:cNvPr id="815" name="楕円 814">
          <a:extLst>
            <a:ext uri="{FF2B5EF4-FFF2-40B4-BE49-F238E27FC236}">
              <a16:creationId xmlns:a16="http://schemas.microsoft.com/office/drawing/2014/main" id="{00000000-0008-0000-1000-00002F030000}"/>
            </a:ext>
          </a:extLst>
        </xdr:cNvPr>
        <xdr:cNvSpPr/>
      </xdr:nvSpPr>
      <xdr:spPr>
        <a:xfrm>
          <a:off x="16757650" y="14098905"/>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84</xdr:row>
      <xdr:rowOff>45085</xdr:rowOff>
    </xdr:from>
    <xdr:to>
      <xdr:col>102</xdr:col>
      <xdr:colOff>114300</xdr:colOff>
      <xdr:row>84</xdr:row>
      <xdr:rowOff>63500</xdr:rowOff>
    </xdr:to>
    <xdr:cxnSp macro="">
      <xdr:nvCxnSpPr>
        <xdr:cNvPr id="816" name="直線コネクタ 815">
          <a:extLst>
            <a:ext uri="{FF2B5EF4-FFF2-40B4-BE49-F238E27FC236}">
              <a16:creationId xmlns:a16="http://schemas.microsoft.com/office/drawing/2014/main" id="{00000000-0008-0000-1000-000030030000}"/>
            </a:ext>
          </a:extLst>
        </xdr:cNvPr>
        <xdr:cNvCxnSpPr/>
      </xdr:nvCxnSpPr>
      <xdr:spPr>
        <a:xfrm flipV="1">
          <a:off x="16802100" y="14130655"/>
          <a:ext cx="8001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85</xdr:row>
      <xdr:rowOff>11430</xdr:rowOff>
    </xdr:from>
    <xdr:ext cx="469900" cy="255905"/>
    <xdr:sp macro="" textlink="">
      <xdr:nvSpPr>
        <xdr:cNvPr id="817" name="n_1aveValue【消防施設】&#10;一人当たり面積">
          <a:extLst>
            <a:ext uri="{FF2B5EF4-FFF2-40B4-BE49-F238E27FC236}">
              <a16:creationId xmlns:a16="http://schemas.microsoft.com/office/drawing/2014/main" id="{00000000-0008-0000-1000-000031030000}"/>
            </a:ext>
          </a:extLst>
        </xdr:cNvPr>
        <xdr:cNvSpPr txBox="1"/>
      </xdr:nvSpPr>
      <xdr:spPr>
        <a:xfrm>
          <a:off x="18980150" y="1426464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85</xdr:row>
      <xdr:rowOff>14605</xdr:rowOff>
    </xdr:from>
    <xdr:ext cx="469900" cy="256540"/>
    <xdr:sp macro="" textlink="">
      <xdr:nvSpPr>
        <xdr:cNvPr id="818" name="n_2aveValue【消防施設】&#10;一人当たり面積">
          <a:extLst>
            <a:ext uri="{FF2B5EF4-FFF2-40B4-BE49-F238E27FC236}">
              <a16:creationId xmlns:a16="http://schemas.microsoft.com/office/drawing/2014/main" id="{00000000-0008-0000-1000-000032030000}"/>
            </a:ext>
          </a:extLst>
        </xdr:cNvPr>
        <xdr:cNvSpPr txBox="1"/>
      </xdr:nvSpPr>
      <xdr:spPr>
        <a:xfrm>
          <a:off x="18180050" y="142678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85</xdr:row>
      <xdr:rowOff>11430</xdr:rowOff>
    </xdr:from>
    <xdr:ext cx="469900" cy="255905"/>
    <xdr:sp macro="" textlink="">
      <xdr:nvSpPr>
        <xdr:cNvPr id="819" name="n_3aveValue【消防施設】&#10;一人当たり面積">
          <a:extLst>
            <a:ext uri="{FF2B5EF4-FFF2-40B4-BE49-F238E27FC236}">
              <a16:creationId xmlns:a16="http://schemas.microsoft.com/office/drawing/2014/main" id="{00000000-0008-0000-1000-000033030000}"/>
            </a:ext>
          </a:extLst>
        </xdr:cNvPr>
        <xdr:cNvSpPr txBox="1"/>
      </xdr:nvSpPr>
      <xdr:spPr>
        <a:xfrm>
          <a:off x="17386300" y="1426464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85</xdr:row>
      <xdr:rowOff>15240</xdr:rowOff>
    </xdr:from>
    <xdr:ext cx="469900" cy="256540"/>
    <xdr:sp macro="" textlink="">
      <xdr:nvSpPr>
        <xdr:cNvPr id="820" name="n_4aveValue【消防施設】&#10;一人当たり面積">
          <a:extLst>
            <a:ext uri="{FF2B5EF4-FFF2-40B4-BE49-F238E27FC236}">
              <a16:creationId xmlns:a16="http://schemas.microsoft.com/office/drawing/2014/main" id="{00000000-0008-0000-1000-000034030000}"/>
            </a:ext>
          </a:extLst>
        </xdr:cNvPr>
        <xdr:cNvSpPr txBox="1"/>
      </xdr:nvSpPr>
      <xdr:spPr>
        <a:xfrm>
          <a:off x="16592550" y="142684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82</xdr:row>
      <xdr:rowOff>97790</xdr:rowOff>
    </xdr:from>
    <xdr:ext cx="469900" cy="257810"/>
    <xdr:sp macro="" textlink="">
      <xdr:nvSpPr>
        <xdr:cNvPr id="821" name="n_1mainValue【消防施設】&#10;一人当たり面積">
          <a:extLst>
            <a:ext uri="{FF2B5EF4-FFF2-40B4-BE49-F238E27FC236}">
              <a16:creationId xmlns:a16="http://schemas.microsoft.com/office/drawing/2014/main" id="{00000000-0008-0000-1000-000035030000}"/>
            </a:ext>
          </a:extLst>
        </xdr:cNvPr>
        <xdr:cNvSpPr txBox="1"/>
      </xdr:nvSpPr>
      <xdr:spPr>
        <a:xfrm>
          <a:off x="18980150" y="138480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82</xdr:row>
      <xdr:rowOff>104775</xdr:rowOff>
    </xdr:from>
    <xdr:ext cx="469900" cy="255905"/>
    <xdr:sp macro="" textlink="">
      <xdr:nvSpPr>
        <xdr:cNvPr id="822" name="n_2mainValue【消防施設】&#10;一人当たり面積">
          <a:extLst>
            <a:ext uri="{FF2B5EF4-FFF2-40B4-BE49-F238E27FC236}">
              <a16:creationId xmlns:a16="http://schemas.microsoft.com/office/drawing/2014/main" id="{00000000-0008-0000-1000-000036030000}"/>
            </a:ext>
          </a:extLst>
        </xdr:cNvPr>
        <xdr:cNvSpPr txBox="1"/>
      </xdr:nvSpPr>
      <xdr:spPr>
        <a:xfrm>
          <a:off x="18180050" y="1385506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82</xdr:row>
      <xdr:rowOff>112395</xdr:rowOff>
    </xdr:from>
    <xdr:ext cx="469900" cy="258445"/>
    <xdr:sp macro="" textlink="">
      <xdr:nvSpPr>
        <xdr:cNvPr id="823" name="n_3mainValue【消防施設】&#10;一人当たり面積">
          <a:extLst>
            <a:ext uri="{FF2B5EF4-FFF2-40B4-BE49-F238E27FC236}">
              <a16:creationId xmlns:a16="http://schemas.microsoft.com/office/drawing/2014/main" id="{00000000-0008-0000-1000-000037030000}"/>
            </a:ext>
          </a:extLst>
        </xdr:cNvPr>
        <xdr:cNvSpPr txBox="1"/>
      </xdr:nvSpPr>
      <xdr:spPr>
        <a:xfrm>
          <a:off x="17386300" y="138626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82</xdr:row>
      <xdr:rowOff>131445</xdr:rowOff>
    </xdr:from>
    <xdr:ext cx="469900" cy="257810"/>
    <xdr:sp macro="" textlink="">
      <xdr:nvSpPr>
        <xdr:cNvPr id="824" name="n_4mainValue【消防施設】&#10;一人当たり面積">
          <a:extLst>
            <a:ext uri="{FF2B5EF4-FFF2-40B4-BE49-F238E27FC236}">
              <a16:creationId xmlns:a16="http://schemas.microsoft.com/office/drawing/2014/main" id="{00000000-0008-0000-1000-000038030000}"/>
            </a:ext>
          </a:extLst>
        </xdr:cNvPr>
        <xdr:cNvSpPr txBox="1"/>
      </xdr:nvSpPr>
      <xdr:spPr>
        <a:xfrm>
          <a:off x="16592550" y="138817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5" name="正方形/長方形 824">
          <a:extLst>
            <a:ext uri="{FF2B5EF4-FFF2-40B4-BE49-F238E27FC236}">
              <a16:creationId xmlns:a16="http://schemas.microsoft.com/office/drawing/2014/main" id="{00000000-0008-0000-1000-000039030000}"/>
            </a:ext>
          </a:extLst>
        </xdr:cNvPr>
        <xdr:cNvSpPr/>
      </xdr:nvSpPr>
      <xdr:spPr>
        <a:xfrm>
          <a:off x="1120775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6" name="正方形/長方形 825">
          <a:extLst>
            <a:ext uri="{FF2B5EF4-FFF2-40B4-BE49-F238E27FC236}">
              <a16:creationId xmlns:a16="http://schemas.microsoft.com/office/drawing/2014/main" id="{00000000-0008-0000-1000-00003A030000}"/>
            </a:ext>
          </a:extLst>
        </xdr:cNvPr>
        <xdr:cNvSpPr/>
      </xdr:nvSpPr>
      <xdr:spPr>
        <a:xfrm>
          <a:off x="11315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7" name="正方形/長方形 826">
          <a:extLst>
            <a:ext uri="{FF2B5EF4-FFF2-40B4-BE49-F238E27FC236}">
              <a16:creationId xmlns:a16="http://schemas.microsoft.com/office/drawing/2014/main" id="{00000000-0008-0000-1000-00003B030000}"/>
            </a:ext>
          </a:extLst>
        </xdr:cNvPr>
        <xdr:cNvSpPr/>
      </xdr:nvSpPr>
      <xdr:spPr>
        <a:xfrm>
          <a:off x="11315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26/157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8" name="正方形/長方形 827">
          <a:extLst>
            <a:ext uri="{FF2B5EF4-FFF2-40B4-BE49-F238E27FC236}">
              <a16:creationId xmlns:a16="http://schemas.microsoft.com/office/drawing/2014/main" id="{00000000-0008-0000-1000-00003C030000}"/>
            </a:ext>
          </a:extLst>
        </xdr:cNvPr>
        <xdr:cNvSpPr/>
      </xdr:nvSpPr>
      <xdr:spPr>
        <a:xfrm>
          <a:off x="122364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9" name="正方形/長方形 828">
          <a:extLst>
            <a:ext uri="{FF2B5EF4-FFF2-40B4-BE49-F238E27FC236}">
              <a16:creationId xmlns:a16="http://schemas.microsoft.com/office/drawing/2014/main" id="{00000000-0008-0000-1000-00003D030000}"/>
            </a:ext>
          </a:extLst>
        </xdr:cNvPr>
        <xdr:cNvSpPr/>
      </xdr:nvSpPr>
      <xdr:spPr>
        <a:xfrm>
          <a:off x="122364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0" name="正方形/長方形 829">
          <a:extLst>
            <a:ext uri="{FF2B5EF4-FFF2-40B4-BE49-F238E27FC236}">
              <a16:creationId xmlns:a16="http://schemas.microsoft.com/office/drawing/2014/main" id="{00000000-0008-0000-1000-00003E030000}"/>
            </a:ext>
          </a:extLst>
        </xdr:cNvPr>
        <xdr:cNvSpPr/>
      </xdr:nvSpPr>
      <xdr:spPr>
        <a:xfrm>
          <a:off x="132651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1" name="正方形/長方形 830">
          <a:extLst>
            <a:ext uri="{FF2B5EF4-FFF2-40B4-BE49-F238E27FC236}">
              <a16:creationId xmlns:a16="http://schemas.microsoft.com/office/drawing/2014/main" id="{00000000-0008-0000-1000-00003F030000}"/>
            </a:ext>
          </a:extLst>
        </xdr:cNvPr>
        <xdr:cNvSpPr/>
      </xdr:nvSpPr>
      <xdr:spPr>
        <a:xfrm>
          <a:off x="132651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2" name="正方形/長方形 831">
          <a:extLst>
            <a:ext uri="{FF2B5EF4-FFF2-40B4-BE49-F238E27FC236}">
              <a16:creationId xmlns:a16="http://schemas.microsoft.com/office/drawing/2014/main" id="{00000000-0008-0000-1000-000040030000}"/>
            </a:ext>
          </a:extLst>
        </xdr:cNvPr>
        <xdr:cNvSpPr/>
      </xdr:nvSpPr>
      <xdr:spPr>
        <a:xfrm>
          <a:off x="1120775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450" cy="225425"/>
    <xdr:sp macro="" textlink="">
      <xdr:nvSpPr>
        <xdr:cNvPr id="833" name="テキスト ボックス 832">
          <a:extLst>
            <a:ext uri="{FF2B5EF4-FFF2-40B4-BE49-F238E27FC236}">
              <a16:creationId xmlns:a16="http://schemas.microsoft.com/office/drawing/2014/main" id="{00000000-0008-0000-1000-000041030000}"/>
            </a:ext>
          </a:extLst>
        </xdr:cNvPr>
        <xdr:cNvSpPr txBox="1"/>
      </xdr:nvSpPr>
      <xdr:spPr>
        <a:xfrm>
          <a:off x="11169650"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171450</xdr:colOff>
      <xdr:row>111</xdr:row>
      <xdr:rowOff>19050</xdr:rowOff>
    </xdr:to>
    <xdr:cxnSp macro="">
      <xdr:nvCxnSpPr>
        <xdr:cNvPr id="834" name="直線コネクタ 833">
          <a:extLst>
            <a:ext uri="{FF2B5EF4-FFF2-40B4-BE49-F238E27FC236}">
              <a16:creationId xmlns:a16="http://schemas.microsoft.com/office/drawing/2014/main" id="{00000000-0008-0000-1000-000042030000}"/>
            </a:ext>
          </a:extLst>
        </xdr:cNvPr>
        <xdr:cNvCxnSpPr/>
      </xdr:nvCxnSpPr>
      <xdr:spPr>
        <a:xfrm>
          <a:off x="11207750" y="18707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185" cy="259080"/>
    <xdr:sp macro="" textlink="">
      <xdr:nvSpPr>
        <xdr:cNvPr id="835" name="テキスト ボックス 834">
          <a:extLst>
            <a:ext uri="{FF2B5EF4-FFF2-40B4-BE49-F238E27FC236}">
              <a16:creationId xmlns:a16="http://schemas.microsoft.com/office/drawing/2014/main" id="{00000000-0008-0000-1000-000043030000}"/>
            </a:ext>
          </a:extLst>
        </xdr:cNvPr>
        <xdr:cNvSpPr txBox="1"/>
      </xdr:nvSpPr>
      <xdr:spPr>
        <a:xfrm>
          <a:off x="10797540" y="185648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171450</xdr:colOff>
      <xdr:row>108</xdr:row>
      <xdr:rowOff>152400</xdr:rowOff>
    </xdr:to>
    <xdr:cxnSp macro="">
      <xdr:nvCxnSpPr>
        <xdr:cNvPr id="836" name="直線コネクタ 835">
          <a:extLst>
            <a:ext uri="{FF2B5EF4-FFF2-40B4-BE49-F238E27FC236}">
              <a16:creationId xmlns:a16="http://schemas.microsoft.com/office/drawing/2014/main" id="{00000000-0008-0000-1000-000044030000}"/>
            </a:ext>
          </a:extLst>
        </xdr:cNvPr>
        <xdr:cNvCxnSpPr/>
      </xdr:nvCxnSpPr>
      <xdr:spPr>
        <a:xfrm>
          <a:off x="11207750" y="1832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4185" cy="259080"/>
    <xdr:sp macro="" textlink="">
      <xdr:nvSpPr>
        <xdr:cNvPr id="837" name="テキスト ボックス 836">
          <a:extLst>
            <a:ext uri="{FF2B5EF4-FFF2-40B4-BE49-F238E27FC236}">
              <a16:creationId xmlns:a16="http://schemas.microsoft.com/office/drawing/2014/main" id="{00000000-0008-0000-1000-000045030000}"/>
            </a:ext>
          </a:extLst>
        </xdr:cNvPr>
        <xdr:cNvSpPr txBox="1"/>
      </xdr:nvSpPr>
      <xdr:spPr>
        <a:xfrm>
          <a:off x="10797540" y="181838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171450</xdr:colOff>
      <xdr:row>106</xdr:row>
      <xdr:rowOff>114300</xdr:rowOff>
    </xdr:to>
    <xdr:cxnSp macro="">
      <xdr:nvCxnSpPr>
        <xdr:cNvPr id="838" name="直線コネクタ 837">
          <a:extLst>
            <a:ext uri="{FF2B5EF4-FFF2-40B4-BE49-F238E27FC236}">
              <a16:creationId xmlns:a16="http://schemas.microsoft.com/office/drawing/2014/main" id="{00000000-0008-0000-1000-000046030000}"/>
            </a:ext>
          </a:extLst>
        </xdr:cNvPr>
        <xdr:cNvCxnSpPr/>
      </xdr:nvCxnSpPr>
      <xdr:spPr>
        <a:xfrm>
          <a:off x="11207750" y="17945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0050" cy="255905"/>
    <xdr:sp macro="" textlink="">
      <xdr:nvSpPr>
        <xdr:cNvPr id="839" name="テキスト ボックス 838">
          <a:extLst>
            <a:ext uri="{FF2B5EF4-FFF2-40B4-BE49-F238E27FC236}">
              <a16:creationId xmlns:a16="http://schemas.microsoft.com/office/drawing/2014/main" id="{00000000-0008-0000-1000-000047030000}"/>
            </a:ext>
          </a:extLst>
        </xdr:cNvPr>
        <xdr:cNvSpPr txBox="1"/>
      </xdr:nvSpPr>
      <xdr:spPr>
        <a:xfrm>
          <a:off x="10842625" y="17802860"/>
          <a:ext cx="4000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171450</xdr:colOff>
      <xdr:row>104</xdr:row>
      <xdr:rowOff>76200</xdr:rowOff>
    </xdr:to>
    <xdr:cxnSp macro="">
      <xdr:nvCxnSpPr>
        <xdr:cNvPr id="840" name="直線コネクタ 839">
          <a:extLst>
            <a:ext uri="{FF2B5EF4-FFF2-40B4-BE49-F238E27FC236}">
              <a16:creationId xmlns:a16="http://schemas.microsoft.com/office/drawing/2014/main" id="{00000000-0008-0000-1000-000048030000}"/>
            </a:ext>
          </a:extLst>
        </xdr:cNvPr>
        <xdr:cNvCxnSpPr/>
      </xdr:nvCxnSpPr>
      <xdr:spPr>
        <a:xfrm>
          <a:off x="11207750" y="17564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0050" cy="259080"/>
    <xdr:sp macro="" textlink="">
      <xdr:nvSpPr>
        <xdr:cNvPr id="841" name="テキスト ボックス 840">
          <a:extLst>
            <a:ext uri="{FF2B5EF4-FFF2-40B4-BE49-F238E27FC236}">
              <a16:creationId xmlns:a16="http://schemas.microsoft.com/office/drawing/2014/main" id="{00000000-0008-0000-1000-000049030000}"/>
            </a:ext>
          </a:extLst>
        </xdr:cNvPr>
        <xdr:cNvSpPr txBox="1"/>
      </xdr:nvSpPr>
      <xdr:spPr>
        <a:xfrm>
          <a:off x="10842625" y="1742186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171450</xdr:colOff>
      <xdr:row>102</xdr:row>
      <xdr:rowOff>38100</xdr:rowOff>
    </xdr:to>
    <xdr:cxnSp macro="">
      <xdr:nvCxnSpPr>
        <xdr:cNvPr id="842" name="直線コネクタ 841">
          <a:extLst>
            <a:ext uri="{FF2B5EF4-FFF2-40B4-BE49-F238E27FC236}">
              <a16:creationId xmlns:a16="http://schemas.microsoft.com/office/drawing/2014/main" id="{00000000-0008-0000-1000-00004A030000}"/>
            </a:ext>
          </a:extLst>
        </xdr:cNvPr>
        <xdr:cNvCxnSpPr/>
      </xdr:nvCxnSpPr>
      <xdr:spPr>
        <a:xfrm>
          <a:off x="11207750" y="17183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0050" cy="259080"/>
    <xdr:sp macro="" textlink="">
      <xdr:nvSpPr>
        <xdr:cNvPr id="843" name="テキスト ボックス 842">
          <a:extLst>
            <a:ext uri="{FF2B5EF4-FFF2-40B4-BE49-F238E27FC236}">
              <a16:creationId xmlns:a16="http://schemas.microsoft.com/office/drawing/2014/main" id="{00000000-0008-0000-1000-00004B030000}"/>
            </a:ext>
          </a:extLst>
        </xdr:cNvPr>
        <xdr:cNvSpPr txBox="1"/>
      </xdr:nvSpPr>
      <xdr:spPr>
        <a:xfrm>
          <a:off x="10842625" y="1704086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171450</xdr:colOff>
      <xdr:row>100</xdr:row>
      <xdr:rowOff>0</xdr:rowOff>
    </xdr:to>
    <xdr:cxnSp macro="">
      <xdr:nvCxnSpPr>
        <xdr:cNvPr id="844" name="直線コネクタ 843">
          <a:extLst>
            <a:ext uri="{FF2B5EF4-FFF2-40B4-BE49-F238E27FC236}">
              <a16:creationId xmlns:a16="http://schemas.microsoft.com/office/drawing/2014/main" id="{00000000-0008-0000-1000-00004C030000}"/>
            </a:ext>
          </a:extLst>
        </xdr:cNvPr>
        <xdr:cNvCxnSpPr/>
      </xdr:nvCxnSpPr>
      <xdr:spPr>
        <a:xfrm>
          <a:off x="11207750" y="16802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99</xdr:row>
      <xdr:rowOff>29210</xdr:rowOff>
    </xdr:from>
    <xdr:ext cx="339090" cy="255905"/>
    <xdr:sp macro="" textlink="">
      <xdr:nvSpPr>
        <xdr:cNvPr id="845" name="テキスト ボックス 844">
          <a:extLst>
            <a:ext uri="{FF2B5EF4-FFF2-40B4-BE49-F238E27FC236}">
              <a16:creationId xmlns:a16="http://schemas.microsoft.com/office/drawing/2014/main" id="{00000000-0008-0000-1000-00004D030000}"/>
            </a:ext>
          </a:extLst>
        </xdr:cNvPr>
        <xdr:cNvSpPr txBox="1"/>
      </xdr:nvSpPr>
      <xdr:spPr>
        <a:xfrm>
          <a:off x="10906760" y="16659860"/>
          <a:ext cx="339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171450</xdr:colOff>
      <xdr:row>97</xdr:row>
      <xdr:rowOff>133350</xdr:rowOff>
    </xdr:to>
    <xdr:cxnSp macro="">
      <xdr:nvCxnSpPr>
        <xdr:cNvPr id="846" name="直線コネクタ 845">
          <a:extLst>
            <a:ext uri="{FF2B5EF4-FFF2-40B4-BE49-F238E27FC236}">
              <a16:creationId xmlns:a16="http://schemas.microsoft.com/office/drawing/2014/main" id="{00000000-0008-0000-1000-00004E030000}"/>
            </a:ext>
          </a:extLst>
        </xdr:cNvPr>
        <xdr:cNvCxnSpPr/>
      </xdr:nvCxnSpPr>
      <xdr:spPr>
        <a:xfrm>
          <a:off x="11207750" y="16421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庁舎】&#10;有形固定資産減価償却率グラフ枠">
          <a:extLst>
            <a:ext uri="{FF2B5EF4-FFF2-40B4-BE49-F238E27FC236}">
              <a16:creationId xmlns:a16="http://schemas.microsoft.com/office/drawing/2014/main" id="{00000000-0008-0000-1000-00004F030000}"/>
            </a:ext>
          </a:extLst>
        </xdr:cNvPr>
        <xdr:cNvSpPr/>
      </xdr:nvSpPr>
      <xdr:spPr>
        <a:xfrm>
          <a:off x="1120775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0</xdr:rowOff>
    </xdr:from>
    <xdr:to>
      <xdr:col>85</xdr:col>
      <xdr:colOff>126365</xdr:colOff>
      <xdr:row>107</xdr:row>
      <xdr:rowOff>69850</xdr:rowOff>
    </xdr:to>
    <xdr:cxnSp macro="">
      <xdr:nvCxnSpPr>
        <xdr:cNvPr id="848" name="直線コネクタ 847">
          <a:extLst>
            <a:ext uri="{FF2B5EF4-FFF2-40B4-BE49-F238E27FC236}">
              <a16:creationId xmlns:a16="http://schemas.microsoft.com/office/drawing/2014/main" id="{00000000-0008-0000-1000-000050030000}"/>
            </a:ext>
          </a:extLst>
        </xdr:cNvPr>
        <xdr:cNvCxnSpPr/>
      </xdr:nvCxnSpPr>
      <xdr:spPr>
        <a:xfrm flipV="1">
          <a:off x="14699615" y="168021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73660</xdr:rowOff>
    </xdr:from>
    <xdr:ext cx="466725" cy="259080"/>
    <xdr:sp macro="" textlink="">
      <xdr:nvSpPr>
        <xdr:cNvPr id="849" name="【庁舎】&#10;有形固定資産減価償却率最小値テキスト">
          <a:extLst>
            <a:ext uri="{FF2B5EF4-FFF2-40B4-BE49-F238E27FC236}">
              <a16:creationId xmlns:a16="http://schemas.microsoft.com/office/drawing/2014/main" id="{00000000-0008-0000-1000-000051030000}"/>
            </a:ext>
          </a:extLst>
        </xdr:cNvPr>
        <xdr:cNvSpPr txBox="1"/>
      </xdr:nvSpPr>
      <xdr:spPr>
        <a:xfrm>
          <a:off x="14738350" y="180759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50" name="直線コネクタ 849">
          <a:extLst>
            <a:ext uri="{FF2B5EF4-FFF2-40B4-BE49-F238E27FC236}">
              <a16:creationId xmlns:a16="http://schemas.microsoft.com/office/drawing/2014/main" id="{00000000-0008-0000-1000-000052030000}"/>
            </a:ext>
          </a:extLst>
        </xdr:cNvPr>
        <xdr:cNvCxnSpPr/>
      </xdr:nvCxnSpPr>
      <xdr:spPr>
        <a:xfrm>
          <a:off x="14611350" y="18072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118110</xdr:rowOff>
    </xdr:from>
    <xdr:ext cx="337185" cy="259080"/>
    <xdr:sp macro="" textlink="">
      <xdr:nvSpPr>
        <xdr:cNvPr id="851" name="【庁舎】&#10;有形固定資産減価償却率最大値テキスト">
          <a:extLst>
            <a:ext uri="{FF2B5EF4-FFF2-40B4-BE49-F238E27FC236}">
              <a16:creationId xmlns:a16="http://schemas.microsoft.com/office/drawing/2014/main" id="{00000000-0008-0000-1000-000053030000}"/>
            </a:ext>
          </a:extLst>
        </xdr:cNvPr>
        <xdr:cNvSpPr txBox="1"/>
      </xdr:nvSpPr>
      <xdr:spPr>
        <a:xfrm>
          <a:off x="14738350" y="1657731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52" name="直線コネクタ 851">
          <a:extLst>
            <a:ext uri="{FF2B5EF4-FFF2-40B4-BE49-F238E27FC236}">
              <a16:creationId xmlns:a16="http://schemas.microsoft.com/office/drawing/2014/main" id="{00000000-0008-0000-1000-000054030000}"/>
            </a:ext>
          </a:extLst>
        </xdr:cNvPr>
        <xdr:cNvCxnSpPr/>
      </xdr:nvCxnSpPr>
      <xdr:spPr>
        <a:xfrm>
          <a:off x="14611350" y="16802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29210</xdr:rowOff>
    </xdr:from>
    <xdr:ext cx="401955" cy="255905"/>
    <xdr:sp macro="" textlink="">
      <xdr:nvSpPr>
        <xdr:cNvPr id="853" name="【庁舎】&#10;有形固定資産減価償却率平均値テキスト">
          <a:extLst>
            <a:ext uri="{FF2B5EF4-FFF2-40B4-BE49-F238E27FC236}">
              <a16:creationId xmlns:a16="http://schemas.microsoft.com/office/drawing/2014/main" id="{00000000-0008-0000-1000-000055030000}"/>
            </a:ext>
          </a:extLst>
        </xdr:cNvPr>
        <xdr:cNvSpPr txBox="1"/>
      </xdr:nvSpPr>
      <xdr:spPr>
        <a:xfrm>
          <a:off x="14738350" y="17688560"/>
          <a:ext cx="40195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105</xdr:row>
      <xdr:rowOff>50800</xdr:rowOff>
    </xdr:from>
    <xdr:to>
      <xdr:col>85</xdr:col>
      <xdr:colOff>171450</xdr:colOff>
      <xdr:row>105</xdr:row>
      <xdr:rowOff>152400</xdr:rowOff>
    </xdr:to>
    <xdr:sp macro="" textlink="">
      <xdr:nvSpPr>
        <xdr:cNvPr id="854" name="フローチャート: 判断 853">
          <a:extLst>
            <a:ext uri="{FF2B5EF4-FFF2-40B4-BE49-F238E27FC236}">
              <a16:creationId xmlns:a16="http://schemas.microsoft.com/office/drawing/2014/main" id="{00000000-0008-0000-1000-000056030000}"/>
            </a:ext>
          </a:extLst>
        </xdr:cNvPr>
        <xdr:cNvSpPr/>
      </xdr:nvSpPr>
      <xdr:spPr>
        <a:xfrm>
          <a:off x="14649450" y="177101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xdr:rowOff>
    </xdr:from>
    <xdr:to>
      <xdr:col>81</xdr:col>
      <xdr:colOff>101600</xdr:colOff>
      <xdr:row>104</xdr:row>
      <xdr:rowOff>111760</xdr:rowOff>
    </xdr:to>
    <xdr:sp macro="" textlink="">
      <xdr:nvSpPr>
        <xdr:cNvPr id="855" name="フローチャート: 判断 854">
          <a:extLst>
            <a:ext uri="{FF2B5EF4-FFF2-40B4-BE49-F238E27FC236}">
              <a16:creationId xmlns:a16="http://schemas.microsoft.com/office/drawing/2014/main" id="{00000000-0008-0000-1000-000057030000}"/>
            </a:ext>
          </a:extLst>
        </xdr:cNvPr>
        <xdr:cNvSpPr/>
      </xdr:nvSpPr>
      <xdr:spPr>
        <a:xfrm>
          <a:off x="13887450" y="1749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161290</xdr:rowOff>
    </xdr:from>
    <xdr:to>
      <xdr:col>76</xdr:col>
      <xdr:colOff>165100</xdr:colOff>
      <xdr:row>104</xdr:row>
      <xdr:rowOff>91440</xdr:rowOff>
    </xdr:to>
    <xdr:sp macro="" textlink="">
      <xdr:nvSpPr>
        <xdr:cNvPr id="856" name="フローチャート: 判断 855">
          <a:extLst>
            <a:ext uri="{FF2B5EF4-FFF2-40B4-BE49-F238E27FC236}">
              <a16:creationId xmlns:a16="http://schemas.microsoft.com/office/drawing/2014/main" id="{00000000-0008-0000-1000-000058030000}"/>
            </a:ext>
          </a:extLst>
        </xdr:cNvPr>
        <xdr:cNvSpPr/>
      </xdr:nvSpPr>
      <xdr:spPr>
        <a:xfrm>
          <a:off x="13093700" y="174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149860</xdr:rowOff>
    </xdr:from>
    <xdr:to>
      <xdr:col>72</xdr:col>
      <xdr:colOff>38100</xdr:colOff>
      <xdr:row>104</xdr:row>
      <xdr:rowOff>80010</xdr:rowOff>
    </xdr:to>
    <xdr:sp macro="" textlink="">
      <xdr:nvSpPr>
        <xdr:cNvPr id="857" name="フローチャート: 判断 856">
          <a:extLst>
            <a:ext uri="{FF2B5EF4-FFF2-40B4-BE49-F238E27FC236}">
              <a16:creationId xmlns:a16="http://schemas.microsoft.com/office/drawing/2014/main" id="{00000000-0008-0000-1000-000059030000}"/>
            </a:ext>
          </a:extLst>
        </xdr:cNvPr>
        <xdr:cNvSpPr/>
      </xdr:nvSpPr>
      <xdr:spPr>
        <a:xfrm>
          <a:off x="12299950" y="174663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3810</xdr:rowOff>
    </xdr:from>
    <xdr:to>
      <xdr:col>67</xdr:col>
      <xdr:colOff>101600</xdr:colOff>
      <xdr:row>104</xdr:row>
      <xdr:rowOff>105410</xdr:rowOff>
    </xdr:to>
    <xdr:sp macro="" textlink="">
      <xdr:nvSpPr>
        <xdr:cNvPr id="858" name="フローチャート: 判断 857">
          <a:extLst>
            <a:ext uri="{FF2B5EF4-FFF2-40B4-BE49-F238E27FC236}">
              <a16:creationId xmlns:a16="http://schemas.microsoft.com/office/drawing/2014/main" id="{00000000-0008-0000-1000-00005A030000}"/>
            </a:ext>
          </a:extLst>
        </xdr:cNvPr>
        <xdr:cNvSpPr/>
      </xdr:nvSpPr>
      <xdr:spPr>
        <a:xfrm>
          <a:off x="11487150" y="1749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59" name="テキスト ボックス 858">
          <a:extLst>
            <a:ext uri="{FF2B5EF4-FFF2-40B4-BE49-F238E27FC236}">
              <a16:creationId xmlns:a16="http://schemas.microsoft.com/office/drawing/2014/main" id="{00000000-0008-0000-1000-00005B030000}"/>
            </a:ext>
          </a:extLst>
        </xdr:cNvPr>
        <xdr:cNvSpPr txBox="1"/>
      </xdr:nvSpPr>
      <xdr:spPr>
        <a:xfrm>
          <a:off x="14528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58825" cy="259080"/>
    <xdr:sp macro="" textlink="">
      <xdr:nvSpPr>
        <xdr:cNvPr id="860" name="テキスト ボックス 859">
          <a:extLst>
            <a:ext uri="{FF2B5EF4-FFF2-40B4-BE49-F238E27FC236}">
              <a16:creationId xmlns:a16="http://schemas.microsoft.com/office/drawing/2014/main" id="{00000000-0008-0000-1000-00005C030000}"/>
            </a:ext>
          </a:extLst>
        </xdr:cNvPr>
        <xdr:cNvSpPr txBox="1"/>
      </xdr:nvSpPr>
      <xdr:spPr>
        <a:xfrm>
          <a:off x="13766800" y="18704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61" name="テキスト ボックス 860">
          <a:extLst>
            <a:ext uri="{FF2B5EF4-FFF2-40B4-BE49-F238E27FC236}">
              <a16:creationId xmlns:a16="http://schemas.microsoft.com/office/drawing/2014/main" id="{00000000-0008-0000-1000-00005D030000}"/>
            </a:ext>
          </a:extLst>
        </xdr:cNvPr>
        <xdr:cNvSpPr txBox="1"/>
      </xdr:nvSpPr>
      <xdr:spPr>
        <a:xfrm>
          <a:off x="12973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111</xdr:row>
      <xdr:rowOff>16510</xdr:rowOff>
    </xdr:from>
    <xdr:ext cx="762000" cy="259080"/>
    <xdr:sp macro="" textlink="">
      <xdr:nvSpPr>
        <xdr:cNvPr id="862" name="テキスト ボックス 861">
          <a:extLst>
            <a:ext uri="{FF2B5EF4-FFF2-40B4-BE49-F238E27FC236}">
              <a16:creationId xmlns:a16="http://schemas.microsoft.com/office/drawing/2014/main" id="{00000000-0008-0000-1000-00005E030000}"/>
            </a:ext>
          </a:extLst>
        </xdr:cNvPr>
        <xdr:cNvSpPr txBox="1"/>
      </xdr:nvSpPr>
      <xdr:spPr>
        <a:xfrm>
          <a:off x="12172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58825" cy="259080"/>
    <xdr:sp macro="" textlink="">
      <xdr:nvSpPr>
        <xdr:cNvPr id="863" name="テキスト ボックス 862">
          <a:extLst>
            <a:ext uri="{FF2B5EF4-FFF2-40B4-BE49-F238E27FC236}">
              <a16:creationId xmlns:a16="http://schemas.microsoft.com/office/drawing/2014/main" id="{00000000-0008-0000-1000-00005F030000}"/>
            </a:ext>
          </a:extLst>
        </xdr:cNvPr>
        <xdr:cNvSpPr txBox="1"/>
      </xdr:nvSpPr>
      <xdr:spPr>
        <a:xfrm>
          <a:off x="11366500" y="18704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102</xdr:row>
      <xdr:rowOff>130810</xdr:rowOff>
    </xdr:from>
    <xdr:to>
      <xdr:col>85</xdr:col>
      <xdr:colOff>171450</xdr:colOff>
      <xdr:row>103</xdr:row>
      <xdr:rowOff>60960</xdr:rowOff>
    </xdr:to>
    <xdr:sp macro="" textlink="">
      <xdr:nvSpPr>
        <xdr:cNvPr id="864" name="楕円 863">
          <a:extLst>
            <a:ext uri="{FF2B5EF4-FFF2-40B4-BE49-F238E27FC236}">
              <a16:creationId xmlns:a16="http://schemas.microsoft.com/office/drawing/2014/main" id="{00000000-0008-0000-1000-000060030000}"/>
            </a:ext>
          </a:extLst>
        </xdr:cNvPr>
        <xdr:cNvSpPr/>
      </xdr:nvSpPr>
      <xdr:spPr>
        <a:xfrm>
          <a:off x="14649450" y="1727581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153670</xdr:rowOff>
    </xdr:from>
    <xdr:ext cx="401955" cy="259080"/>
    <xdr:sp macro="" textlink="">
      <xdr:nvSpPr>
        <xdr:cNvPr id="865" name="【庁舎】&#10;有形固定資産減価償却率該当値テキスト">
          <a:extLst>
            <a:ext uri="{FF2B5EF4-FFF2-40B4-BE49-F238E27FC236}">
              <a16:creationId xmlns:a16="http://schemas.microsoft.com/office/drawing/2014/main" id="{00000000-0008-0000-1000-000061030000}"/>
            </a:ext>
          </a:extLst>
        </xdr:cNvPr>
        <xdr:cNvSpPr txBox="1"/>
      </xdr:nvSpPr>
      <xdr:spPr>
        <a:xfrm>
          <a:off x="14738350" y="171272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102</xdr:row>
      <xdr:rowOff>101600</xdr:rowOff>
    </xdr:from>
    <xdr:to>
      <xdr:col>81</xdr:col>
      <xdr:colOff>101600</xdr:colOff>
      <xdr:row>103</xdr:row>
      <xdr:rowOff>31750</xdr:rowOff>
    </xdr:to>
    <xdr:sp macro="" textlink="">
      <xdr:nvSpPr>
        <xdr:cNvPr id="866" name="楕円 865">
          <a:extLst>
            <a:ext uri="{FF2B5EF4-FFF2-40B4-BE49-F238E27FC236}">
              <a16:creationId xmlns:a16="http://schemas.microsoft.com/office/drawing/2014/main" id="{00000000-0008-0000-1000-000062030000}"/>
            </a:ext>
          </a:extLst>
        </xdr:cNvPr>
        <xdr:cNvSpPr/>
      </xdr:nvSpPr>
      <xdr:spPr>
        <a:xfrm>
          <a:off x="1388745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152400</xdr:rowOff>
    </xdr:from>
    <xdr:to>
      <xdr:col>85</xdr:col>
      <xdr:colOff>127000</xdr:colOff>
      <xdr:row>103</xdr:row>
      <xdr:rowOff>10160</xdr:rowOff>
    </xdr:to>
    <xdr:cxnSp macro="">
      <xdr:nvCxnSpPr>
        <xdr:cNvPr id="867" name="直線コネクタ 866">
          <a:extLst>
            <a:ext uri="{FF2B5EF4-FFF2-40B4-BE49-F238E27FC236}">
              <a16:creationId xmlns:a16="http://schemas.microsoft.com/office/drawing/2014/main" id="{00000000-0008-0000-1000-000063030000}"/>
            </a:ext>
          </a:extLst>
        </xdr:cNvPr>
        <xdr:cNvCxnSpPr/>
      </xdr:nvCxnSpPr>
      <xdr:spPr>
        <a:xfrm>
          <a:off x="13938250" y="17297400"/>
          <a:ext cx="762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71120</xdr:rowOff>
    </xdr:from>
    <xdr:to>
      <xdr:col>76</xdr:col>
      <xdr:colOff>165100</xdr:colOff>
      <xdr:row>103</xdr:row>
      <xdr:rowOff>1270</xdr:rowOff>
    </xdr:to>
    <xdr:sp macro="" textlink="">
      <xdr:nvSpPr>
        <xdr:cNvPr id="868" name="楕円 867">
          <a:extLst>
            <a:ext uri="{FF2B5EF4-FFF2-40B4-BE49-F238E27FC236}">
              <a16:creationId xmlns:a16="http://schemas.microsoft.com/office/drawing/2014/main" id="{00000000-0008-0000-1000-000064030000}"/>
            </a:ext>
          </a:extLst>
        </xdr:cNvPr>
        <xdr:cNvSpPr/>
      </xdr:nvSpPr>
      <xdr:spPr>
        <a:xfrm>
          <a:off x="130937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121920</xdr:rowOff>
    </xdr:from>
    <xdr:to>
      <xdr:col>81</xdr:col>
      <xdr:colOff>50800</xdr:colOff>
      <xdr:row>102</xdr:row>
      <xdr:rowOff>152400</xdr:rowOff>
    </xdr:to>
    <xdr:cxnSp macro="">
      <xdr:nvCxnSpPr>
        <xdr:cNvPr id="869" name="直線コネクタ 868">
          <a:extLst>
            <a:ext uri="{FF2B5EF4-FFF2-40B4-BE49-F238E27FC236}">
              <a16:creationId xmlns:a16="http://schemas.microsoft.com/office/drawing/2014/main" id="{00000000-0008-0000-1000-000065030000}"/>
            </a:ext>
          </a:extLst>
        </xdr:cNvPr>
        <xdr:cNvCxnSpPr/>
      </xdr:nvCxnSpPr>
      <xdr:spPr>
        <a:xfrm>
          <a:off x="13144500" y="17266920"/>
          <a:ext cx="7937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43180</xdr:rowOff>
    </xdr:from>
    <xdr:to>
      <xdr:col>72</xdr:col>
      <xdr:colOff>38100</xdr:colOff>
      <xdr:row>102</xdr:row>
      <xdr:rowOff>144780</xdr:rowOff>
    </xdr:to>
    <xdr:sp macro="" textlink="">
      <xdr:nvSpPr>
        <xdr:cNvPr id="870" name="楕円 869">
          <a:extLst>
            <a:ext uri="{FF2B5EF4-FFF2-40B4-BE49-F238E27FC236}">
              <a16:creationId xmlns:a16="http://schemas.microsoft.com/office/drawing/2014/main" id="{00000000-0008-0000-1000-000066030000}"/>
            </a:ext>
          </a:extLst>
        </xdr:cNvPr>
        <xdr:cNvSpPr/>
      </xdr:nvSpPr>
      <xdr:spPr>
        <a:xfrm>
          <a:off x="12299950" y="171881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102</xdr:row>
      <xdr:rowOff>93980</xdr:rowOff>
    </xdr:from>
    <xdr:to>
      <xdr:col>76</xdr:col>
      <xdr:colOff>114300</xdr:colOff>
      <xdr:row>102</xdr:row>
      <xdr:rowOff>121920</xdr:rowOff>
    </xdr:to>
    <xdr:cxnSp macro="">
      <xdr:nvCxnSpPr>
        <xdr:cNvPr id="871" name="直線コネクタ 870">
          <a:extLst>
            <a:ext uri="{FF2B5EF4-FFF2-40B4-BE49-F238E27FC236}">
              <a16:creationId xmlns:a16="http://schemas.microsoft.com/office/drawing/2014/main" id="{00000000-0008-0000-1000-000067030000}"/>
            </a:ext>
          </a:extLst>
        </xdr:cNvPr>
        <xdr:cNvCxnSpPr/>
      </xdr:nvCxnSpPr>
      <xdr:spPr>
        <a:xfrm>
          <a:off x="12344400" y="17238980"/>
          <a:ext cx="8001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44450</xdr:rowOff>
    </xdr:from>
    <xdr:to>
      <xdr:col>67</xdr:col>
      <xdr:colOff>101600</xdr:colOff>
      <xdr:row>103</xdr:row>
      <xdr:rowOff>146050</xdr:rowOff>
    </xdr:to>
    <xdr:sp macro="" textlink="">
      <xdr:nvSpPr>
        <xdr:cNvPr id="872" name="楕円 871">
          <a:extLst>
            <a:ext uri="{FF2B5EF4-FFF2-40B4-BE49-F238E27FC236}">
              <a16:creationId xmlns:a16="http://schemas.microsoft.com/office/drawing/2014/main" id="{00000000-0008-0000-1000-000068030000}"/>
            </a:ext>
          </a:extLst>
        </xdr:cNvPr>
        <xdr:cNvSpPr/>
      </xdr:nvSpPr>
      <xdr:spPr>
        <a:xfrm>
          <a:off x="1148715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93980</xdr:rowOff>
    </xdr:from>
    <xdr:to>
      <xdr:col>71</xdr:col>
      <xdr:colOff>171450</xdr:colOff>
      <xdr:row>103</xdr:row>
      <xdr:rowOff>95250</xdr:rowOff>
    </xdr:to>
    <xdr:cxnSp macro="">
      <xdr:nvCxnSpPr>
        <xdr:cNvPr id="873" name="直線コネクタ 872">
          <a:extLst>
            <a:ext uri="{FF2B5EF4-FFF2-40B4-BE49-F238E27FC236}">
              <a16:creationId xmlns:a16="http://schemas.microsoft.com/office/drawing/2014/main" id="{00000000-0008-0000-1000-000069030000}"/>
            </a:ext>
          </a:extLst>
        </xdr:cNvPr>
        <xdr:cNvCxnSpPr/>
      </xdr:nvCxnSpPr>
      <xdr:spPr>
        <a:xfrm flipV="1">
          <a:off x="11537950" y="17238980"/>
          <a:ext cx="80645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102870</xdr:rowOff>
    </xdr:from>
    <xdr:ext cx="401955" cy="259080"/>
    <xdr:sp macro="" textlink="">
      <xdr:nvSpPr>
        <xdr:cNvPr id="874" name="n_1aveValue【庁舎】&#10;有形固定資産減価償却率">
          <a:extLst>
            <a:ext uri="{FF2B5EF4-FFF2-40B4-BE49-F238E27FC236}">
              <a16:creationId xmlns:a16="http://schemas.microsoft.com/office/drawing/2014/main" id="{00000000-0008-0000-1000-00006A030000}"/>
            </a:ext>
          </a:extLst>
        </xdr:cNvPr>
        <xdr:cNvSpPr txBox="1"/>
      </xdr:nvSpPr>
      <xdr:spPr>
        <a:xfrm>
          <a:off x="13742035" y="175907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82550</xdr:rowOff>
    </xdr:from>
    <xdr:ext cx="401955" cy="259080"/>
    <xdr:sp macro="" textlink="">
      <xdr:nvSpPr>
        <xdr:cNvPr id="875" name="n_2aveValue【庁舎】&#10;有形固定資産減価償却率">
          <a:extLst>
            <a:ext uri="{FF2B5EF4-FFF2-40B4-BE49-F238E27FC236}">
              <a16:creationId xmlns:a16="http://schemas.microsoft.com/office/drawing/2014/main" id="{00000000-0008-0000-1000-00006B030000}"/>
            </a:ext>
          </a:extLst>
        </xdr:cNvPr>
        <xdr:cNvSpPr txBox="1"/>
      </xdr:nvSpPr>
      <xdr:spPr>
        <a:xfrm>
          <a:off x="12960985" y="175704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71120</xdr:rowOff>
    </xdr:from>
    <xdr:ext cx="405130" cy="259080"/>
    <xdr:sp macro="" textlink="">
      <xdr:nvSpPr>
        <xdr:cNvPr id="876" name="n_3aveValue【庁舎】&#10;有形固定資産減価償却率">
          <a:extLst>
            <a:ext uri="{FF2B5EF4-FFF2-40B4-BE49-F238E27FC236}">
              <a16:creationId xmlns:a16="http://schemas.microsoft.com/office/drawing/2014/main" id="{00000000-0008-0000-1000-00006C030000}"/>
            </a:ext>
          </a:extLst>
        </xdr:cNvPr>
        <xdr:cNvSpPr txBox="1"/>
      </xdr:nvSpPr>
      <xdr:spPr>
        <a:xfrm>
          <a:off x="12167235" y="17559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96520</xdr:rowOff>
    </xdr:from>
    <xdr:ext cx="401955" cy="259080"/>
    <xdr:sp macro="" textlink="">
      <xdr:nvSpPr>
        <xdr:cNvPr id="877" name="n_4aveValue【庁舎】&#10;有形固定資産減価償却率">
          <a:extLst>
            <a:ext uri="{FF2B5EF4-FFF2-40B4-BE49-F238E27FC236}">
              <a16:creationId xmlns:a16="http://schemas.microsoft.com/office/drawing/2014/main" id="{00000000-0008-0000-1000-00006D030000}"/>
            </a:ext>
          </a:extLst>
        </xdr:cNvPr>
        <xdr:cNvSpPr txBox="1"/>
      </xdr:nvSpPr>
      <xdr:spPr>
        <a:xfrm>
          <a:off x="11354435" y="175844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101</xdr:row>
      <xdr:rowOff>48260</xdr:rowOff>
    </xdr:from>
    <xdr:ext cx="401955" cy="259080"/>
    <xdr:sp macro="" textlink="">
      <xdr:nvSpPr>
        <xdr:cNvPr id="878" name="n_1mainValue【庁舎】&#10;有形固定資産減価償却率">
          <a:extLst>
            <a:ext uri="{FF2B5EF4-FFF2-40B4-BE49-F238E27FC236}">
              <a16:creationId xmlns:a16="http://schemas.microsoft.com/office/drawing/2014/main" id="{00000000-0008-0000-1000-00006E030000}"/>
            </a:ext>
          </a:extLst>
        </xdr:cNvPr>
        <xdr:cNvSpPr txBox="1"/>
      </xdr:nvSpPr>
      <xdr:spPr>
        <a:xfrm>
          <a:off x="13742035" y="170218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101</xdr:row>
      <xdr:rowOff>17780</xdr:rowOff>
    </xdr:from>
    <xdr:ext cx="401955" cy="255905"/>
    <xdr:sp macro="" textlink="">
      <xdr:nvSpPr>
        <xdr:cNvPr id="879" name="n_2mainValue【庁舎】&#10;有形固定資産減価償却率">
          <a:extLst>
            <a:ext uri="{FF2B5EF4-FFF2-40B4-BE49-F238E27FC236}">
              <a16:creationId xmlns:a16="http://schemas.microsoft.com/office/drawing/2014/main" id="{00000000-0008-0000-1000-00006F030000}"/>
            </a:ext>
          </a:extLst>
        </xdr:cNvPr>
        <xdr:cNvSpPr txBox="1"/>
      </xdr:nvSpPr>
      <xdr:spPr>
        <a:xfrm>
          <a:off x="12960985" y="1699133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100</xdr:row>
      <xdr:rowOff>161290</xdr:rowOff>
    </xdr:from>
    <xdr:ext cx="405130" cy="259080"/>
    <xdr:sp macro="" textlink="">
      <xdr:nvSpPr>
        <xdr:cNvPr id="880" name="n_3mainValue【庁舎】&#10;有形固定資産減価償却率">
          <a:extLst>
            <a:ext uri="{FF2B5EF4-FFF2-40B4-BE49-F238E27FC236}">
              <a16:creationId xmlns:a16="http://schemas.microsoft.com/office/drawing/2014/main" id="{00000000-0008-0000-1000-000070030000}"/>
            </a:ext>
          </a:extLst>
        </xdr:cNvPr>
        <xdr:cNvSpPr txBox="1"/>
      </xdr:nvSpPr>
      <xdr:spPr>
        <a:xfrm>
          <a:off x="12167235" y="16963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101</xdr:row>
      <xdr:rowOff>162560</xdr:rowOff>
    </xdr:from>
    <xdr:ext cx="401955" cy="259080"/>
    <xdr:sp macro="" textlink="">
      <xdr:nvSpPr>
        <xdr:cNvPr id="881" name="n_4mainValue【庁舎】&#10;有形固定資産減価償却率">
          <a:extLst>
            <a:ext uri="{FF2B5EF4-FFF2-40B4-BE49-F238E27FC236}">
              <a16:creationId xmlns:a16="http://schemas.microsoft.com/office/drawing/2014/main" id="{00000000-0008-0000-1000-000071030000}"/>
            </a:ext>
          </a:extLst>
        </xdr:cNvPr>
        <xdr:cNvSpPr txBox="1"/>
      </xdr:nvSpPr>
      <xdr:spPr>
        <a:xfrm>
          <a:off x="11354435" y="171361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2" name="正方形/長方形 881">
          <a:extLst>
            <a:ext uri="{FF2B5EF4-FFF2-40B4-BE49-F238E27FC236}">
              <a16:creationId xmlns:a16="http://schemas.microsoft.com/office/drawing/2014/main" id="{00000000-0008-0000-1000-000072030000}"/>
            </a:ext>
          </a:extLst>
        </xdr:cNvPr>
        <xdr:cNvSpPr/>
      </xdr:nvSpPr>
      <xdr:spPr>
        <a:xfrm>
          <a:off x="164592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3" name="正方形/長方形 882">
          <a:extLst>
            <a:ext uri="{FF2B5EF4-FFF2-40B4-BE49-F238E27FC236}">
              <a16:creationId xmlns:a16="http://schemas.microsoft.com/office/drawing/2014/main" id="{00000000-0008-0000-1000-000073030000}"/>
            </a:ext>
          </a:extLst>
        </xdr:cNvPr>
        <xdr:cNvSpPr/>
      </xdr:nvSpPr>
      <xdr:spPr>
        <a:xfrm>
          <a:off x="16586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4" name="正方形/長方形 883">
          <a:extLst>
            <a:ext uri="{FF2B5EF4-FFF2-40B4-BE49-F238E27FC236}">
              <a16:creationId xmlns:a16="http://schemas.microsoft.com/office/drawing/2014/main" id="{00000000-0008-0000-1000-000074030000}"/>
            </a:ext>
          </a:extLst>
        </xdr:cNvPr>
        <xdr:cNvSpPr/>
      </xdr:nvSpPr>
      <xdr:spPr>
        <a:xfrm>
          <a:off x="16586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34/157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5" name="正方形/長方形 884">
          <a:extLst>
            <a:ext uri="{FF2B5EF4-FFF2-40B4-BE49-F238E27FC236}">
              <a16:creationId xmlns:a16="http://schemas.microsoft.com/office/drawing/2014/main" id="{00000000-0008-0000-1000-000075030000}"/>
            </a:ext>
          </a:extLst>
        </xdr:cNvPr>
        <xdr:cNvSpPr/>
      </xdr:nvSpPr>
      <xdr:spPr>
        <a:xfrm>
          <a:off x="174879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6" name="正方形/長方形 885">
          <a:extLst>
            <a:ext uri="{FF2B5EF4-FFF2-40B4-BE49-F238E27FC236}">
              <a16:creationId xmlns:a16="http://schemas.microsoft.com/office/drawing/2014/main" id="{00000000-0008-0000-1000-000076030000}"/>
            </a:ext>
          </a:extLst>
        </xdr:cNvPr>
        <xdr:cNvSpPr/>
      </xdr:nvSpPr>
      <xdr:spPr>
        <a:xfrm>
          <a:off x="174879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7" name="正方形/長方形 886">
          <a:extLst>
            <a:ext uri="{FF2B5EF4-FFF2-40B4-BE49-F238E27FC236}">
              <a16:creationId xmlns:a16="http://schemas.microsoft.com/office/drawing/2014/main" id="{00000000-0008-0000-1000-000077030000}"/>
            </a:ext>
          </a:extLst>
        </xdr:cNvPr>
        <xdr:cNvSpPr/>
      </xdr:nvSpPr>
      <xdr:spPr>
        <a:xfrm>
          <a:off x="185166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8" name="正方形/長方形 887">
          <a:extLst>
            <a:ext uri="{FF2B5EF4-FFF2-40B4-BE49-F238E27FC236}">
              <a16:creationId xmlns:a16="http://schemas.microsoft.com/office/drawing/2014/main" id="{00000000-0008-0000-1000-000078030000}"/>
            </a:ext>
          </a:extLst>
        </xdr:cNvPr>
        <xdr:cNvSpPr/>
      </xdr:nvSpPr>
      <xdr:spPr>
        <a:xfrm>
          <a:off x="185166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0.240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9" name="正方形/長方形 888">
          <a:extLst>
            <a:ext uri="{FF2B5EF4-FFF2-40B4-BE49-F238E27FC236}">
              <a16:creationId xmlns:a16="http://schemas.microsoft.com/office/drawing/2014/main" id="{00000000-0008-0000-1000-000079030000}"/>
            </a:ext>
          </a:extLst>
        </xdr:cNvPr>
        <xdr:cNvSpPr/>
      </xdr:nvSpPr>
      <xdr:spPr>
        <a:xfrm>
          <a:off x="164592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6710" cy="225425"/>
    <xdr:sp macro="" textlink="">
      <xdr:nvSpPr>
        <xdr:cNvPr id="890" name="テキスト ボックス 889">
          <a:extLst>
            <a:ext uri="{FF2B5EF4-FFF2-40B4-BE49-F238E27FC236}">
              <a16:creationId xmlns:a16="http://schemas.microsoft.com/office/drawing/2014/main" id="{00000000-0008-0000-1000-00007A030000}"/>
            </a:ext>
          </a:extLst>
        </xdr:cNvPr>
        <xdr:cNvSpPr txBox="1"/>
      </xdr:nvSpPr>
      <xdr:spPr>
        <a:xfrm>
          <a:off x="16440150" y="162306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1" name="直線コネクタ 890">
          <a:extLst>
            <a:ext uri="{FF2B5EF4-FFF2-40B4-BE49-F238E27FC236}">
              <a16:creationId xmlns:a16="http://schemas.microsoft.com/office/drawing/2014/main" id="{00000000-0008-0000-1000-00007B030000}"/>
            </a:ext>
          </a:extLst>
        </xdr:cNvPr>
        <xdr:cNvCxnSpPr/>
      </xdr:nvCxnSpPr>
      <xdr:spPr>
        <a:xfrm>
          <a:off x="164592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2" name="直線コネクタ 891">
          <a:extLst>
            <a:ext uri="{FF2B5EF4-FFF2-40B4-BE49-F238E27FC236}">
              <a16:creationId xmlns:a16="http://schemas.microsoft.com/office/drawing/2014/main" id="{00000000-0008-0000-1000-00007C030000}"/>
            </a:ext>
          </a:extLst>
        </xdr:cNvPr>
        <xdr:cNvCxnSpPr/>
      </xdr:nvCxnSpPr>
      <xdr:spPr>
        <a:xfrm>
          <a:off x="16459200" y="1832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4185" cy="259080"/>
    <xdr:sp macro="" textlink="">
      <xdr:nvSpPr>
        <xdr:cNvPr id="893" name="テキスト ボックス 892">
          <a:extLst>
            <a:ext uri="{FF2B5EF4-FFF2-40B4-BE49-F238E27FC236}">
              <a16:creationId xmlns:a16="http://schemas.microsoft.com/office/drawing/2014/main" id="{00000000-0008-0000-1000-00007D030000}"/>
            </a:ext>
          </a:extLst>
        </xdr:cNvPr>
        <xdr:cNvSpPr txBox="1"/>
      </xdr:nvSpPr>
      <xdr:spPr>
        <a:xfrm>
          <a:off x="16048990" y="181838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4" name="直線コネクタ 893">
          <a:extLst>
            <a:ext uri="{FF2B5EF4-FFF2-40B4-BE49-F238E27FC236}">
              <a16:creationId xmlns:a16="http://schemas.microsoft.com/office/drawing/2014/main" id="{00000000-0008-0000-1000-00007E030000}"/>
            </a:ext>
          </a:extLst>
        </xdr:cNvPr>
        <xdr:cNvCxnSpPr/>
      </xdr:nvCxnSpPr>
      <xdr:spPr>
        <a:xfrm>
          <a:off x="16459200" y="1794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4185" cy="255905"/>
    <xdr:sp macro="" textlink="">
      <xdr:nvSpPr>
        <xdr:cNvPr id="895" name="テキスト ボックス 894">
          <a:extLst>
            <a:ext uri="{FF2B5EF4-FFF2-40B4-BE49-F238E27FC236}">
              <a16:creationId xmlns:a16="http://schemas.microsoft.com/office/drawing/2014/main" id="{00000000-0008-0000-1000-00007F030000}"/>
            </a:ext>
          </a:extLst>
        </xdr:cNvPr>
        <xdr:cNvSpPr txBox="1"/>
      </xdr:nvSpPr>
      <xdr:spPr>
        <a:xfrm>
          <a:off x="16048990" y="178028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6" name="直線コネクタ 895">
          <a:extLst>
            <a:ext uri="{FF2B5EF4-FFF2-40B4-BE49-F238E27FC236}">
              <a16:creationId xmlns:a16="http://schemas.microsoft.com/office/drawing/2014/main" id="{00000000-0008-0000-1000-000080030000}"/>
            </a:ext>
          </a:extLst>
        </xdr:cNvPr>
        <xdr:cNvCxnSpPr/>
      </xdr:nvCxnSpPr>
      <xdr:spPr>
        <a:xfrm>
          <a:off x="16459200" y="1756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4185" cy="259080"/>
    <xdr:sp macro="" textlink="">
      <xdr:nvSpPr>
        <xdr:cNvPr id="897" name="テキスト ボックス 896">
          <a:extLst>
            <a:ext uri="{FF2B5EF4-FFF2-40B4-BE49-F238E27FC236}">
              <a16:creationId xmlns:a16="http://schemas.microsoft.com/office/drawing/2014/main" id="{00000000-0008-0000-1000-000081030000}"/>
            </a:ext>
          </a:extLst>
        </xdr:cNvPr>
        <xdr:cNvSpPr txBox="1"/>
      </xdr:nvSpPr>
      <xdr:spPr>
        <a:xfrm>
          <a:off x="16048990" y="174218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98" name="直線コネクタ 897">
          <a:extLst>
            <a:ext uri="{FF2B5EF4-FFF2-40B4-BE49-F238E27FC236}">
              <a16:creationId xmlns:a16="http://schemas.microsoft.com/office/drawing/2014/main" id="{00000000-0008-0000-1000-000082030000}"/>
            </a:ext>
          </a:extLst>
        </xdr:cNvPr>
        <xdr:cNvCxnSpPr/>
      </xdr:nvCxnSpPr>
      <xdr:spPr>
        <a:xfrm>
          <a:off x="16459200" y="1718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4185" cy="259080"/>
    <xdr:sp macro="" textlink="">
      <xdr:nvSpPr>
        <xdr:cNvPr id="899" name="テキスト ボックス 898">
          <a:extLst>
            <a:ext uri="{FF2B5EF4-FFF2-40B4-BE49-F238E27FC236}">
              <a16:creationId xmlns:a16="http://schemas.microsoft.com/office/drawing/2014/main" id="{00000000-0008-0000-1000-000083030000}"/>
            </a:ext>
          </a:extLst>
        </xdr:cNvPr>
        <xdr:cNvSpPr txBox="1"/>
      </xdr:nvSpPr>
      <xdr:spPr>
        <a:xfrm>
          <a:off x="16048990" y="170408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0" name="直線コネクタ 899">
          <a:extLst>
            <a:ext uri="{FF2B5EF4-FFF2-40B4-BE49-F238E27FC236}">
              <a16:creationId xmlns:a16="http://schemas.microsoft.com/office/drawing/2014/main" id="{00000000-0008-0000-1000-000084030000}"/>
            </a:ext>
          </a:extLst>
        </xdr:cNvPr>
        <xdr:cNvCxnSpPr/>
      </xdr:nvCxnSpPr>
      <xdr:spPr>
        <a:xfrm>
          <a:off x="16459200" y="1680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4185" cy="255905"/>
    <xdr:sp macro="" textlink="">
      <xdr:nvSpPr>
        <xdr:cNvPr id="901" name="テキスト ボックス 900">
          <a:extLst>
            <a:ext uri="{FF2B5EF4-FFF2-40B4-BE49-F238E27FC236}">
              <a16:creationId xmlns:a16="http://schemas.microsoft.com/office/drawing/2014/main" id="{00000000-0008-0000-1000-000085030000}"/>
            </a:ext>
          </a:extLst>
        </xdr:cNvPr>
        <xdr:cNvSpPr txBox="1"/>
      </xdr:nvSpPr>
      <xdr:spPr>
        <a:xfrm>
          <a:off x="16048990" y="166598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2" name="直線コネクタ 901">
          <a:extLst>
            <a:ext uri="{FF2B5EF4-FFF2-40B4-BE49-F238E27FC236}">
              <a16:creationId xmlns:a16="http://schemas.microsoft.com/office/drawing/2014/main" id="{00000000-0008-0000-1000-000086030000}"/>
            </a:ext>
          </a:extLst>
        </xdr:cNvPr>
        <xdr:cNvCxnSpPr/>
      </xdr:nvCxnSpPr>
      <xdr:spPr>
        <a:xfrm>
          <a:off x="164592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185" cy="259080"/>
    <xdr:sp macro="" textlink="">
      <xdr:nvSpPr>
        <xdr:cNvPr id="903" name="テキスト ボックス 902">
          <a:extLst>
            <a:ext uri="{FF2B5EF4-FFF2-40B4-BE49-F238E27FC236}">
              <a16:creationId xmlns:a16="http://schemas.microsoft.com/office/drawing/2014/main" id="{00000000-0008-0000-1000-000087030000}"/>
            </a:ext>
          </a:extLst>
        </xdr:cNvPr>
        <xdr:cNvSpPr txBox="1"/>
      </xdr:nvSpPr>
      <xdr:spPr>
        <a:xfrm>
          <a:off x="16048990" y="162788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4" name="【庁舎】&#10;一人当たり面積グラフ枠">
          <a:extLst>
            <a:ext uri="{FF2B5EF4-FFF2-40B4-BE49-F238E27FC236}">
              <a16:creationId xmlns:a16="http://schemas.microsoft.com/office/drawing/2014/main" id="{00000000-0008-0000-1000-000088030000}"/>
            </a:ext>
          </a:extLst>
        </xdr:cNvPr>
        <xdr:cNvSpPr/>
      </xdr:nvSpPr>
      <xdr:spPr>
        <a:xfrm>
          <a:off x="164592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135255</xdr:rowOff>
    </xdr:from>
    <xdr:to>
      <xdr:col>116</xdr:col>
      <xdr:colOff>62865</xdr:colOff>
      <xdr:row>108</xdr:row>
      <xdr:rowOff>56515</xdr:rowOff>
    </xdr:to>
    <xdr:cxnSp macro="">
      <xdr:nvCxnSpPr>
        <xdr:cNvPr id="905" name="直線コネクタ 904">
          <a:extLst>
            <a:ext uri="{FF2B5EF4-FFF2-40B4-BE49-F238E27FC236}">
              <a16:creationId xmlns:a16="http://schemas.microsoft.com/office/drawing/2014/main" id="{00000000-0008-0000-1000-000089030000}"/>
            </a:ext>
          </a:extLst>
        </xdr:cNvPr>
        <xdr:cNvCxnSpPr/>
      </xdr:nvCxnSpPr>
      <xdr:spPr>
        <a:xfrm flipV="1">
          <a:off x="19951065" y="16937355"/>
          <a:ext cx="0" cy="1292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60325</xdr:rowOff>
    </xdr:from>
    <xdr:ext cx="466725" cy="259080"/>
    <xdr:sp macro="" textlink="">
      <xdr:nvSpPr>
        <xdr:cNvPr id="906" name="【庁舎】&#10;一人当たり面積最小値テキスト">
          <a:extLst>
            <a:ext uri="{FF2B5EF4-FFF2-40B4-BE49-F238E27FC236}">
              <a16:creationId xmlns:a16="http://schemas.microsoft.com/office/drawing/2014/main" id="{00000000-0008-0000-1000-00008A030000}"/>
            </a:ext>
          </a:extLst>
        </xdr:cNvPr>
        <xdr:cNvSpPr txBox="1"/>
      </xdr:nvSpPr>
      <xdr:spPr>
        <a:xfrm>
          <a:off x="19989800" y="182340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0.251</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56515</xdr:rowOff>
    </xdr:from>
    <xdr:to>
      <xdr:col>116</xdr:col>
      <xdr:colOff>152400</xdr:colOff>
      <xdr:row>108</xdr:row>
      <xdr:rowOff>56515</xdr:rowOff>
    </xdr:to>
    <xdr:cxnSp macro="">
      <xdr:nvCxnSpPr>
        <xdr:cNvPr id="907" name="直線コネクタ 906">
          <a:extLst>
            <a:ext uri="{FF2B5EF4-FFF2-40B4-BE49-F238E27FC236}">
              <a16:creationId xmlns:a16="http://schemas.microsoft.com/office/drawing/2014/main" id="{00000000-0008-0000-1000-00008B030000}"/>
            </a:ext>
          </a:extLst>
        </xdr:cNvPr>
        <xdr:cNvCxnSpPr/>
      </xdr:nvCxnSpPr>
      <xdr:spPr>
        <a:xfrm>
          <a:off x="19881850" y="182302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81915</xdr:rowOff>
    </xdr:from>
    <xdr:ext cx="466725" cy="259080"/>
    <xdr:sp macro="" textlink="">
      <xdr:nvSpPr>
        <xdr:cNvPr id="908" name="【庁舎】&#10;一人当たり面積最大値テキスト">
          <a:extLst>
            <a:ext uri="{FF2B5EF4-FFF2-40B4-BE49-F238E27FC236}">
              <a16:creationId xmlns:a16="http://schemas.microsoft.com/office/drawing/2014/main" id="{00000000-0008-0000-1000-00008C030000}"/>
            </a:ext>
          </a:extLst>
        </xdr:cNvPr>
        <xdr:cNvSpPr txBox="1"/>
      </xdr:nvSpPr>
      <xdr:spPr>
        <a:xfrm>
          <a:off x="19989800" y="16712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3.645</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909" name="直線コネクタ 908">
          <a:extLst>
            <a:ext uri="{FF2B5EF4-FFF2-40B4-BE49-F238E27FC236}">
              <a16:creationId xmlns:a16="http://schemas.microsoft.com/office/drawing/2014/main" id="{00000000-0008-0000-1000-00008D030000}"/>
            </a:ext>
          </a:extLst>
        </xdr:cNvPr>
        <xdr:cNvCxnSpPr/>
      </xdr:nvCxnSpPr>
      <xdr:spPr>
        <a:xfrm>
          <a:off x="19881850" y="169373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73025</xdr:rowOff>
    </xdr:from>
    <xdr:ext cx="466725" cy="259080"/>
    <xdr:sp macro="" textlink="">
      <xdr:nvSpPr>
        <xdr:cNvPr id="910" name="【庁舎】&#10;一人当たり面積平均値テキスト">
          <a:extLst>
            <a:ext uri="{FF2B5EF4-FFF2-40B4-BE49-F238E27FC236}">
              <a16:creationId xmlns:a16="http://schemas.microsoft.com/office/drawing/2014/main" id="{00000000-0008-0000-1000-00008E030000}"/>
            </a:ext>
          </a:extLst>
        </xdr:cNvPr>
        <xdr:cNvSpPr txBox="1"/>
      </xdr:nvSpPr>
      <xdr:spPr>
        <a:xfrm>
          <a:off x="19989800" y="17903825"/>
          <a:ext cx="4667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0.919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94615</xdr:rowOff>
    </xdr:from>
    <xdr:to>
      <xdr:col>116</xdr:col>
      <xdr:colOff>114300</xdr:colOff>
      <xdr:row>107</xdr:row>
      <xdr:rowOff>24765</xdr:rowOff>
    </xdr:to>
    <xdr:sp macro="" textlink="">
      <xdr:nvSpPr>
        <xdr:cNvPr id="911" name="フローチャート: 判断 910">
          <a:extLst>
            <a:ext uri="{FF2B5EF4-FFF2-40B4-BE49-F238E27FC236}">
              <a16:creationId xmlns:a16="http://schemas.microsoft.com/office/drawing/2014/main" id="{00000000-0008-0000-1000-00008F030000}"/>
            </a:ext>
          </a:extLst>
        </xdr:cNvPr>
        <xdr:cNvSpPr/>
      </xdr:nvSpPr>
      <xdr:spPr>
        <a:xfrm>
          <a:off x="19900900" y="1792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5080</xdr:rowOff>
    </xdr:from>
    <xdr:to>
      <xdr:col>112</xdr:col>
      <xdr:colOff>38100</xdr:colOff>
      <xdr:row>107</xdr:row>
      <xdr:rowOff>106680</xdr:rowOff>
    </xdr:to>
    <xdr:sp macro="" textlink="">
      <xdr:nvSpPr>
        <xdr:cNvPr id="912" name="フローチャート: 判断 911">
          <a:extLst>
            <a:ext uri="{FF2B5EF4-FFF2-40B4-BE49-F238E27FC236}">
              <a16:creationId xmlns:a16="http://schemas.microsoft.com/office/drawing/2014/main" id="{00000000-0008-0000-1000-000090030000}"/>
            </a:ext>
          </a:extLst>
        </xdr:cNvPr>
        <xdr:cNvSpPr/>
      </xdr:nvSpPr>
      <xdr:spPr>
        <a:xfrm>
          <a:off x="19157950" y="180073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1270</xdr:rowOff>
    </xdr:from>
    <xdr:to>
      <xdr:col>107</xdr:col>
      <xdr:colOff>101600</xdr:colOff>
      <xdr:row>107</xdr:row>
      <xdr:rowOff>102870</xdr:rowOff>
    </xdr:to>
    <xdr:sp macro="" textlink="">
      <xdr:nvSpPr>
        <xdr:cNvPr id="913" name="フローチャート: 判断 912">
          <a:extLst>
            <a:ext uri="{FF2B5EF4-FFF2-40B4-BE49-F238E27FC236}">
              <a16:creationId xmlns:a16="http://schemas.microsoft.com/office/drawing/2014/main" id="{00000000-0008-0000-1000-000091030000}"/>
            </a:ext>
          </a:extLst>
        </xdr:cNvPr>
        <xdr:cNvSpPr/>
      </xdr:nvSpPr>
      <xdr:spPr>
        <a:xfrm>
          <a:off x="18345150" y="1800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9525</xdr:rowOff>
    </xdr:from>
    <xdr:to>
      <xdr:col>102</xdr:col>
      <xdr:colOff>165100</xdr:colOff>
      <xdr:row>107</xdr:row>
      <xdr:rowOff>111125</xdr:rowOff>
    </xdr:to>
    <xdr:sp macro="" textlink="">
      <xdr:nvSpPr>
        <xdr:cNvPr id="914" name="フローチャート: 判断 913">
          <a:extLst>
            <a:ext uri="{FF2B5EF4-FFF2-40B4-BE49-F238E27FC236}">
              <a16:creationId xmlns:a16="http://schemas.microsoft.com/office/drawing/2014/main" id="{00000000-0008-0000-1000-000092030000}"/>
            </a:ext>
          </a:extLst>
        </xdr:cNvPr>
        <xdr:cNvSpPr/>
      </xdr:nvSpPr>
      <xdr:spPr>
        <a:xfrm>
          <a:off x="17551400" y="1801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45720</xdr:rowOff>
    </xdr:from>
    <xdr:to>
      <xdr:col>98</xdr:col>
      <xdr:colOff>38100</xdr:colOff>
      <xdr:row>107</xdr:row>
      <xdr:rowOff>147320</xdr:rowOff>
    </xdr:to>
    <xdr:sp macro="" textlink="">
      <xdr:nvSpPr>
        <xdr:cNvPr id="915" name="フローチャート: 判断 914">
          <a:extLst>
            <a:ext uri="{FF2B5EF4-FFF2-40B4-BE49-F238E27FC236}">
              <a16:creationId xmlns:a16="http://schemas.microsoft.com/office/drawing/2014/main" id="{00000000-0008-0000-1000-000093030000}"/>
            </a:ext>
          </a:extLst>
        </xdr:cNvPr>
        <xdr:cNvSpPr/>
      </xdr:nvSpPr>
      <xdr:spPr>
        <a:xfrm>
          <a:off x="16757650" y="180479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16" name="テキスト ボックス 915">
          <a:extLst>
            <a:ext uri="{FF2B5EF4-FFF2-40B4-BE49-F238E27FC236}">
              <a16:creationId xmlns:a16="http://schemas.microsoft.com/office/drawing/2014/main" id="{00000000-0008-0000-1000-000094030000}"/>
            </a:ext>
          </a:extLst>
        </xdr:cNvPr>
        <xdr:cNvSpPr txBox="1"/>
      </xdr:nvSpPr>
      <xdr:spPr>
        <a:xfrm>
          <a:off x="19780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111</xdr:row>
      <xdr:rowOff>16510</xdr:rowOff>
    </xdr:from>
    <xdr:ext cx="762000" cy="259080"/>
    <xdr:sp macro="" textlink="">
      <xdr:nvSpPr>
        <xdr:cNvPr id="917" name="テキスト ボックス 916">
          <a:extLst>
            <a:ext uri="{FF2B5EF4-FFF2-40B4-BE49-F238E27FC236}">
              <a16:creationId xmlns:a16="http://schemas.microsoft.com/office/drawing/2014/main" id="{00000000-0008-0000-1000-000095030000}"/>
            </a:ext>
          </a:extLst>
        </xdr:cNvPr>
        <xdr:cNvSpPr txBox="1"/>
      </xdr:nvSpPr>
      <xdr:spPr>
        <a:xfrm>
          <a:off x="19030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58825" cy="259080"/>
    <xdr:sp macro="" textlink="">
      <xdr:nvSpPr>
        <xdr:cNvPr id="918" name="テキスト ボックス 917">
          <a:extLst>
            <a:ext uri="{FF2B5EF4-FFF2-40B4-BE49-F238E27FC236}">
              <a16:creationId xmlns:a16="http://schemas.microsoft.com/office/drawing/2014/main" id="{00000000-0008-0000-1000-000096030000}"/>
            </a:ext>
          </a:extLst>
        </xdr:cNvPr>
        <xdr:cNvSpPr txBox="1"/>
      </xdr:nvSpPr>
      <xdr:spPr>
        <a:xfrm>
          <a:off x="18224500" y="18704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19" name="テキスト ボックス 918">
          <a:extLst>
            <a:ext uri="{FF2B5EF4-FFF2-40B4-BE49-F238E27FC236}">
              <a16:creationId xmlns:a16="http://schemas.microsoft.com/office/drawing/2014/main" id="{00000000-0008-0000-1000-000097030000}"/>
            </a:ext>
          </a:extLst>
        </xdr:cNvPr>
        <xdr:cNvSpPr txBox="1"/>
      </xdr:nvSpPr>
      <xdr:spPr>
        <a:xfrm>
          <a:off x="174307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111</xdr:row>
      <xdr:rowOff>16510</xdr:rowOff>
    </xdr:from>
    <xdr:ext cx="762000" cy="259080"/>
    <xdr:sp macro="" textlink="">
      <xdr:nvSpPr>
        <xdr:cNvPr id="920" name="テキスト ボックス 919">
          <a:extLst>
            <a:ext uri="{FF2B5EF4-FFF2-40B4-BE49-F238E27FC236}">
              <a16:creationId xmlns:a16="http://schemas.microsoft.com/office/drawing/2014/main" id="{00000000-0008-0000-1000-000098030000}"/>
            </a:ext>
          </a:extLst>
        </xdr:cNvPr>
        <xdr:cNvSpPr txBox="1"/>
      </xdr:nvSpPr>
      <xdr:spPr>
        <a:xfrm>
          <a:off x="166306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90805</xdr:rowOff>
    </xdr:from>
    <xdr:to>
      <xdr:col>116</xdr:col>
      <xdr:colOff>114300</xdr:colOff>
      <xdr:row>106</xdr:row>
      <xdr:rowOff>20955</xdr:rowOff>
    </xdr:to>
    <xdr:sp macro="" textlink="">
      <xdr:nvSpPr>
        <xdr:cNvPr id="921" name="楕円 920">
          <a:extLst>
            <a:ext uri="{FF2B5EF4-FFF2-40B4-BE49-F238E27FC236}">
              <a16:creationId xmlns:a16="http://schemas.microsoft.com/office/drawing/2014/main" id="{00000000-0008-0000-1000-000099030000}"/>
            </a:ext>
          </a:extLst>
        </xdr:cNvPr>
        <xdr:cNvSpPr/>
      </xdr:nvSpPr>
      <xdr:spPr>
        <a:xfrm>
          <a:off x="19900900" y="1775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113665</xdr:rowOff>
    </xdr:from>
    <xdr:ext cx="466725" cy="258445"/>
    <xdr:sp macro="" textlink="">
      <xdr:nvSpPr>
        <xdr:cNvPr id="922" name="【庁舎】&#10;一人当たり面積該当値テキスト">
          <a:extLst>
            <a:ext uri="{FF2B5EF4-FFF2-40B4-BE49-F238E27FC236}">
              <a16:creationId xmlns:a16="http://schemas.microsoft.com/office/drawing/2014/main" id="{00000000-0008-0000-1000-00009A030000}"/>
            </a:ext>
          </a:extLst>
        </xdr:cNvPr>
        <xdr:cNvSpPr txBox="1"/>
      </xdr:nvSpPr>
      <xdr:spPr>
        <a:xfrm>
          <a:off x="1998980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1.379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109220</xdr:rowOff>
    </xdr:from>
    <xdr:to>
      <xdr:col>112</xdr:col>
      <xdr:colOff>38100</xdr:colOff>
      <xdr:row>106</xdr:row>
      <xdr:rowOff>39370</xdr:rowOff>
    </xdr:to>
    <xdr:sp macro="" textlink="">
      <xdr:nvSpPr>
        <xdr:cNvPr id="923" name="楕円 922">
          <a:extLst>
            <a:ext uri="{FF2B5EF4-FFF2-40B4-BE49-F238E27FC236}">
              <a16:creationId xmlns:a16="http://schemas.microsoft.com/office/drawing/2014/main" id="{00000000-0008-0000-1000-00009B030000}"/>
            </a:ext>
          </a:extLst>
        </xdr:cNvPr>
        <xdr:cNvSpPr/>
      </xdr:nvSpPr>
      <xdr:spPr>
        <a:xfrm>
          <a:off x="19157950" y="177685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105</xdr:row>
      <xdr:rowOff>141605</xdr:rowOff>
    </xdr:from>
    <xdr:to>
      <xdr:col>116</xdr:col>
      <xdr:colOff>63500</xdr:colOff>
      <xdr:row>105</xdr:row>
      <xdr:rowOff>160020</xdr:rowOff>
    </xdr:to>
    <xdr:cxnSp macro="">
      <xdr:nvCxnSpPr>
        <xdr:cNvPr id="924" name="直線コネクタ 923">
          <a:extLst>
            <a:ext uri="{FF2B5EF4-FFF2-40B4-BE49-F238E27FC236}">
              <a16:creationId xmlns:a16="http://schemas.microsoft.com/office/drawing/2014/main" id="{00000000-0008-0000-1000-00009C030000}"/>
            </a:ext>
          </a:extLst>
        </xdr:cNvPr>
        <xdr:cNvCxnSpPr/>
      </xdr:nvCxnSpPr>
      <xdr:spPr>
        <a:xfrm flipV="1">
          <a:off x="19202400" y="17800955"/>
          <a:ext cx="7493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122555</xdr:rowOff>
    </xdr:from>
    <xdr:to>
      <xdr:col>107</xdr:col>
      <xdr:colOff>101600</xdr:colOff>
      <xdr:row>106</xdr:row>
      <xdr:rowOff>52705</xdr:rowOff>
    </xdr:to>
    <xdr:sp macro="" textlink="">
      <xdr:nvSpPr>
        <xdr:cNvPr id="925" name="楕円 924">
          <a:extLst>
            <a:ext uri="{FF2B5EF4-FFF2-40B4-BE49-F238E27FC236}">
              <a16:creationId xmlns:a16="http://schemas.microsoft.com/office/drawing/2014/main" id="{00000000-0008-0000-1000-00009D030000}"/>
            </a:ext>
          </a:extLst>
        </xdr:cNvPr>
        <xdr:cNvSpPr/>
      </xdr:nvSpPr>
      <xdr:spPr>
        <a:xfrm>
          <a:off x="1834515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160020</xdr:rowOff>
    </xdr:from>
    <xdr:to>
      <xdr:col>111</xdr:col>
      <xdr:colOff>171450</xdr:colOff>
      <xdr:row>106</xdr:row>
      <xdr:rowOff>1905</xdr:rowOff>
    </xdr:to>
    <xdr:cxnSp macro="">
      <xdr:nvCxnSpPr>
        <xdr:cNvPr id="926" name="直線コネクタ 925">
          <a:extLst>
            <a:ext uri="{FF2B5EF4-FFF2-40B4-BE49-F238E27FC236}">
              <a16:creationId xmlns:a16="http://schemas.microsoft.com/office/drawing/2014/main" id="{00000000-0008-0000-1000-00009E030000}"/>
            </a:ext>
          </a:extLst>
        </xdr:cNvPr>
        <xdr:cNvCxnSpPr/>
      </xdr:nvCxnSpPr>
      <xdr:spPr>
        <a:xfrm flipV="1">
          <a:off x="18395950" y="17819370"/>
          <a:ext cx="8064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139065</xdr:rowOff>
    </xdr:from>
    <xdr:to>
      <xdr:col>102</xdr:col>
      <xdr:colOff>165100</xdr:colOff>
      <xdr:row>106</xdr:row>
      <xdr:rowOff>69215</xdr:rowOff>
    </xdr:to>
    <xdr:sp macro="" textlink="">
      <xdr:nvSpPr>
        <xdr:cNvPr id="927" name="楕円 926">
          <a:extLst>
            <a:ext uri="{FF2B5EF4-FFF2-40B4-BE49-F238E27FC236}">
              <a16:creationId xmlns:a16="http://schemas.microsoft.com/office/drawing/2014/main" id="{00000000-0008-0000-1000-00009F030000}"/>
            </a:ext>
          </a:extLst>
        </xdr:cNvPr>
        <xdr:cNvSpPr/>
      </xdr:nvSpPr>
      <xdr:spPr>
        <a:xfrm>
          <a:off x="17551400" y="1779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1905</xdr:rowOff>
    </xdr:from>
    <xdr:to>
      <xdr:col>107</xdr:col>
      <xdr:colOff>50800</xdr:colOff>
      <xdr:row>106</xdr:row>
      <xdr:rowOff>18415</xdr:rowOff>
    </xdr:to>
    <xdr:cxnSp macro="">
      <xdr:nvCxnSpPr>
        <xdr:cNvPr id="928" name="直線コネクタ 927">
          <a:extLst>
            <a:ext uri="{FF2B5EF4-FFF2-40B4-BE49-F238E27FC236}">
              <a16:creationId xmlns:a16="http://schemas.microsoft.com/office/drawing/2014/main" id="{00000000-0008-0000-1000-0000A0030000}"/>
            </a:ext>
          </a:extLst>
        </xdr:cNvPr>
        <xdr:cNvCxnSpPr/>
      </xdr:nvCxnSpPr>
      <xdr:spPr>
        <a:xfrm flipV="1">
          <a:off x="17602200" y="17832705"/>
          <a:ext cx="79375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82550</xdr:rowOff>
    </xdr:from>
    <xdr:to>
      <xdr:col>98</xdr:col>
      <xdr:colOff>38100</xdr:colOff>
      <xdr:row>107</xdr:row>
      <xdr:rowOff>12700</xdr:rowOff>
    </xdr:to>
    <xdr:sp macro="" textlink="">
      <xdr:nvSpPr>
        <xdr:cNvPr id="929" name="楕円 928">
          <a:extLst>
            <a:ext uri="{FF2B5EF4-FFF2-40B4-BE49-F238E27FC236}">
              <a16:creationId xmlns:a16="http://schemas.microsoft.com/office/drawing/2014/main" id="{00000000-0008-0000-1000-0000A1030000}"/>
            </a:ext>
          </a:extLst>
        </xdr:cNvPr>
        <xdr:cNvSpPr/>
      </xdr:nvSpPr>
      <xdr:spPr>
        <a:xfrm>
          <a:off x="16757650" y="17913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106</xdr:row>
      <xdr:rowOff>18415</xdr:rowOff>
    </xdr:from>
    <xdr:to>
      <xdr:col>102</xdr:col>
      <xdr:colOff>114300</xdr:colOff>
      <xdr:row>106</xdr:row>
      <xdr:rowOff>133350</xdr:rowOff>
    </xdr:to>
    <xdr:cxnSp macro="">
      <xdr:nvCxnSpPr>
        <xdr:cNvPr id="930" name="直線コネクタ 929">
          <a:extLst>
            <a:ext uri="{FF2B5EF4-FFF2-40B4-BE49-F238E27FC236}">
              <a16:creationId xmlns:a16="http://schemas.microsoft.com/office/drawing/2014/main" id="{00000000-0008-0000-1000-0000A2030000}"/>
            </a:ext>
          </a:extLst>
        </xdr:cNvPr>
        <xdr:cNvCxnSpPr/>
      </xdr:nvCxnSpPr>
      <xdr:spPr>
        <a:xfrm flipV="1">
          <a:off x="16802100" y="17849215"/>
          <a:ext cx="8001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107</xdr:row>
      <xdr:rowOff>97790</xdr:rowOff>
    </xdr:from>
    <xdr:ext cx="469900" cy="255905"/>
    <xdr:sp macro="" textlink="">
      <xdr:nvSpPr>
        <xdr:cNvPr id="931" name="n_1aveValue【庁舎】&#10;一人当たり面積">
          <a:extLst>
            <a:ext uri="{FF2B5EF4-FFF2-40B4-BE49-F238E27FC236}">
              <a16:creationId xmlns:a16="http://schemas.microsoft.com/office/drawing/2014/main" id="{00000000-0008-0000-1000-0000A3030000}"/>
            </a:ext>
          </a:extLst>
        </xdr:cNvPr>
        <xdr:cNvSpPr txBox="1"/>
      </xdr:nvSpPr>
      <xdr:spPr>
        <a:xfrm>
          <a:off x="18980150" y="1810004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0.704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107</xdr:row>
      <xdr:rowOff>93980</xdr:rowOff>
    </xdr:from>
    <xdr:ext cx="469900" cy="259080"/>
    <xdr:sp macro="" textlink="">
      <xdr:nvSpPr>
        <xdr:cNvPr id="932" name="n_2aveValue【庁舎】&#10;一人当たり面積">
          <a:extLst>
            <a:ext uri="{FF2B5EF4-FFF2-40B4-BE49-F238E27FC236}">
              <a16:creationId xmlns:a16="http://schemas.microsoft.com/office/drawing/2014/main" id="{00000000-0008-0000-1000-0000A4030000}"/>
            </a:ext>
          </a:extLst>
        </xdr:cNvPr>
        <xdr:cNvSpPr txBox="1"/>
      </xdr:nvSpPr>
      <xdr:spPr>
        <a:xfrm>
          <a:off x="18180050" y="18096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0.713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107</xdr:row>
      <xdr:rowOff>102235</xdr:rowOff>
    </xdr:from>
    <xdr:ext cx="469900" cy="258445"/>
    <xdr:sp macro="" textlink="">
      <xdr:nvSpPr>
        <xdr:cNvPr id="933" name="n_3aveValue【庁舎】&#10;一人当たり面積">
          <a:extLst>
            <a:ext uri="{FF2B5EF4-FFF2-40B4-BE49-F238E27FC236}">
              <a16:creationId xmlns:a16="http://schemas.microsoft.com/office/drawing/2014/main" id="{00000000-0008-0000-1000-0000A5030000}"/>
            </a:ext>
          </a:extLst>
        </xdr:cNvPr>
        <xdr:cNvSpPr txBox="1"/>
      </xdr:nvSpPr>
      <xdr:spPr>
        <a:xfrm>
          <a:off x="17386300" y="181044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0.692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107</xdr:row>
      <xdr:rowOff>138430</xdr:rowOff>
    </xdr:from>
    <xdr:ext cx="469900" cy="259080"/>
    <xdr:sp macro="" textlink="">
      <xdr:nvSpPr>
        <xdr:cNvPr id="934" name="n_4aveValue【庁舎】&#10;一人当たり面積">
          <a:extLst>
            <a:ext uri="{FF2B5EF4-FFF2-40B4-BE49-F238E27FC236}">
              <a16:creationId xmlns:a16="http://schemas.microsoft.com/office/drawing/2014/main" id="{00000000-0008-0000-1000-0000A6030000}"/>
            </a:ext>
          </a:extLst>
        </xdr:cNvPr>
        <xdr:cNvSpPr txBox="1"/>
      </xdr:nvSpPr>
      <xdr:spPr>
        <a:xfrm>
          <a:off x="16592550" y="18140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0.597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104</xdr:row>
      <xdr:rowOff>55880</xdr:rowOff>
    </xdr:from>
    <xdr:ext cx="469900" cy="259080"/>
    <xdr:sp macro="" textlink="">
      <xdr:nvSpPr>
        <xdr:cNvPr id="935" name="n_1mainValue【庁舎】&#10;一人当たり面積">
          <a:extLst>
            <a:ext uri="{FF2B5EF4-FFF2-40B4-BE49-F238E27FC236}">
              <a16:creationId xmlns:a16="http://schemas.microsoft.com/office/drawing/2014/main" id="{00000000-0008-0000-1000-0000A7030000}"/>
            </a:ext>
          </a:extLst>
        </xdr:cNvPr>
        <xdr:cNvSpPr txBox="1"/>
      </xdr:nvSpPr>
      <xdr:spPr>
        <a:xfrm>
          <a:off x="18980150" y="17543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104</xdr:row>
      <xdr:rowOff>69215</xdr:rowOff>
    </xdr:from>
    <xdr:ext cx="469900" cy="259080"/>
    <xdr:sp macro="" textlink="">
      <xdr:nvSpPr>
        <xdr:cNvPr id="936" name="n_2mainValue【庁舎】&#10;一人当たり面積">
          <a:extLst>
            <a:ext uri="{FF2B5EF4-FFF2-40B4-BE49-F238E27FC236}">
              <a16:creationId xmlns:a16="http://schemas.microsoft.com/office/drawing/2014/main" id="{00000000-0008-0000-1000-0000A8030000}"/>
            </a:ext>
          </a:extLst>
        </xdr:cNvPr>
        <xdr:cNvSpPr txBox="1"/>
      </xdr:nvSpPr>
      <xdr:spPr>
        <a:xfrm>
          <a:off x="18180050" y="17557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104</xdr:row>
      <xdr:rowOff>86360</xdr:rowOff>
    </xdr:from>
    <xdr:ext cx="469900" cy="255905"/>
    <xdr:sp macro="" textlink="">
      <xdr:nvSpPr>
        <xdr:cNvPr id="937" name="n_3mainValue【庁舎】&#10;一人当たり面積">
          <a:extLst>
            <a:ext uri="{FF2B5EF4-FFF2-40B4-BE49-F238E27FC236}">
              <a16:creationId xmlns:a16="http://schemas.microsoft.com/office/drawing/2014/main" id="{00000000-0008-0000-1000-0000A9030000}"/>
            </a:ext>
          </a:extLst>
        </xdr:cNvPr>
        <xdr:cNvSpPr txBox="1"/>
      </xdr:nvSpPr>
      <xdr:spPr>
        <a:xfrm>
          <a:off x="17386300" y="1757426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105</xdr:row>
      <xdr:rowOff>29210</xdr:rowOff>
    </xdr:from>
    <xdr:ext cx="469900" cy="255905"/>
    <xdr:sp macro="" textlink="">
      <xdr:nvSpPr>
        <xdr:cNvPr id="938" name="n_4mainValue【庁舎】&#10;一人当たり面積">
          <a:extLst>
            <a:ext uri="{FF2B5EF4-FFF2-40B4-BE49-F238E27FC236}">
              <a16:creationId xmlns:a16="http://schemas.microsoft.com/office/drawing/2014/main" id="{00000000-0008-0000-1000-0000AA030000}"/>
            </a:ext>
          </a:extLst>
        </xdr:cNvPr>
        <xdr:cNvSpPr txBox="1"/>
      </xdr:nvSpPr>
      <xdr:spPr>
        <a:xfrm>
          <a:off x="16592550" y="1768856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0.950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9" name="正方形/長方形 938">
          <a:extLst>
            <a:ext uri="{FF2B5EF4-FFF2-40B4-BE49-F238E27FC236}">
              <a16:creationId xmlns:a16="http://schemas.microsoft.com/office/drawing/2014/main" id="{00000000-0008-0000-1000-0000AB030000}"/>
            </a:ext>
          </a:extLst>
        </xdr:cNvPr>
        <xdr:cNvSpPr/>
      </xdr:nvSpPr>
      <xdr:spPr>
        <a:xfrm>
          <a:off x="685800" y="190881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0" name="正方形/長方形 939">
          <a:extLst>
            <a:ext uri="{FF2B5EF4-FFF2-40B4-BE49-F238E27FC236}">
              <a16:creationId xmlns:a16="http://schemas.microsoft.com/office/drawing/2014/main" id="{00000000-0008-0000-1000-0000AC030000}"/>
            </a:ext>
          </a:extLst>
        </xdr:cNvPr>
        <xdr:cNvSpPr/>
      </xdr:nvSpPr>
      <xdr:spPr>
        <a:xfrm>
          <a:off x="685800" y="19151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1" name="テキスト ボックス 940">
          <a:extLst>
            <a:ext uri="{FF2B5EF4-FFF2-40B4-BE49-F238E27FC236}">
              <a16:creationId xmlns:a16="http://schemas.microsoft.com/office/drawing/2014/main" id="{00000000-0008-0000-1000-0000AD030000}"/>
            </a:ext>
          </a:extLst>
        </xdr:cNvPr>
        <xdr:cNvSpPr txBox="1"/>
      </xdr:nvSpPr>
      <xdr:spPr>
        <a:xfrm>
          <a:off x="762000" y="194056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ほとんどの施設が合併前の施設で統廃合されておらず、保健センター（２ヶ所）、庁舎（３ヶ所）など施設によっては同種のものが複数あるために、一人あたりの面積が大きくなっているものがある。文化施設</a:t>
          </a:r>
          <a:r>
            <a:rPr kumimoji="1" lang="ja-JP" altLang="en-US" sz="1300">
              <a:solidFill>
                <a:schemeClr val="dk1"/>
              </a:solidFill>
              <a:effectLst/>
              <a:latin typeface="ＭＳ ゴシック"/>
              <a:ea typeface="ＭＳ ゴシック"/>
              <a:cs typeface="+mn-cs"/>
            </a:rPr>
            <a:t>の</a:t>
          </a:r>
          <a:r>
            <a:rPr kumimoji="1" lang="ja-JP" altLang="ja-JP" sz="1300">
              <a:solidFill>
                <a:schemeClr val="dk1"/>
              </a:solidFill>
              <a:effectLst/>
              <a:latin typeface="ＭＳ ゴシック"/>
              <a:ea typeface="ＭＳ ゴシック"/>
              <a:cs typeface="+mn-cs"/>
            </a:rPr>
            <a:t>図書館については</a:t>
          </a:r>
          <a:r>
            <a:rPr kumimoji="1" lang="ja-JP" altLang="en-US" sz="1300">
              <a:solidFill>
                <a:schemeClr val="dk1"/>
              </a:solidFill>
              <a:effectLst/>
              <a:latin typeface="ＭＳ ゴシック"/>
              <a:ea typeface="ＭＳ ゴシック"/>
              <a:cs typeface="+mn-cs"/>
            </a:rPr>
            <a:t>、</a:t>
          </a:r>
          <a:r>
            <a:rPr kumimoji="1" lang="ja-JP" altLang="ja-JP" sz="1300">
              <a:solidFill>
                <a:schemeClr val="dk1"/>
              </a:solidFill>
              <a:effectLst/>
              <a:latin typeface="ＭＳ ゴシック"/>
              <a:ea typeface="ＭＳ ゴシック"/>
              <a:cs typeface="+mn-cs"/>
            </a:rPr>
            <a:t>平成２８年度に支所庁舎内に新たに１ヶ所整備したことから、一人あたりの面積が増えているものの、</a:t>
          </a:r>
          <a:r>
            <a:rPr kumimoji="1" lang="ja-JP" altLang="en-US" sz="1300">
              <a:solidFill>
                <a:schemeClr val="dk1"/>
              </a:solidFill>
              <a:effectLst/>
              <a:latin typeface="ＭＳ ゴシック"/>
              <a:ea typeface="ＭＳ ゴシック"/>
              <a:cs typeface="+mn-cs"/>
            </a:rPr>
            <a:t>その他の</a:t>
          </a:r>
          <a:r>
            <a:rPr kumimoji="1" lang="ja-JP" altLang="ja-JP" sz="1300">
              <a:solidFill>
                <a:schemeClr val="dk1"/>
              </a:solidFill>
              <a:effectLst/>
              <a:latin typeface="ＭＳ ゴシック"/>
              <a:ea typeface="ＭＳ ゴシック"/>
              <a:cs typeface="+mn-cs"/>
            </a:rPr>
            <a:t>文化施設の整備は充実しておらず、市民会館（</a:t>
          </a:r>
          <a:r>
            <a:rPr kumimoji="1" lang="en-US" altLang="ja-JP" sz="1300">
              <a:solidFill>
                <a:schemeClr val="dk1"/>
              </a:solidFill>
              <a:effectLst/>
              <a:latin typeface="ＭＳ ゴシック"/>
              <a:ea typeface="ＭＳ ゴシック"/>
              <a:cs typeface="+mn-cs"/>
            </a:rPr>
            <a:t>1</a:t>
          </a:r>
          <a:r>
            <a:rPr kumimoji="1" lang="ja-JP" altLang="ja-JP" sz="1300">
              <a:solidFill>
                <a:schemeClr val="dk1"/>
              </a:solidFill>
              <a:effectLst/>
              <a:latin typeface="ＭＳ ゴシック"/>
              <a:ea typeface="ＭＳ ゴシック"/>
              <a:cs typeface="+mn-cs"/>
            </a:rPr>
            <a:t>ヶ所）については極めて規模が小さいため、一人あたりの面積が小さくなっている。</a:t>
          </a:r>
          <a:endParaRPr lang="ja-JP" altLang="ja-JP" sz="1300">
            <a:effectLst/>
            <a:latin typeface="ＭＳ ゴシック"/>
            <a:ea typeface="ＭＳ ゴシック"/>
          </a:endParaRPr>
        </a:p>
        <a:p>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有形固定資産減価償却率については、体育館・プール、福祉施設、市民会館、消防施設については数値が大きく老朽化の進行が伺える。庁舎については、平成29年度に本庁舎を新築したことから数値が小さくなっており、その他の施設は改修後の年数が浅い</a:t>
          </a:r>
          <a:r>
            <a:rPr kumimoji="1" lang="ja-JP" altLang="en-US" sz="1300">
              <a:solidFill>
                <a:schemeClr val="dk1"/>
              </a:solidFill>
              <a:effectLst/>
              <a:latin typeface="ＭＳ ゴシック"/>
              <a:ea typeface="ＭＳ ゴシック"/>
              <a:cs typeface="+mn-cs"/>
            </a:rPr>
            <a:t>ことや</a:t>
          </a:r>
          <a:r>
            <a:rPr kumimoji="1" lang="ja-JP" altLang="ja-JP" sz="1300">
              <a:solidFill>
                <a:schemeClr val="dk1"/>
              </a:solidFill>
              <a:effectLst/>
              <a:latin typeface="ＭＳ ゴシック"/>
              <a:ea typeface="ＭＳ ゴシック"/>
              <a:cs typeface="+mn-cs"/>
            </a:rPr>
            <a:t>築年数の浅い施設内への移設</a:t>
          </a:r>
          <a:r>
            <a:rPr kumimoji="1" lang="ja-JP" altLang="en-US" sz="1300">
              <a:solidFill>
                <a:schemeClr val="dk1"/>
              </a:solidFill>
              <a:effectLst/>
              <a:latin typeface="ＭＳ ゴシック"/>
              <a:ea typeface="ＭＳ ゴシック"/>
              <a:cs typeface="+mn-cs"/>
            </a:rPr>
            <a:t>を行ったこと</a:t>
          </a:r>
          <a:r>
            <a:rPr kumimoji="1" lang="ja-JP" altLang="ja-JP" sz="1300">
              <a:solidFill>
                <a:schemeClr val="dk1"/>
              </a:solidFill>
              <a:effectLst/>
              <a:latin typeface="ＭＳ ゴシック"/>
              <a:ea typeface="ＭＳ ゴシック"/>
              <a:cs typeface="+mn-cs"/>
            </a:rPr>
            <a:t>等の理由により、類似団体と比較して数値が小さくなっていると考えられる。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74295</xdr:rowOff>
    </xdr:from>
    <xdr:to>
      <xdr:col>64</xdr:col>
      <xdr:colOff>12700</xdr:colOff>
      <xdr:row>6</xdr:row>
      <xdr:rowOff>24765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4845" y="409575"/>
          <a:ext cx="11499215" cy="621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61595</xdr:rowOff>
    </xdr:from>
    <xdr:to>
      <xdr:col>115</xdr:col>
      <xdr:colOff>25400</xdr:colOff>
      <xdr:row>5</xdr:row>
      <xdr:rowOff>106045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03240" y="396875"/>
          <a:ext cx="355663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86995</xdr:rowOff>
    </xdr:from>
    <xdr:to>
      <xdr:col>115</xdr:col>
      <xdr:colOff>6350</xdr:colOff>
      <xdr:row>5</xdr:row>
      <xdr:rowOff>80645</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28640" y="422275"/>
          <a:ext cx="351218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111760</xdr:rowOff>
    </xdr:from>
    <xdr:to>
      <xdr:col>114</xdr:col>
      <xdr:colOff>184150</xdr:colOff>
      <xdr:row>5</xdr:row>
      <xdr:rowOff>55880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354040" y="447040"/>
          <a:ext cx="347472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宮崎県美郷町</a:t>
          </a:r>
        </a:p>
      </xdr:txBody>
    </xdr:sp>
    <xdr:clientData/>
  </xdr:twoCellAnchor>
  <xdr:twoCellAnchor>
    <xdr:from>
      <xdr:col>83</xdr:col>
      <xdr:colOff>6350</xdr:colOff>
      <xdr:row>2</xdr:row>
      <xdr:rowOff>61595</xdr:rowOff>
    </xdr:from>
    <xdr:to>
      <xdr:col>95</xdr:col>
      <xdr:colOff>152400</xdr:colOff>
      <xdr:row>5</xdr:row>
      <xdr:rowOff>106045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765145" y="396875"/>
          <a:ext cx="24244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86995</xdr:rowOff>
    </xdr:from>
    <xdr:to>
      <xdr:col>95</xdr:col>
      <xdr:colOff>133350</xdr:colOff>
      <xdr:row>5</xdr:row>
      <xdr:rowOff>80645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790545" y="422275"/>
          <a:ext cx="23799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111760</xdr:rowOff>
    </xdr:from>
    <xdr:to>
      <xdr:col>95</xdr:col>
      <xdr:colOff>101600</xdr:colOff>
      <xdr:row>5</xdr:row>
      <xdr:rowOff>55880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15945" y="447040"/>
          <a:ext cx="232283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188595</xdr:colOff>
      <xdr:row>7</xdr:row>
      <xdr:rowOff>5715</xdr:rowOff>
    </xdr:from>
    <xdr:to>
      <xdr:col>50</xdr:col>
      <xdr:colOff>0</xdr:colOff>
      <xdr:row>17</xdr:row>
      <xdr:rowOff>50165</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58190" y="1179195"/>
          <a:ext cx="873506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37465</xdr:rowOff>
    </xdr:from>
    <xdr:to>
      <xdr:col>11</xdr:col>
      <xdr:colOff>44450</xdr:colOff>
      <xdr:row>17</xdr:row>
      <xdr:rowOff>37465</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3760" y="1210945"/>
          <a:ext cx="125920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188595</xdr:colOff>
      <xdr:row>7</xdr:row>
      <xdr:rowOff>37465</xdr:rowOff>
    </xdr:from>
    <xdr:to>
      <xdr:col>16</xdr:col>
      <xdr:colOff>188595</xdr:colOff>
      <xdr:row>17</xdr:row>
      <xdr:rowOff>37465</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87245" y="1210945"/>
          <a:ext cx="113919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5,123
5,111
448.84
9,657,283
9,363,926
158,301
4,799,584
8,005,841</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37465</xdr:rowOff>
    </xdr:from>
    <xdr:to>
      <xdr:col>24</xdr:col>
      <xdr:colOff>114300</xdr:colOff>
      <xdr:row>17</xdr:row>
      <xdr:rowOff>37465</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84855" y="1210945"/>
          <a:ext cx="138620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55880</xdr:rowOff>
    </xdr:from>
    <xdr:to>
      <xdr:col>34</xdr:col>
      <xdr:colOff>50800</xdr:colOff>
      <xdr:row>13</xdr:row>
      <xdr:rowOff>43180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71060" y="1229360"/>
          <a:ext cx="18351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55880</xdr:rowOff>
    </xdr:from>
    <xdr:to>
      <xdr:col>40</xdr:col>
      <xdr:colOff>63500</xdr:colOff>
      <xdr:row>13</xdr:row>
      <xdr:rowOff>43180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06210" y="1229360"/>
          <a:ext cx="115189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55880</xdr:rowOff>
    </xdr:from>
    <xdr:to>
      <xdr:col>43</xdr:col>
      <xdr:colOff>133350</xdr:colOff>
      <xdr:row>13</xdr:row>
      <xdr:rowOff>43180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21600" y="1229360"/>
          <a:ext cx="57594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37465</xdr:rowOff>
    </xdr:from>
    <xdr:to>
      <xdr:col>34</xdr:col>
      <xdr:colOff>50800</xdr:colOff>
      <xdr:row>15</xdr:row>
      <xdr:rowOff>154940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71060" y="2049145"/>
          <a:ext cx="18351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37465</xdr:rowOff>
    </xdr:from>
    <xdr:to>
      <xdr:col>50</xdr:col>
      <xdr:colOff>188595</xdr:colOff>
      <xdr:row>15</xdr:row>
      <xdr:rowOff>154940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69710" y="2049145"/>
          <a:ext cx="3112135"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5715</xdr:rowOff>
    </xdr:from>
    <xdr:to>
      <xdr:col>58</xdr:col>
      <xdr:colOff>0</xdr:colOff>
      <xdr:row>13</xdr:row>
      <xdr:rowOff>117475</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14865" y="1179195"/>
          <a:ext cx="1297305"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68580</xdr:rowOff>
    </xdr:from>
    <xdr:to>
      <xdr:col>58</xdr:col>
      <xdr:colOff>69850</xdr:colOff>
      <xdr:row>8</xdr:row>
      <xdr:rowOff>149225</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30130" y="1242060"/>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161925</xdr:rowOff>
    </xdr:from>
    <xdr:to>
      <xdr:col>58</xdr:col>
      <xdr:colOff>69850</xdr:colOff>
      <xdr:row>10</xdr:row>
      <xdr:rowOff>74295</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30130" y="1503045"/>
          <a:ext cx="115189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149225</xdr:rowOff>
    </xdr:from>
    <xdr:to>
      <xdr:col>58</xdr:col>
      <xdr:colOff>69850</xdr:colOff>
      <xdr:row>14</xdr:row>
      <xdr:rowOff>99060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30130" y="1825625"/>
          <a:ext cx="115189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154940</xdr:rowOff>
    </xdr:from>
    <xdr:to>
      <xdr:col>52</xdr:col>
      <xdr:colOff>69850</xdr:colOff>
      <xdr:row>7</xdr:row>
      <xdr:rowOff>154940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791065" y="1328420"/>
          <a:ext cx="15176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10</xdr:row>
      <xdr:rowOff>124460</xdr:rowOff>
    </xdr:from>
    <xdr:to>
      <xdr:col>51</xdr:col>
      <xdr:colOff>188595</xdr:colOff>
      <xdr:row>11</xdr:row>
      <xdr:rowOff>93345</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871710" y="180086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124460</xdr:rowOff>
    </xdr:from>
    <xdr:to>
      <xdr:col>52</xdr:col>
      <xdr:colOff>69850</xdr:colOff>
      <xdr:row>10</xdr:row>
      <xdr:rowOff>124460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791065" y="1800860"/>
          <a:ext cx="15176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12</xdr:row>
      <xdr:rowOff>21590</xdr:rowOff>
    </xdr:from>
    <xdr:to>
      <xdr:col>51</xdr:col>
      <xdr:colOff>188595</xdr:colOff>
      <xdr:row>12</xdr:row>
      <xdr:rowOff>158750</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871710" y="2033270"/>
          <a:ext cx="0" cy="13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161925</xdr:rowOff>
    </xdr:from>
    <xdr:to>
      <xdr:col>52</xdr:col>
      <xdr:colOff>69850</xdr:colOff>
      <xdr:row>12</xdr:row>
      <xdr:rowOff>161925</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791065" y="2173605"/>
          <a:ext cx="15176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106045</xdr:rowOff>
    </xdr:from>
    <xdr:to>
      <xdr:col>52</xdr:col>
      <xdr:colOff>34925</xdr:colOff>
      <xdr:row>8</xdr:row>
      <xdr:rowOff>37465</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25990" y="1279525"/>
          <a:ext cx="8191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31115</xdr:rowOff>
    </xdr:from>
    <xdr:to>
      <xdr:col>52</xdr:col>
      <xdr:colOff>34925</xdr:colOff>
      <xdr:row>9</xdr:row>
      <xdr:rowOff>130175</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25990" y="1539875"/>
          <a:ext cx="8191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93345</xdr:rowOff>
    </xdr:from>
    <xdr:ext cx="8803005" cy="25336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2945" y="2943225"/>
          <a:ext cx="88030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5715</xdr:rowOff>
    </xdr:from>
    <xdr:ext cx="9180830" cy="25336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2945" y="3190875"/>
          <a:ext cx="91808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86995</xdr:rowOff>
    </xdr:from>
    <xdr:ext cx="5750560" cy="24511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2945" y="3439795"/>
          <a:ext cx="575056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17280" cy="25336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2945" y="3688080"/>
          <a:ext cx="87172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80645</xdr:rowOff>
    </xdr:from>
    <xdr:ext cx="5953125" cy="25336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2945" y="3936365"/>
          <a:ext cx="59531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161925</xdr:rowOff>
    </xdr:from>
    <xdr:ext cx="8138160" cy="24511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2945" y="4185285"/>
          <a:ext cx="813816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74295</xdr:rowOff>
    </xdr:from>
    <xdr:ext cx="176530" cy="25209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2945" y="4432935"/>
          <a:ext cx="1765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43180</xdr:rowOff>
    </xdr:from>
    <xdr:to>
      <xdr:col>27</xdr:col>
      <xdr:colOff>184150</xdr:colOff>
      <xdr:row>31</xdr:row>
      <xdr:rowOff>18415</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2945" y="4904740"/>
          <a:ext cx="460756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61595</xdr:rowOff>
    </xdr:from>
    <xdr:ext cx="1268095" cy="30226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19250" y="5258435"/>
          <a:ext cx="1268095"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37465</xdr:rowOff>
    </xdr:from>
    <xdr:ext cx="1646555" cy="350520"/>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80995" y="5234305"/>
          <a:ext cx="1646555"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124460</xdr:rowOff>
    </xdr:from>
    <xdr:to>
      <xdr:col>35</xdr:col>
      <xdr:colOff>95250</xdr:colOff>
      <xdr:row>32</xdr:row>
      <xdr:rowOff>37465</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54320" y="5153660"/>
          <a:ext cx="138620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142875</xdr:rowOff>
    </xdr:from>
    <xdr:to>
      <xdr:col>35</xdr:col>
      <xdr:colOff>95250</xdr:colOff>
      <xdr:row>33</xdr:row>
      <xdr:rowOff>55880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54320" y="5339715"/>
          <a:ext cx="138620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86/167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124460</xdr:rowOff>
    </xdr:from>
    <xdr:to>
      <xdr:col>42</xdr:col>
      <xdr:colOff>25400</xdr:colOff>
      <xdr:row>32</xdr:row>
      <xdr:rowOff>37465</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47840" y="5153660"/>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142875</xdr:rowOff>
    </xdr:from>
    <xdr:to>
      <xdr:col>42</xdr:col>
      <xdr:colOff>25400</xdr:colOff>
      <xdr:row>33</xdr:row>
      <xdr:rowOff>55880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47840" y="5339715"/>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124460</xdr:rowOff>
    </xdr:from>
    <xdr:to>
      <xdr:col>49</xdr:col>
      <xdr:colOff>19050</xdr:colOff>
      <xdr:row>32</xdr:row>
      <xdr:rowOff>37465</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70545" y="5153660"/>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31</xdr:row>
      <xdr:rowOff>142875</xdr:rowOff>
    </xdr:from>
    <xdr:to>
      <xdr:col>49</xdr:col>
      <xdr:colOff>19050</xdr:colOff>
      <xdr:row>33</xdr:row>
      <xdr:rowOff>55880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70545" y="5339715"/>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117475</xdr:rowOff>
    </xdr:from>
    <xdr:to>
      <xdr:col>27</xdr:col>
      <xdr:colOff>184150</xdr:colOff>
      <xdr:row>47</xdr:row>
      <xdr:rowOff>130175</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2945" y="5649595"/>
          <a:ext cx="460756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117475</xdr:rowOff>
    </xdr:from>
    <xdr:to>
      <xdr:col>57</xdr:col>
      <xdr:colOff>120650</xdr:colOff>
      <xdr:row>47</xdr:row>
      <xdr:rowOff>130175</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81320" y="5649595"/>
          <a:ext cx="546163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117475</xdr:rowOff>
    </xdr:from>
    <xdr:to>
      <xdr:col>46</xdr:col>
      <xdr:colOff>188595</xdr:colOff>
      <xdr:row>35</xdr:row>
      <xdr:rowOff>31115</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81320" y="5649595"/>
          <a:ext cx="344106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93345</xdr:rowOff>
    </xdr:from>
    <xdr:to>
      <xdr:col>56</xdr:col>
      <xdr:colOff>188595</xdr:colOff>
      <xdr:row>47</xdr:row>
      <xdr:rowOff>68580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588635" y="5960745"/>
          <a:ext cx="523240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近年微増傾向（平成30年度から3年連続して0.01ずつ上昇）にあるものの、依然として類似団体を下回っており、財政基盤が脆弱な状況が続いている。少子高齢化や生産年齢人口の流出による人口減少、基幹産業である農林業の低迷により税収が伸び悩んでいることが大きな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今後も引き続き徴収率向上など自主財源の確保に努め、公債費負担適正化計画の確実な履行により、公債費の圧縮を図る。</a:t>
          </a:r>
        </a:p>
      </xdr:txBody>
    </xdr:sp>
    <xdr:clientData/>
  </xdr:twoCellAnchor>
  <xdr:twoCellAnchor>
    <xdr:from>
      <xdr:col>3</xdr:col>
      <xdr:colOff>133350</xdr:colOff>
      <xdr:row>47</xdr:row>
      <xdr:rowOff>130175</xdr:rowOff>
    </xdr:from>
    <xdr:to>
      <xdr:col>27</xdr:col>
      <xdr:colOff>184150</xdr:colOff>
      <xdr:row>47</xdr:row>
      <xdr:rowOff>130175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2945" y="800925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128905</xdr:rowOff>
    </xdr:from>
    <xdr:to>
      <xdr:col>27</xdr:col>
      <xdr:colOff>184150</xdr:colOff>
      <xdr:row>45</xdr:row>
      <xdr:rowOff>128905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02945" y="767270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156845</xdr:rowOff>
    </xdr:from>
    <xdr:ext cx="762000" cy="25336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330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127000</xdr:rowOff>
    </xdr:from>
    <xdr:to>
      <xdr:col>27</xdr:col>
      <xdr:colOff>184150</xdr:colOff>
      <xdr:row>43</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02945" y="733552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154940</xdr:rowOff>
    </xdr:from>
    <xdr:ext cx="762000" cy="25336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1958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125095</xdr:rowOff>
    </xdr:from>
    <xdr:to>
      <xdr:col>27</xdr:col>
      <xdr:colOff>184150</xdr:colOff>
      <xdr:row>41</xdr:row>
      <xdr:rowOff>125095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02945" y="699833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153035</xdr:rowOff>
    </xdr:from>
    <xdr:ext cx="762000" cy="25336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586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123825</xdr:rowOff>
    </xdr:from>
    <xdr:to>
      <xdr:col>27</xdr:col>
      <xdr:colOff>184150</xdr:colOff>
      <xdr:row>39</xdr:row>
      <xdr:rowOff>123825</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02945" y="666178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151765</xdr:rowOff>
    </xdr:from>
    <xdr:ext cx="762000" cy="25336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5220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121920</xdr:rowOff>
    </xdr:from>
    <xdr:to>
      <xdr:col>27</xdr:col>
      <xdr:colOff>184150</xdr:colOff>
      <xdr:row>37</xdr:row>
      <xdr:rowOff>121920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02945" y="632460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150495</xdr:rowOff>
    </xdr:from>
    <xdr:ext cx="762000" cy="25336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1855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119380</xdr:rowOff>
    </xdr:from>
    <xdr:to>
      <xdr:col>27</xdr:col>
      <xdr:colOff>184150</xdr:colOff>
      <xdr:row>35</xdr:row>
      <xdr:rowOff>119380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02945" y="598678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148590</xdr:rowOff>
    </xdr:from>
    <xdr:ext cx="762000" cy="245110"/>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84835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117475</xdr:rowOff>
    </xdr:from>
    <xdr:to>
      <xdr:col>27</xdr:col>
      <xdr:colOff>184150</xdr:colOff>
      <xdr:row>33</xdr:row>
      <xdr:rowOff>117475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02945" y="564959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146685</xdr:rowOff>
    </xdr:from>
    <xdr:ext cx="762000" cy="245110"/>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511165"/>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117475</xdr:rowOff>
    </xdr:from>
    <xdr:to>
      <xdr:col>27</xdr:col>
      <xdr:colOff>184150</xdr:colOff>
      <xdr:row>47</xdr:row>
      <xdr:rowOff>130175</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02945" y="5649595"/>
          <a:ext cx="460756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52070</xdr:rowOff>
    </xdr:from>
    <xdr:to>
      <xdr:col>23</xdr:col>
      <xdr:colOff>133350</xdr:colOff>
      <xdr:row>45</xdr:row>
      <xdr:rowOff>50165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500245" y="5919470"/>
          <a:ext cx="0" cy="16744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22860</xdr:rowOff>
    </xdr:from>
    <xdr:ext cx="758190" cy="25336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4569460" y="7566660"/>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0.07</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50165</xdr:rowOff>
    </xdr:from>
    <xdr:to>
      <xdr:col>24</xdr:col>
      <xdr:colOff>12700</xdr:colOff>
      <xdr:row>45</xdr:row>
      <xdr:rowOff>50165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411345" y="759396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136525</xdr:rowOff>
    </xdr:from>
    <xdr:ext cx="758190" cy="25336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4569460" y="566864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52070</xdr:rowOff>
    </xdr:from>
    <xdr:to>
      <xdr:col>24</xdr:col>
      <xdr:colOff>12700</xdr:colOff>
      <xdr:row>35</xdr:row>
      <xdr:rowOff>52070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411345" y="591947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106045</xdr:rowOff>
    </xdr:from>
    <xdr:to>
      <xdr:col>23</xdr:col>
      <xdr:colOff>133350</xdr:colOff>
      <xdr:row>44</xdr:row>
      <xdr:rowOff>116840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740785" y="7482205"/>
          <a:ext cx="75946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49530</xdr:rowOff>
    </xdr:from>
    <xdr:ext cx="758190" cy="245110"/>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4569460" y="7258050"/>
          <a:ext cx="758190" cy="2451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44</xdr:row>
      <xdr:rowOff>33020</xdr:rowOff>
    </xdr:from>
    <xdr:to>
      <xdr:col>23</xdr:col>
      <xdr:colOff>184150</xdr:colOff>
      <xdr:row>44</xdr:row>
      <xdr:rowOff>132080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449445" y="74091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128270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930525" y="7493000"/>
          <a:ext cx="81026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99060</xdr:rowOff>
    </xdr:from>
    <xdr:to>
      <xdr:col>19</xdr:col>
      <xdr:colOff>184150</xdr:colOff>
      <xdr:row>44</xdr:row>
      <xdr:rowOff>31115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689985" y="73075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41275</xdr:rowOff>
    </xdr:from>
    <xdr:ext cx="736600" cy="25336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399155" y="708215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44</xdr:row>
      <xdr:rowOff>128270</xdr:rowOff>
    </xdr:from>
    <xdr:to>
      <xdr:col>15</xdr:col>
      <xdr:colOff>82550</xdr:colOff>
      <xdr:row>44</xdr:row>
      <xdr:rowOff>139065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120265" y="7504430"/>
          <a:ext cx="81026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111125</xdr:rowOff>
    </xdr:from>
    <xdr:to>
      <xdr:col>15</xdr:col>
      <xdr:colOff>133350</xdr:colOff>
      <xdr:row>44</xdr:row>
      <xdr:rowOff>42545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879725" y="73196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52705</xdr:rowOff>
    </xdr:from>
    <xdr:ext cx="753745" cy="245110"/>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588895" y="7093585"/>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44</xdr:row>
      <xdr:rowOff>139065</xdr:rowOff>
    </xdr:from>
    <xdr:to>
      <xdr:col>11</xdr:col>
      <xdr:colOff>31750</xdr:colOff>
      <xdr:row>44</xdr:row>
      <xdr:rowOff>139065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327785" y="7515225"/>
          <a:ext cx="7924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43</xdr:row>
      <xdr:rowOff>111125</xdr:rowOff>
    </xdr:from>
    <xdr:to>
      <xdr:col>11</xdr:col>
      <xdr:colOff>82550</xdr:colOff>
      <xdr:row>44</xdr:row>
      <xdr:rowOff>42545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087245" y="7319645"/>
          <a:ext cx="838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52705</xdr:rowOff>
    </xdr:from>
    <xdr:ext cx="758190" cy="245110"/>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778635" y="7093585"/>
          <a:ext cx="7581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43</xdr:row>
      <xdr:rowOff>122555</xdr:rowOff>
    </xdr:from>
    <xdr:to>
      <xdr:col>7</xdr:col>
      <xdr:colOff>31750</xdr:colOff>
      <xdr:row>44</xdr:row>
      <xdr:rowOff>53975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278890" y="7331075"/>
          <a:ext cx="8191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63500</xdr:rowOff>
    </xdr:from>
    <xdr:ext cx="757555" cy="25336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968375" y="7104380"/>
          <a:ext cx="757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128270</xdr:rowOff>
    </xdr:from>
    <xdr:ext cx="758190" cy="24511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304030" y="8007350"/>
          <a:ext cx="7581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128270</xdr:rowOff>
    </xdr:from>
    <xdr:ext cx="758190" cy="24511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544570" y="8007350"/>
          <a:ext cx="7581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128270</xdr:rowOff>
    </xdr:from>
    <xdr:ext cx="757555" cy="24511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734310" y="8007350"/>
          <a:ext cx="7575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128270</xdr:rowOff>
    </xdr:from>
    <xdr:ext cx="762000" cy="24511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924050" y="800735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128270</xdr:rowOff>
    </xdr:from>
    <xdr:ext cx="758190" cy="245110"/>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133475" y="8007350"/>
          <a:ext cx="7581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44</xdr:row>
      <xdr:rowOff>55880</xdr:rowOff>
    </xdr:from>
    <xdr:to>
      <xdr:col>23</xdr:col>
      <xdr:colOff>184150</xdr:colOff>
      <xdr:row>44</xdr:row>
      <xdr:rowOff>154940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449445" y="74320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161290</xdr:rowOff>
    </xdr:from>
    <xdr:ext cx="758190" cy="245110"/>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4569460" y="7369810"/>
          <a:ext cx="7581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44</xdr:row>
      <xdr:rowOff>67310</xdr:rowOff>
    </xdr:from>
    <xdr:to>
      <xdr:col>19</xdr:col>
      <xdr:colOff>184150</xdr:colOff>
      <xdr:row>44</xdr:row>
      <xdr:rowOff>166370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689985" y="74434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151130</xdr:rowOff>
    </xdr:from>
    <xdr:ext cx="736600" cy="25336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399155" y="752729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44</xdr:row>
      <xdr:rowOff>78105</xdr:rowOff>
    </xdr:from>
    <xdr:to>
      <xdr:col>15</xdr:col>
      <xdr:colOff>133350</xdr:colOff>
      <xdr:row>45</xdr:row>
      <xdr:rowOff>10160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879725" y="74542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162560</xdr:rowOff>
    </xdr:from>
    <xdr:ext cx="753745" cy="245110"/>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588895" y="7538720"/>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44</xdr:row>
      <xdr:rowOff>89535</xdr:rowOff>
    </xdr:from>
    <xdr:to>
      <xdr:col>11</xdr:col>
      <xdr:colOff>82550</xdr:colOff>
      <xdr:row>45</xdr:row>
      <xdr:rowOff>20955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087245" y="7465695"/>
          <a:ext cx="838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5715</xdr:rowOff>
    </xdr:from>
    <xdr:ext cx="758190" cy="25336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778635" y="754951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44</xdr:row>
      <xdr:rowOff>89535</xdr:rowOff>
    </xdr:from>
    <xdr:to>
      <xdr:col>7</xdr:col>
      <xdr:colOff>31750</xdr:colOff>
      <xdr:row>45</xdr:row>
      <xdr:rowOff>20955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278890" y="7465695"/>
          <a:ext cx="8191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5715</xdr:rowOff>
    </xdr:from>
    <xdr:ext cx="757555" cy="25336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968375" y="7549515"/>
          <a:ext cx="757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80645</xdr:rowOff>
    </xdr:from>
    <xdr:to>
      <xdr:col>27</xdr:col>
      <xdr:colOff>184150</xdr:colOff>
      <xdr:row>53</xdr:row>
      <xdr:rowOff>55880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02945" y="8630285"/>
          <a:ext cx="460756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99060</xdr:rowOff>
    </xdr:from>
    <xdr:ext cx="1435100" cy="30226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536065" y="8983980"/>
          <a:ext cx="143510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74295</xdr:rowOff>
    </xdr:from>
    <xdr:ext cx="1642745" cy="345440"/>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2964180" y="8959215"/>
          <a:ext cx="1642745"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161925</xdr:rowOff>
    </xdr:from>
    <xdr:to>
      <xdr:col>35</xdr:col>
      <xdr:colOff>95250</xdr:colOff>
      <xdr:row>54</xdr:row>
      <xdr:rowOff>74295</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354320" y="8879205"/>
          <a:ext cx="138620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93345</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354320" y="9065260"/>
          <a:ext cx="138620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126/167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161925</xdr:rowOff>
    </xdr:from>
    <xdr:to>
      <xdr:col>42</xdr:col>
      <xdr:colOff>25400</xdr:colOff>
      <xdr:row>54</xdr:row>
      <xdr:rowOff>74295</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847840" y="8879205"/>
          <a:ext cx="115189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93345</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847840" y="9065260"/>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161925</xdr:rowOff>
    </xdr:from>
    <xdr:to>
      <xdr:col>49</xdr:col>
      <xdr:colOff>19050</xdr:colOff>
      <xdr:row>54</xdr:row>
      <xdr:rowOff>74295</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8170545" y="8879205"/>
          <a:ext cx="115189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54</xdr:row>
      <xdr:rowOff>12700</xdr:rowOff>
    </xdr:from>
    <xdr:to>
      <xdr:col>49</xdr:col>
      <xdr:colOff>19050</xdr:colOff>
      <xdr:row>55</xdr:row>
      <xdr:rowOff>93345</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8170545" y="9065260"/>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154940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02945" y="9375140"/>
          <a:ext cx="460756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154940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481320" y="9375140"/>
          <a:ext cx="546163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154940</xdr:rowOff>
    </xdr:from>
    <xdr:to>
      <xdr:col>46</xdr:col>
      <xdr:colOff>188595</xdr:colOff>
      <xdr:row>57</xdr:row>
      <xdr:rowOff>68580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5481320" y="9375140"/>
          <a:ext cx="344106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130175</xdr:rowOff>
    </xdr:from>
    <xdr:to>
      <xdr:col>56</xdr:col>
      <xdr:colOff>188595</xdr:colOff>
      <xdr:row>69</xdr:row>
      <xdr:rowOff>106045</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5588635" y="9685655"/>
          <a:ext cx="5232400"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人件費や繰出金は増加したが、その他の経常経費（主に物件費）の削減が大きかったこと、および分母となる地方税及び地方譲与税、地方交付税の増加が、他の歳入の減少を上回ったことが要因となり、経常収支比率が前年比3.7％の減となった。しかしながら、依然として類似団体平均を上回っていることから、</a:t>
          </a:r>
          <a:r>
            <a:rPr kumimoji="1" lang="ja-JP" altLang="en-US" sz="1300">
              <a:latin typeface="ＭＳ Ｐゴシック"/>
              <a:ea typeface="ＭＳ Ｐゴシック"/>
            </a:rPr>
            <a:t>事務事業の見直しを更に行い、経常経費の削減に努める。</a:t>
          </a:r>
        </a:p>
      </xdr:txBody>
    </xdr:sp>
    <xdr:clientData/>
  </xdr:twoCellAnchor>
  <xdr:oneCellAnchor>
    <xdr:from>
      <xdr:col>3</xdr:col>
      <xdr:colOff>95250</xdr:colOff>
      <xdr:row>54</xdr:row>
      <xdr:rowOff>136525</xdr:rowOff>
    </xdr:from>
    <xdr:ext cx="294640" cy="2203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64845" y="9189085"/>
          <a:ext cx="2946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02945" y="1173480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45110"/>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95735"/>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165735</xdr:rowOff>
    </xdr:from>
    <xdr:to>
      <xdr:col>27</xdr:col>
      <xdr:colOff>184150</xdr:colOff>
      <xdr:row>67</xdr:row>
      <xdr:rowOff>165735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02945" y="1139761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26670</xdr:rowOff>
    </xdr:from>
    <xdr:ext cx="762000" cy="25336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2585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163830</xdr:rowOff>
    </xdr:from>
    <xdr:to>
      <xdr:col>27</xdr:col>
      <xdr:colOff>184150</xdr:colOff>
      <xdr:row>65</xdr:row>
      <xdr:rowOff>163830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02945" y="1106043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24765</xdr:rowOff>
    </xdr:from>
    <xdr:ext cx="762000" cy="25336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9213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63</xdr:row>
      <xdr:rowOff>162560</xdr:rowOff>
    </xdr:from>
    <xdr:to>
      <xdr:col>27</xdr:col>
      <xdr:colOff>184150</xdr:colOff>
      <xdr:row>63</xdr:row>
      <xdr:rowOff>162560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02945" y="1072388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22860</xdr:rowOff>
    </xdr:from>
    <xdr:ext cx="762000" cy="25336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5841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161290</xdr:rowOff>
    </xdr:from>
    <xdr:to>
      <xdr:col>27</xdr:col>
      <xdr:colOff>184150</xdr:colOff>
      <xdr:row>61</xdr:row>
      <xdr:rowOff>161290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02945" y="1038733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21590</xdr:rowOff>
    </xdr:from>
    <xdr:ext cx="762000" cy="252730"/>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476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159385</xdr:rowOff>
    </xdr:from>
    <xdr:to>
      <xdr:col>27</xdr:col>
      <xdr:colOff>184150</xdr:colOff>
      <xdr:row>59</xdr:row>
      <xdr:rowOff>159385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02945" y="1005014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19685</xdr:rowOff>
    </xdr:from>
    <xdr:ext cx="762000" cy="25336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9104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57</xdr:row>
      <xdr:rowOff>156845</xdr:rowOff>
    </xdr:from>
    <xdr:to>
      <xdr:col>27</xdr:col>
      <xdr:colOff>184150</xdr:colOff>
      <xdr:row>57</xdr:row>
      <xdr:rowOff>156845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02945" y="971232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17780</xdr:rowOff>
    </xdr:from>
    <xdr:ext cx="762000" cy="252730"/>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573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154940</xdr:rowOff>
    </xdr:from>
    <xdr:to>
      <xdr:col>27</xdr:col>
      <xdr:colOff>184150</xdr:colOff>
      <xdr:row>55</xdr:row>
      <xdr:rowOff>154940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02945" y="937514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45110"/>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23671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154940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02945" y="9375140"/>
          <a:ext cx="460756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76835</xdr:rowOff>
    </xdr:from>
    <xdr:to>
      <xdr:col>23</xdr:col>
      <xdr:colOff>133350</xdr:colOff>
      <xdr:row>68</xdr:row>
      <xdr:rowOff>28575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500245" y="9799955"/>
          <a:ext cx="0" cy="16281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1270</xdr:rowOff>
    </xdr:from>
    <xdr:ext cx="758190" cy="25336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4569460" y="11400790"/>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110.9</a:t>
          </a:r>
          <a:endParaRPr kumimoji="1" lang="ja-JP" altLang="en-US" sz="1000" b="1">
            <a:latin typeface="ＭＳ Ｐゴシック"/>
            <a:ea typeface="ＭＳ Ｐゴシック"/>
          </a:endParaRPr>
        </a:p>
      </xdr:txBody>
    </xdr:sp>
    <xdr:clientData/>
  </xdr:oneCellAnchor>
  <xdr:twoCellAnchor>
    <xdr:from>
      <xdr:col>23</xdr:col>
      <xdr:colOff>44450</xdr:colOff>
      <xdr:row>68</xdr:row>
      <xdr:rowOff>28575</xdr:rowOff>
    </xdr:from>
    <xdr:to>
      <xdr:col>24</xdr:col>
      <xdr:colOff>12700</xdr:colOff>
      <xdr:row>68</xdr:row>
      <xdr:rowOff>28575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411345" y="1142809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161925</xdr:rowOff>
    </xdr:from>
    <xdr:ext cx="758190" cy="245110"/>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4569460" y="9549765"/>
          <a:ext cx="7581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62.6</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76835</xdr:rowOff>
    </xdr:from>
    <xdr:to>
      <xdr:col>24</xdr:col>
      <xdr:colOff>12700</xdr:colOff>
      <xdr:row>58</xdr:row>
      <xdr:rowOff>76835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411345" y="979995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149225</xdr:rowOff>
    </xdr:from>
    <xdr:to>
      <xdr:col>23</xdr:col>
      <xdr:colOff>133350</xdr:colOff>
      <xdr:row>64</xdr:row>
      <xdr:rowOff>106680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740785" y="10710545"/>
          <a:ext cx="75946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100965</xdr:rowOff>
    </xdr:from>
    <xdr:ext cx="758190" cy="25336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4569460" y="10327005"/>
          <a:ext cx="75819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85090</xdr:rowOff>
    </xdr:from>
    <xdr:to>
      <xdr:col>23</xdr:col>
      <xdr:colOff>184150</xdr:colOff>
      <xdr:row>63</xdr:row>
      <xdr:rowOff>17145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449445" y="104787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106680</xdr:rowOff>
    </xdr:from>
    <xdr:to>
      <xdr:col>19</xdr:col>
      <xdr:colOff>133350</xdr:colOff>
      <xdr:row>64</xdr:row>
      <xdr:rowOff>129540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930525" y="10835640"/>
          <a:ext cx="81026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48895</xdr:rowOff>
    </xdr:from>
    <xdr:to>
      <xdr:col>19</xdr:col>
      <xdr:colOff>184150</xdr:colOff>
      <xdr:row>63</xdr:row>
      <xdr:rowOff>147955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689985" y="106102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157480</xdr:rowOff>
    </xdr:from>
    <xdr:ext cx="736600" cy="25336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399155" y="1038352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15240</xdr:rowOff>
    </xdr:from>
    <xdr:to>
      <xdr:col>15</xdr:col>
      <xdr:colOff>82550</xdr:colOff>
      <xdr:row>64</xdr:row>
      <xdr:rowOff>129540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120265" y="10744200"/>
          <a:ext cx="81026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41275</xdr:rowOff>
    </xdr:from>
    <xdr:to>
      <xdr:col>15</xdr:col>
      <xdr:colOff>133350</xdr:colOff>
      <xdr:row>63</xdr:row>
      <xdr:rowOff>140970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879725" y="106025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151130</xdr:rowOff>
    </xdr:from>
    <xdr:ext cx="753745" cy="25336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588895" y="10377170"/>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63</xdr:row>
      <xdr:rowOff>105410</xdr:rowOff>
    </xdr:from>
    <xdr:to>
      <xdr:col>11</xdr:col>
      <xdr:colOff>31750</xdr:colOff>
      <xdr:row>64</xdr:row>
      <xdr:rowOff>15240</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327785" y="10666730"/>
          <a:ext cx="79248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62</xdr:row>
      <xdr:rowOff>155575</xdr:rowOff>
    </xdr:from>
    <xdr:to>
      <xdr:col>11</xdr:col>
      <xdr:colOff>82550</xdr:colOff>
      <xdr:row>63</xdr:row>
      <xdr:rowOff>87630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087245" y="10549255"/>
          <a:ext cx="838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97155</xdr:rowOff>
    </xdr:from>
    <xdr:ext cx="758190" cy="25336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778635" y="1032319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95250</xdr:rowOff>
    </xdr:from>
    <xdr:to>
      <xdr:col>7</xdr:col>
      <xdr:colOff>31750</xdr:colOff>
      <xdr:row>63</xdr:row>
      <xdr:rowOff>26670</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278890" y="10488930"/>
          <a:ext cx="8191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36830</xdr:rowOff>
    </xdr:from>
    <xdr:ext cx="757555" cy="245110"/>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968375" y="10262870"/>
          <a:ext cx="7575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165100</xdr:rowOff>
    </xdr:from>
    <xdr:ext cx="758190" cy="245110"/>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304030" y="11732260"/>
          <a:ext cx="7581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165100</xdr:rowOff>
    </xdr:from>
    <xdr:ext cx="758190" cy="245110"/>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544570" y="11732260"/>
          <a:ext cx="7581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165100</xdr:rowOff>
    </xdr:from>
    <xdr:ext cx="757555" cy="245110"/>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734310" y="11732260"/>
          <a:ext cx="7575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165100</xdr:rowOff>
    </xdr:from>
    <xdr:ext cx="762000" cy="245110"/>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924050" y="1173226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165100</xdr:rowOff>
    </xdr:from>
    <xdr:ext cx="758190" cy="245110"/>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133475" y="11732260"/>
          <a:ext cx="7581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63</xdr:row>
      <xdr:rowOff>99060</xdr:rowOff>
    </xdr:from>
    <xdr:to>
      <xdr:col>23</xdr:col>
      <xdr:colOff>184150</xdr:colOff>
      <xdr:row>64</xdr:row>
      <xdr:rowOff>31115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449445" y="106603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72390</xdr:rowOff>
    </xdr:from>
    <xdr:ext cx="758190" cy="245110"/>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4569460" y="10633710"/>
          <a:ext cx="7581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64</xdr:row>
      <xdr:rowOff>56515</xdr:rowOff>
    </xdr:from>
    <xdr:to>
      <xdr:col>19</xdr:col>
      <xdr:colOff>184150</xdr:colOff>
      <xdr:row>64</xdr:row>
      <xdr:rowOff>155575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689985" y="107854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140970</xdr:rowOff>
    </xdr:from>
    <xdr:ext cx="736600" cy="245110"/>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399155" y="10869930"/>
          <a:ext cx="7366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80010</xdr:rowOff>
    </xdr:from>
    <xdr:to>
      <xdr:col>15</xdr:col>
      <xdr:colOff>133350</xdr:colOff>
      <xdr:row>65</xdr:row>
      <xdr:rowOff>12065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879725" y="108089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164465</xdr:rowOff>
    </xdr:from>
    <xdr:ext cx="753745" cy="245110"/>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588895" y="10893425"/>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63</xdr:row>
      <xdr:rowOff>132715</xdr:rowOff>
    </xdr:from>
    <xdr:to>
      <xdr:col>11</xdr:col>
      <xdr:colOff>82550</xdr:colOff>
      <xdr:row>64</xdr:row>
      <xdr:rowOff>64135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087245" y="10694035"/>
          <a:ext cx="838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50165</xdr:rowOff>
    </xdr:from>
    <xdr:ext cx="758190" cy="245110"/>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778635" y="10779125"/>
          <a:ext cx="7581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55245</xdr:rowOff>
    </xdr:from>
    <xdr:to>
      <xdr:col>7</xdr:col>
      <xdr:colOff>31750</xdr:colOff>
      <xdr:row>63</xdr:row>
      <xdr:rowOff>154305</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278890" y="10616565"/>
          <a:ext cx="8191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140335</xdr:rowOff>
    </xdr:from>
    <xdr:ext cx="757555" cy="245110"/>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968375" y="10701655"/>
          <a:ext cx="7575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117475</xdr:rowOff>
    </xdr:from>
    <xdr:to>
      <xdr:col>27</xdr:col>
      <xdr:colOff>184150</xdr:colOff>
      <xdr:row>75</xdr:row>
      <xdr:rowOff>93345</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02945" y="12355195"/>
          <a:ext cx="460756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136525</xdr:rowOff>
    </xdr:from>
    <xdr:ext cx="3215005" cy="30289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744855" y="12709525"/>
          <a:ext cx="321500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111760</xdr:rowOff>
    </xdr:from>
    <xdr:ext cx="1642745" cy="351155"/>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3775075" y="12684760"/>
          <a:ext cx="1642745"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[496,622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31115</xdr:rowOff>
    </xdr:from>
    <xdr:to>
      <xdr:col>35</xdr:col>
      <xdr:colOff>95250</xdr:colOff>
      <xdr:row>76</xdr:row>
      <xdr:rowOff>111760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354320" y="12604115"/>
          <a:ext cx="138620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50165</xdr:rowOff>
    </xdr:from>
    <xdr:to>
      <xdr:col>35</xdr:col>
      <xdr:colOff>95250</xdr:colOff>
      <xdr:row>77</xdr:row>
      <xdr:rowOff>130175</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354320" y="12790805"/>
          <a:ext cx="138620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91/167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31115</xdr:rowOff>
    </xdr:from>
    <xdr:to>
      <xdr:col>42</xdr:col>
      <xdr:colOff>25400</xdr:colOff>
      <xdr:row>76</xdr:row>
      <xdr:rowOff>111760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847840" y="12604115"/>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50165</xdr:rowOff>
    </xdr:from>
    <xdr:to>
      <xdr:col>42</xdr:col>
      <xdr:colOff>25400</xdr:colOff>
      <xdr:row>77</xdr:row>
      <xdr:rowOff>130175</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847840" y="12790805"/>
          <a:ext cx="115189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31115</xdr:rowOff>
    </xdr:from>
    <xdr:to>
      <xdr:col>49</xdr:col>
      <xdr:colOff>19050</xdr:colOff>
      <xdr:row>76</xdr:row>
      <xdr:rowOff>111760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8170545" y="12604115"/>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76</xdr:row>
      <xdr:rowOff>50165</xdr:rowOff>
    </xdr:from>
    <xdr:to>
      <xdr:col>49</xdr:col>
      <xdr:colOff>19050</xdr:colOff>
      <xdr:row>77</xdr:row>
      <xdr:rowOff>130175</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8170545" y="12790805"/>
          <a:ext cx="115189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156,516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24765</xdr:rowOff>
    </xdr:from>
    <xdr:to>
      <xdr:col>27</xdr:col>
      <xdr:colOff>184150</xdr:colOff>
      <xdr:row>92</xdr:row>
      <xdr:rowOff>37465</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02945" y="13100685"/>
          <a:ext cx="460756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24765</xdr:rowOff>
    </xdr:from>
    <xdr:to>
      <xdr:col>57</xdr:col>
      <xdr:colOff>120650</xdr:colOff>
      <xdr:row>92</xdr:row>
      <xdr:rowOff>37465</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5481320" y="13100685"/>
          <a:ext cx="546163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24765</xdr:rowOff>
    </xdr:from>
    <xdr:to>
      <xdr:col>46</xdr:col>
      <xdr:colOff>188595</xdr:colOff>
      <xdr:row>79</xdr:row>
      <xdr:rowOff>106045</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5481320" y="13100685"/>
          <a:ext cx="344106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188595</xdr:colOff>
      <xdr:row>91</xdr:row>
      <xdr:rowOff>142875</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5588635" y="13411200"/>
          <a:ext cx="523240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合併以降、定員適正化計画の下で職員数の削減を行っているが、類似団体と比較して職員数が多い状況であるため、引き続き適切な定員管理に努めたい。</a:t>
          </a:r>
          <a:endParaRPr kumimoji="1" lang="en-US" altLang="ja-JP" sz="1200">
            <a:latin typeface="ＭＳ Ｐゴシック"/>
            <a:ea typeface="ＭＳ Ｐゴシック"/>
          </a:endParaRPr>
        </a:p>
        <a:p>
          <a:r>
            <a:rPr kumimoji="1" lang="ja-JP" altLang="en-US" sz="1200">
              <a:latin typeface="ＭＳ Ｐゴシック"/>
              <a:ea typeface="ＭＳ Ｐゴシック"/>
            </a:rPr>
            <a:t>　 また、物件費については、今後システム化に伴う保守や、救急救命業務やふるさと納税などの業務にかかる委託料が増加する見込みである。</a:t>
          </a:r>
          <a:endParaRPr kumimoji="1" lang="en-US" altLang="ja-JP" sz="1200">
            <a:latin typeface="ＭＳ Ｐゴシック"/>
            <a:ea typeface="ＭＳ Ｐゴシック"/>
          </a:endParaRPr>
        </a:p>
        <a:p>
          <a:r>
            <a:rPr kumimoji="1" lang="ja-JP" altLang="en-US" sz="1200">
              <a:latin typeface="ＭＳ Ｐゴシック"/>
              <a:ea typeface="ＭＳ Ｐゴシック"/>
            </a:rPr>
            <a:t>　 これらの状況に加え、人口減少に歯止めがかからないことが、人口一人当たりの決算額が増加する大きな要因である。</a:t>
          </a:r>
        </a:p>
      </xdr:txBody>
    </xdr:sp>
    <xdr:clientData/>
  </xdr:twoCellAnchor>
  <xdr:oneCellAnchor>
    <xdr:from>
      <xdr:col>3</xdr:col>
      <xdr:colOff>95250</xdr:colOff>
      <xdr:row>77</xdr:row>
      <xdr:rowOff>5715</xdr:rowOff>
    </xdr:from>
    <xdr:ext cx="346075" cy="2203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664845" y="12913995"/>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37465</xdr:rowOff>
    </xdr:from>
    <xdr:to>
      <xdr:col>27</xdr:col>
      <xdr:colOff>184150</xdr:colOff>
      <xdr:row>92</xdr:row>
      <xdr:rowOff>37465</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02945" y="1546034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66040</xdr:rowOff>
    </xdr:from>
    <xdr:ext cx="762000" cy="245110"/>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128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35560</xdr:rowOff>
    </xdr:from>
    <xdr:to>
      <xdr:col>27</xdr:col>
      <xdr:colOff>184150</xdr:colOff>
      <xdr:row>90</xdr:row>
      <xdr:rowOff>35560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02945" y="1512316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63500</xdr:rowOff>
    </xdr:from>
    <xdr:ext cx="762000" cy="25336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83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33655</xdr:rowOff>
    </xdr:from>
    <xdr:to>
      <xdr:col>27</xdr:col>
      <xdr:colOff>184150</xdr:colOff>
      <xdr:row>88</xdr:row>
      <xdr:rowOff>33655</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02945" y="1478597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61595</xdr:rowOff>
    </xdr:from>
    <xdr:ext cx="762000" cy="25336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462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31750</xdr:rowOff>
    </xdr:from>
    <xdr:to>
      <xdr:col>27</xdr:col>
      <xdr:colOff>184150</xdr:colOff>
      <xdr:row>86</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02945" y="1444879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60325</xdr:rowOff>
    </xdr:from>
    <xdr:ext cx="762000" cy="25336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3097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30480</xdr:rowOff>
    </xdr:from>
    <xdr:to>
      <xdr:col>27</xdr:col>
      <xdr:colOff>184150</xdr:colOff>
      <xdr:row>84</xdr:row>
      <xdr:rowOff>30480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02945" y="1411224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59055</xdr:rowOff>
    </xdr:from>
    <xdr:ext cx="762000" cy="25336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731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28575</xdr:rowOff>
    </xdr:from>
    <xdr:to>
      <xdr:col>27</xdr:col>
      <xdr:colOff>184150</xdr:colOff>
      <xdr:row>82</xdr:row>
      <xdr:rowOff>28575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02945" y="1377505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57150</xdr:rowOff>
    </xdr:from>
    <xdr:ext cx="762000" cy="25336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359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26670</xdr:rowOff>
    </xdr:from>
    <xdr:to>
      <xdr:col>27</xdr:col>
      <xdr:colOff>184150</xdr:colOff>
      <xdr:row>80</xdr:row>
      <xdr:rowOff>26670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02945" y="1343787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55245</xdr:rowOff>
    </xdr:from>
    <xdr:ext cx="762000" cy="252730"/>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98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24765</xdr:rowOff>
    </xdr:from>
    <xdr:to>
      <xdr:col>27</xdr:col>
      <xdr:colOff>184150</xdr:colOff>
      <xdr:row>78</xdr:row>
      <xdr:rowOff>24765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02945" y="1310068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53340</xdr:rowOff>
    </xdr:from>
    <xdr:ext cx="762000" cy="245110"/>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296162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24765</xdr:rowOff>
    </xdr:from>
    <xdr:to>
      <xdr:col>27</xdr:col>
      <xdr:colOff>184150</xdr:colOff>
      <xdr:row>92</xdr:row>
      <xdr:rowOff>37465</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02945" y="13100685"/>
          <a:ext cx="460756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118110</xdr:rowOff>
    </xdr:from>
    <xdr:to>
      <xdr:col>23</xdr:col>
      <xdr:colOff>133350</xdr:colOff>
      <xdr:row>88</xdr:row>
      <xdr:rowOff>140335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500245" y="13361670"/>
          <a:ext cx="0" cy="15309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112395</xdr:rowOff>
    </xdr:from>
    <xdr:ext cx="758190" cy="25336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4569460" y="1486471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1,594,231</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140335</xdr:rowOff>
    </xdr:from>
    <xdr:to>
      <xdr:col>24</xdr:col>
      <xdr:colOff>12700</xdr:colOff>
      <xdr:row>88</xdr:row>
      <xdr:rowOff>140335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411345" y="1489265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35560</xdr:rowOff>
    </xdr:from>
    <xdr:ext cx="758190" cy="245110"/>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4569460" y="13111480"/>
          <a:ext cx="7581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232,563</a:t>
          </a:r>
          <a:endParaRPr kumimoji="1" lang="ja-JP" altLang="en-US" sz="1000" b="1">
            <a:latin typeface="ＭＳ Ｐゴシック"/>
            <a:ea typeface="ＭＳ Ｐゴシック"/>
          </a:endParaRPr>
        </a:p>
      </xdr:txBody>
    </xdr:sp>
    <xdr:clientData/>
  </xdr:oneCellAnchor>
  <xdr:twoCellAnchor>
    <xdr:from>
      <xdr:col>23</xdr:col>
      <xdr:colOff>44450</xdr:colOff>
      <xdr:row>79</xdr:row>
      <xdr:rowOff>118110</xdr:rowOff>
    </xdr:from>
    <xdr:to>
      <xdr:col>24</xdr:col>
      <xdr:colOff>12700</xdr:colOff>
      <xdr:row>79</xdr:row>
      <xdr:rowOff>118110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411345" y="1336167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60325</xdr:rowOff>
    </xdr:from>
    <xdr:to>
      <xdr:col>23</xdr:col>
      <xdr:colOff>133350</xdr:colOff>
      <xdr:row>81</xdr:row>
      <xdr:rowOff>80010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740785" y="13639165"/>
          <a:ext cx="75946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13970</xdr:rowOff>
    </xdr:from>
    <xdr:ext cx="758190" cy="245110"/>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4569460" y="13425170"/>
          <a:ext cx="758190" cy="2451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467,512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80</xdr:row>
      <xdr:rowOff>165100</xdr:rowOff>
    </xdr:from>
    <xdr:to>
      <xdr:col>23</xdr:col>
      <xdr:colOff>184150</xdr:colOff>
      <xdr:row>81</xdr:row>
      <xdr:rowOff>96520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449445" y="135763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28575</xdr:rowOff>
    </xdr:from>
    <xdr:to>
      <xdr:col>19</xdr:col>
      <xdr:colOff>133350</xdr:colOff>
      <xdr:row>81</xdr:row>
      <xdr:rowOff>60325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930525" y="13607415"/>
          <a:ext cx="81026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79</xdr:row>
      <xdr:rowOff>140335</xdr:rowOff>
    </xdr:from>
    <xdr:to>
      <xdr:col>19</xdr:col>
      <xdr:colOff>184150</xdr:colOff>
      <xdr:row>80</xdr:row>
      <xdr:rowOff>72390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689985" y="133838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81915</xdr:rowOff>
    </xdr:from>
    <xdr:ext cx="736600" cy="25336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399155" y="1315783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296,061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3810</xdr:rowOff>
    </xdr:from>
    <xdr:to>
      <xdr:col>15</xdr:col>
      <xdr:colOff>82550</xdr:colOff>
      <xdr:row>81</xdr:row>
      <xdr:rowOff>28575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120265" y="13582650"/>
          <a:ext cx="81026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79</xdr:row>
      <xdr:rowOff>128905</xdr:rowOff>
    </xdr:from>
    <xdr:to>
      <xdr:col>15</xdr:col>
      <xdr:colOff>133350</xdr:colOff>
      <xdr:row>80</xdr:row>
      <xdr:rowOff>60960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879725" y="133724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71120</xdr:rowOff>
    </xdr:from>
    <xdr:ext cx="753745" cy="24511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588895" y="13147040"/>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286,244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80</xdr:row>
      <xdr:rowOff>158750</xdr:rowOff>
    </xdr:from>
    <xdr:to>
      <xdr:col>11</xdr:col>
      <xdr:colOff>31750</xdr:colOff>
      <xdr:row>81</xdr:row>
      <xdr:rowOff>3810</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327785" y="13569950"/>
          <a:ext cx="79248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79</xdr:row>
      <xdr:rowOff>122555</xdr:rowOff>
    </xdr:from>
    <xdr:to>
      <xdr:col>11</xdr:col>
      <xdr:colOff>82550</xdr:colOff>
      <xdr:row>80</xdr:row>
      <xdr:rowOff>53975</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087245" y="13366115"/>
          <a:ext cx="838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63500</xdr:rowOff>
    </xdr:from>
    <xdr:ext cx="758190" cy="25336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778635" y="13139420"/>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280,204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79</xdr:row>
      <xdr:rowOff>110490</xdr:rowOff>
    </xdr:from>
    <xdr:to>
      <xdr:col>7</xdr:col>
      <xdr:colOff>31750</xdr:colOff>
      <xdr:row>80</xdr:row>
      <xdr:rowOff>41910</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278890" y="13354050"/>
          <a:ext cx="8191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52070</xdr:rowOff>
    </xdr:from>
    <xdr:ext cx="757555" cy="24511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968375" y="13127990"/>
          <a:ext cx="7575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269,486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34925</xdr:rowOff>
    </xdr:from>
    <xdr:ext cx="758190" cy="245110"/>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304030" y="15457805"/>
          <a:ext cx="7581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34925</xdr:rowOff>
    </xdr:from>
    <xdr:ext cx="758190" cy="24511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544570" y="15457805"/>
          <a:ext cx="7581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34925</xdr:rowOff>
    </xdr:from>
    <xdr:ext cx="757555" cy="245110"/>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734310" y="15457805"/>
          <a:ext cx="7575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34925</xdr:rowOff>
    </xdr:from>
    <xdr:ext cx="762000" cy="24511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24050" y="15457805"/>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34925</xdr:rowOff>
    </xdr:from>
    <xdr:ext cx="758190" cy="245110"/>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133475" y="15457805"/>
          <a:ext cx="7581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81</xdr:row>
      <xdr:rowOff>30480</xdr:rowOff>
    </xdr:from>
    <xdr:to>
      <xdr:col>23</xdr:col>
      <xdr:colOff>184150</xdr:colOff>
      <xdr:row>81</xdr:row>
      <xdr:rowOff>129540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449445" y="136093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3175</xdr:rowOff>
    </xdr:from>
    <xdr:ext cx="758190" cy="25336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4569460" y="1358201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496,622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10795</xdr:rowOff>
    </xdr:from>
    <xdr:to>
      <xdr:col>19</xdr:col>
      <xdr:colOff>184150</xdr:colOff>
      <xdr:row>81</xdr:row>
      <xdr:rowOff>109855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689985" y="135896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95250</xdr:rowOff>
    </xdr:from>
    <xdr:ext cx="736600" cy="25336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399155" y="1367409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479,302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146050</xdr:rowOff>
    </xdr:from>
    <xdr:to>
      <xdr:col>15</xdr:col>
      <xdr:colOff>133350</xdr:colOff>
      <xdr:row>81</xdr:row>
      <xdr:rowOff>77470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879725" y="135572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62230</xdr:rowOff>
    </xdr:from>
    <xdr:ext cx="753745" cy="25336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588895" y="13641070"/>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450,637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80</xdr:row>
      <xdr:rowOff>121920</xdr:rowOff>
    </xdr:from>
    <xdr:to>
      <xdr:col>11</xdr:col>
      <xdr:colOff>82550</xdr:colOff>
      <xdr:row>81</xdr:row>
      <xdr:rowOff>53340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087245" y="13533120"/>
          <a:ext cx="838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38735</xdr:rowOff>
    </xdr:from>
    <xdr:ext cx="758190" cy="25336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778635" y="1361757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428,679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108585</xdr:rowOff>
    </xdr:from>
    <xdr:to>
      <xdr:col>7</xdr:col>
      <xdr:colOff>31750</xdr:colOff>
      <xdr:row>81</xdr:row>
      <xdr:rowOff>40005</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278890" y="13519785"/>
          <a:ext cx="8191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25400</xdr:rowOff>
    </xdr:from>
    <xdr:ext cx="757555" cy="25336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968375" y="13604240"/>
          <a:ext cx="757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417,119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117475</xdr:rowOff>
    </xdr:from>
    <xdr:to>
      <xdr:col>85</xdr:col>
      <xdr:colOff>95250</xdr:colOff>
      <xdr:row>75</xdr:row>
      <xdr:rowOff>93345</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1626215" y="12355195"/>
          <a:ext cx="460756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136525</xdr:rowOff>
    </xdr:from>
    <xdr:ext cx="1645285" cy="30289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371705" y="12709525"/>
          <a:ext cx="164528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111760</xdr:rowOff>
    </xdr:from>
    <xdr:ext cx="1642745" cy="35115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3994765" y="12684760"/>
          <a:ext cx="1642745"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31115</xdr:rowOff>
    </xdr:from>
    <xdr:to>
      <xdr:col>93</xdr:col>
      <xdr:colOff>6350</xdr:colOff>
      <xdr:row>76</xdr:row>
      <xdr:rowOff>111760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6297275" y="1260411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50165</xdr:rowOff>
    </xdr:from>
    <xdr:to>
      <xdr:col>93</xdr:col>
      <xdr:colOff>6350</xdr:colOff>
      <xdr:row>77</xdr:row>
      <xdr:rowOff>130175</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6297275" y="12790805"/>
          <a:ext cx="1366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31115</xdr:rowOff>
    </xdr:from>
    <xdr:to>
      <xdr:col>99</xdr:col>
      <xdr:colOff>146050</xdr:colOff>
      <xdr:row>76</xdr:row>
      <xdr:rowOff>111760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7790795" y="12604115"/>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50165</xdr:rowOff>
    </xdr:from>
    <xdr:to>
      <xdr:col>99</xdr:col>
      <xdr:colOff>146050</xdr:colOff>
      <xdr:row>77</xdr:row>
      <xdr:rowOff>130175</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7790795" y="12790805"/>
          <a:ext cx="115189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31115</xdr:rowOff>
    </xdr:from>
    <xdr:to>
      <xdr:col>106</xdr:col>
      <xdr:colOff>139700</xdr:colOff>
      <xdr:row>76</xdr:row>
      <xdr:rowOff>111760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9113500" y="12604115"/>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50165</xdr:rowOff>
    </xdr:from>
    <xdr:to>
      <xdr:col>106</xdr:col>
      <xdr:colOff>139700</xdr:colOff>
      <xdr:row>77</xdr:row>
      <xdr:rowOff>130175</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9113500" y="12790805"/>
          <a:ext cx="115189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24765</xdr:rowOff>
    </xdr:from>
    <xdr:to>
      <xdr:col>85</xdr:col>
      <xdr:colOff>95250</xdr:colOff>
      <xdr:row>92</xdr:row>
      <xdr:rowOff>37465</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1626215" y="13100685"/>
          <a:ext cx="460756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24765</xdr:rowOff>
    </xdr:from>
    <xdr:to>
      <xdr:col>115</xdr:col>
      <xdr:colOff>31750</xdr:colOff>
      <xdr:row>92</xdr:row>
      <xdr:rowOff>37465</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6404590" y="13100685"/>
          <a:ext cx="546163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24765</xdr:rowOff>
    </xdr:from>
    <xdr:to>
      <xdr:col>104</xdr:col>
      <xdr:colOff>114300</xdr:colOff>
      <xdr:row>79</xdr:row>
      <xdr:rowOff>106045</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6404590" y="13100685"/>
          <a:ext cx="345567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188595</xdr:colOff>
      <xdr:row>80</xdr:row>
      <xdr:rowOff>0</xdr:rowOff>
    </xdr:from>
    <xdr:to>
      <xdr:col>114</xdr:col>
      <xdr:colOff>114300</xdr:colOff>
      <xdr:row>91</xdr:row>
      <xdr:rowOff>142875</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6516985" y="13411200"/>
          <a:ext cx="524192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職員の経験年数階層の変動により昨年から0.4ポイント増となった。引き続き国、県、他団体の状況を踏まえながら給与の適正化に努める。</a:t>
          </a:r>
        </a:p>
      </xdr:txBody>
    </xdr:sp>
    <xdr:clientData/>
  </xdr:twoCellAnchor>
  <xdr:twoCellAnchor>
    <xdr:from>
      <xdr:col>61</xdr:col>
      <xdr:colOff>44450</xdr:colOff>
      <xdr:row>92</xdr:row>
      <xdr:rowOff>37465</xdr:rowOff>
    </xdr:from>
    <xdr:to>
      <xdr:col>85</xdr:col>
      <xdr:colOff>95250</xdr:colOff>
      <xdr:row>92</xdr:row>
      <xdr:rowOff>37465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1626215" y="1546034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66040</xdr:rowOff>
    </xdr:from>
    <xdr:ext cx="753745" cy="245110"/>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0942955" y="15321280"/>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117475</xdr:rowOff>
    </xdr:from>
    <xdr:to>
      <xdr:col>85</xdr:col>
      <xdr:colOff>95250</xdr:colOff>
      <xdr:row>88</xdr:row>
      <xdr:rowOff>117475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1626215" y="1486979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146685</xdr:rowOff>
    </xdr:from>
    <xdr:ext cx="753745" cy="245110"/>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0942955" y="14731365"/>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31115</xdr:rowOff>
    </xdr:from>
    <xdr:to>
      <xdr:col>85</xdr:col>
      <xdr:colOff>95250</xdr:colOff>
      <xdr:row>85</xdr:row>
      <xdr:rowOff>31115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1626215" y="1428051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59690</xdr:rowOff>
    </xdr:from>
    <xdr:ext cx="753745" cy="25336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0942955" y="14141450"/>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81</xdr:row>
      <xdr:rowOff>111760</xdr:rowOff>
    </xdr:from>
    <xdr:to>
      <xdr:col>85</xdr:col>
      <xdr:colOff>95250</xdr:colOff>
      <xdr:row>81</xdr:row>
      <xdr:rowOff>111760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1626215" y="1369060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140335</xdr:rowOff>
    </xdr:from>
    <xdr:ext cx="753745" cy="245110"/>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0942955" y="13551535"/>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24765</xdr:rowOff>
    </xdr:from>
    <xdr:to>
      <xdr:col>85</xdr:col>
      <xdr:colOff>95250</xdr:colOff>
      <xdr:row>78</xdr:row>
      <xdr:rowOff>24765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1626215" y="1310068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53340</xdr:rowOff>
    </xdr:from>
    <xdr:ext cx="753745" cy="245110"/>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0942955" y="12961620"/>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24765</xdr:rowOff>
    </xdr:from>
    <xdr:to>
      <xdr:col>85</xdr:col>
      <xdr:colOff>95250</xdr:colOff>
      <xdr:row>92</xdr:row>
      <xdr:rowOff>37465</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1626215" y="13100685"/>
          <a:ext cx="460756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58420</xdr:rowOff>
    </xdr:from>
    <xdr:to>
      <xdr:col>81</xdr:col>
      <xdr:colOff>44450</xdr:colOff>
      <xdr:row>88</xdr:row>
      <xdr:rowOff>147955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5423515" y="13637260"/>
          <a:ext cx="0" cy="1263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120015</xdr:rowOff>
    </xdr:from>
    <xdr:ext cx="753745" cy="25336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5512415" y="1487233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100.5</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147955</xdr:rowOff>
    </xdr:from>
    <xdr:to>
      <xdr:col>81</xdr:col>
      <xdr:colOff>133350</xdr:colOff>
      <xdr:row>88</xdr:row>
      <xdr:rowOff>147955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354300" y="1490027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143510</xdr:rowOff>
    </xdr:from>
    <xdr:ext cx="753745" cy="245110"/>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5512415" y="13387070"/>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79.1</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58420</xdr:rowOff>
    </xdr:from>
    <xdr:to>
      <xdr:col>81</xdr:col>
      <xdr:colOff>133350</xdr:colOff>
      <xdr:row>81</xdr:row>
      <xdr:rowOff>58420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354300" y="1363726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67945</xdr:rowOff>
    </xdr:from>
    <xdr:to>
      <xdr:col>81</xdr:col>
      <xdr:colOff>44450</xdr:colOff>
      <xdr:row>87</xdr:row>
      <xdr:rowOff>90805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664055" y="14652625"/>
          <a:ext cx="75946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160655</xdr:rowOff>
    </xdr:from>
    <xdr:ext cx="753745" cy="245110"/>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5512415" y="14410055"/>
          <a:ext cx="753745" cy="2451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86</xdr:row>
      <xdr:rowOff>144145</xdr:rowOff>
    </xdr:from>
    <xdr:to>
      <xdr:col>81</xdr:col>
      <xdr:colOff>95250</xdr:colOff>
      <xdr:row>87</xdr:row>
      <xdr:rowOff>75565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377795" y="14561185"/>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87</xdr:row>
      <xdr:rowOff>67945</xdr:rowOff>
    </xdr:from>
    <xdr:to>
      <xdr:col>77</xdr:col>
      <xdr:colOff>44450</xdr:colOff>
      <xdr:row>87</xdr:row>
      <xdr:rowOff>73025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858875" y="14652625"/>
          <a:ext cx="80518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87</xdr:row>
      <xdr:rowOff>0</xdr:rowOff>
    </xdr:from>
    <xdr:to>
      <xdr:col>77</xdr:col>
      <xdr:colOff>95250</xdr:colOff>
      <xdr:row>87</xdr:row>
      <xdr:rowOff>99060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618335" y="14584680"/>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109220</xdr:rowOff>
    </xdr:from>
    <xdr:ext cx="736600" cy="245110"/>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322425" y="14358620"/>
          <a:ext cx="7366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87</xdr:row>
      <xdr:rowOff>73025</xdr:rowOff>
    </xdr:from>
    <xdr:to>
      <xdr:col>72</xdr:col>
      <xdr:colOff>188595</xdr:colOff>
      <xdr:row>87</xdr:row>
      <xdr:rowOff>96520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063220" y="14657705"/>
          <a:ext cx="79565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99060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822680" y="14584680"/>
          <a:ext cx="8191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109220</xdr:rowOff>
    </xdr:from>
    <xdr:ext cx="753745" cy="245110"/>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512165" y="14358620"/>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87</xdr:row>
      <xdr:rowOff>96520</xdr:rowOff>
    </xdr:from>
    <xdr:to>
      <xdr:col>68</xdr:col>
      <xdr:colOff>152400</xdr:colOff>
      <xdr:row>87</xdr:row>
      <xdr:rowOff>108585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2252960" y="14681200"/>
          <a:ext cx="81026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5715</xdr:rowOff>
    </xdr:from>
    <xdr:to>
      <xdr:col>68</xdr:col>
      <xdr:colOff>188595</xdr:colOff>
      <xdr:row>87</xdr:row>
      <xdr:rowOff>105410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012420" y="14590395"/>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85</xdr:row>
      <xdr:rowOff>115570</xdr:rowOff>
    </xdr:from>
    <xdr:ext cx="758190" cy="25336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2719685" y="14364970"/>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87</xdr:row>
      <xdr:rowOff>5715</xdr:rowOff>
    </xdr:from>
    <xdr:to>
      <xdr:col>64</xdr:col>
      <xdr:colOff>152400</xdr:colOff>
      <xdr:row>87</xdr:row>
      <xdr:rowOff>105410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2202160" y="145903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115570</xdr:rowOff>
    </xdr:from>
    <xdr:ext cx="762000" cy="25336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1911330" y="143649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34925</xdr:rowOff>
    </xdr:from>
    <xdr:ext cx="758190" cy="24511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227300" y="15457805"/>
          <a:ext cx="7581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34925</xdr:rowOff>
    </xdr:from>
    <xdr:ext cx="758190" cy="24511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467840" y="15457805"/>
          <a:ext cx="7581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188595</xdr:colOff>
      <xdr:row>92</xdr:row>
      <xdr:rowOff>34925</xdr:rowOff>
    </xdr:from>
    <xdr:ext cx="758190" cy="24511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669010" y="15457805"/>
          <a:ext cx="7581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34925</xdr:rowOff>
    </xdr:from>
    <xdr:ext cx="757555" cy="24511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2867005" y="15457805"/>
          <a:ext cx="7575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34925</xdr:rowOff>
    </xdr:from>
    <xdr:ext cx="758190" cy="24511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2056745" y="15457805"/>
          <a:ext cx="7581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188595</xdr:colOff>
      <xdr:row>87</xdr:row>
      <xdr:rowOff>40640</xdr:rowOff>
    </xdr:from>
    <xdr:to>
      <xdr:col>81</xdr:col>
      <xdr:colOff>95250</xdr:colOff>
      <xdr:row>87</xdr:row>
      <xdr:rowOff>140335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377795" y="1462532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14605</xdr:rowOff>
    </xdr:from>
    <xdr:ext cx="753745" cy="245110"/>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5512415" y="14599285"/>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87</xdr:row>
      <xdr:rowOff>17780</xdr:rowOff>
    </xdr:from>
    <xdr:to>
      <xdr:col>77</xdr:col>
      <xdr:colOff>95250</xdr:colOff>
      <xdr:row>87</xdr:row>
      <xdr:rowOff>117475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618335" y="1460246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102870</xdr:rowOff>
    </xdr:from>
    <xdr:ext cx="736600" cy="245110"/>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322425" y="14687550"/>
          <a:ext cx="7366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87</xdr:row>
      <xdr:rowOff>23495</xdr:rowOff>
    </xdr:from>
    <xdr:to>
      <xdr:col>73</xdr:col>
      <xdr:colOff>44450</xdr:colOff>
      <xdr:row>87</xdr:row>
      <xdr:rowOff>123190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822680" y="14608175"/>
          <a:ext cx="8191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107950</xdr:rowOff>
    </xdr:from>
    <xdr:ext cx="753745" cy="245110"/>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512165" y="14692630"/>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87</xdr:row>
      <xdr:rowOff>47625</xdr:rowOff>
    </xdr:from>
    <xdr:to>
      <xdr:col>68</xdr:col>
      <xdr:colOff>188595</xdr:colOff>
      <xdr:row>87</xdr:row>
      <xdr:rowOff>146685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012420" y="14632305"/>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87</xdr:row>
      <xdr:rowOff>131445</xdr:rowOff>
    </xdr:from>
    <xdr:ext cx="758190" cy="25336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2719685" y="1471612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87</xdr:row>
      <xdr:rowOff>59055</xdr:rowOff>
    </xdr:from>
    <xdr:to>
      <xdr:col>64</xdr:col>
      <xdr:colOff>152400</xdr:colOff>
      <xdr:row>87</xdr:row>
      <xdr:rowOff>158750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2202160" y="146437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143510</xdr:rowOff>
    </xdr:from>
    <xdr:ext cx="762000" cy="245110"/>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1911330" y="1472819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80645</xdr:rowOff>
    </xdr:from>
    <xdr:to>
      <xdr:col>85</xdr:col>
      <xdr:colOff>95250</xdr:colOff>
      <xdr:row>53</xdr:row>
      <xdr:rowOff>55880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1626215" y="8630285"/>
          <a:ext cx="460756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99060</xdr:rowOff>
    </xdr:from>
    <xdr:ext cx="2254885" cy="302260"/>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2106275" y="8983980"/>
          <a:ext cx="2254885"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74295</xdr:rowOff>
    </xdr:from>
    <xdr:ext cx="1642745" cy="345440"/>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260195" y="8959215"/>
          <a:ext cx="1642745"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[23.62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161925</xdr:rowOff>
    </xdr:from>
    <xdr:to>
      <xdr:col>93</xdr:col>
      <xdr:colOff>6350</xdr:colOff>
      <xdr:row>54</xdr:row>
      <xdr:rowOff>74295</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6297275" y="8879205"/>
          <a:ext cx="1366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93345</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6297275" y="9065260"/>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161925</xdr:rowOff>
    </xdr:from>
    <xdr:to>
      <xdr:col>99</xdr:col>
      <xdr:colOff>146050</xdr:colOff>
      <xdr:row>54</xdr:row>
      <xdr:rowOff>74295</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790795" y="8879205"/>
          <a:ext cx="115189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93345</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790795" y="9065260"/>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161925</xdr:rowOff>
    </xdr:from>
    <xdr:to>
      <xdr:col>106</xdr:col>
      <xdr:colOff>139700</xdr:colOff>
      <xdr:row>54</xdr:row>
      <xdr:rowOff>74295</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113500" y="8879205"/>
          <a:ext cx="115189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54</xdr:row>
      <xdr:rowOff>12700</xdr:rowOff>
    </xdr:from>
    <xdr:to>
      <xdr:col>106</xdr:col>
      <xdr:colOff>139700</xdr:colOff>
      <xdr:row>55</xdr:row>
      <xdr:rowOff>93345</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113500" y="9065260"/>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154940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1626215" y="9375140"/>
          <a:ext cx="460756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154940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6404590" y="9375140"/>
          <a:ext cx="546163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154940</xdr:rowOff>
    </xdr:from>
    <xdr:to>
      <xdr:col>104</xdr:col>
      <xdr:colOff>114300</xdr:colOff>
      <xdr:row>57</xdr:row>
      <xdr:rowOff>68580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6404590" y="9375140"/>
          <a:ext cx="345567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188595</xdr:colOff>
      <xdr:row>57</xdr:row>
      <xdr:rowOff>130175</xdr:rowOff>
    </xdr:from>
    <xdr:to>
      <xdr:col>114</xdr:col>
      <xdr:colOff>114300</xdr:colOff>
      <xdr:row>69</xdr:row>
      <xdr:rowOff>106045</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6516985" y="9685655"/>
          <a:ext cx="5241925"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合併団体であることから定員適正化計画の下で職員数の削減を実行してきたところであり、早期退職制度や計画的採用、指定管理制度の導入による効果が現れている。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しかし、医療機関が3施設（病院1、診療所2）あり、これらは医療基準に基づく職員数を確保する必要がある。したがって、一般事務では着実に削減が実現しているものの、全体的には類似団体と比較して多い状況にある。</a:t>
          </a:r>
        </a:p>
      </xdr:txBody>
    </xdr:sp>
    <xdr:clientData/>
  </xdr:twoCellAnchor>
  <xdr:oneCellAnchor>
    <xdr:from>
      <xdr:col>61</xdr:col>
      <xdr:colOff>6350</xdr:colOff>
      <xdr:row>54</xdr:row>
      <xdr:rowOff>136525</xdr:rowOff>
    </xdr:from>
    <xdr:ext cx="341630" cy="2203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1588115" y="9189085"/>
          <a:ext cx="3416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1626215" y="1173480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28575</xdr:rowOff>
    </xdr:from>
    <xdr:ext cx="753745" cy="245110"/>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0942955" y="11595735"/>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31115</xdr:rowOff>
    </xdr:from>
    <xdr:to>
      <xdr:col>85</xdr:col>
      <xdr:colOff>95250</xdr:colOff>
      <xdr:row>67</xdr:row>
      <xdr:rowOff>31115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1626215" y="1126299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59690</xdr:rowOff>
    </xdr:from>
    <xdr:ext cx="753745" cy="25336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0942955" y="11123930"/>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61</xdr:col>
      <xdr:colOff>44450</xdr:colOff>
      <xdr:row>64</xdr:row>
      <xdr:rowOff>61595</xdr:rowOff>
    </xdr:from>
    <xdr:to>
      <xdr:col>85</xdr:col>
      <xdr:colOff>95250</xdr:colOff>
      <xdr:row>64</xdr:row>
      <xdr:rowOff>61595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1626215" y="1079055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90805</xdr:rowOff>
    </xdr:from>
    <xdr:ext cx="753745" cy="245110"/>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0942955" y="10652125"/>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93345</xdr:rowOff>
    </xdr:from>
    <xdr:to>
      <xdr:col>85</xdr:col>
      <xdr:colOff>95250</xdr:colOff>
      <xdr:row>61</xdr:row>
      <xdr:rowOff>93345</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1626215" y="1031938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121920</xdr:rowOff>
    </xdr:from>
    <xdr:ext cx="753745" cy="245110"/>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0942955" y="10180320"/>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124460</xdr:rowOff>
    </xdr:from>
    <xdr:to>
      <xdr:col>85</xdr:col>
      <xdr:colOff>95250</xdr:colOff>
      <xdr:row>58</xdr:row>
      <xdr:rowOff>124460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1626215" y="984758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152400</xdr:rowOff>
    </xdr:from>
    <xdr:ext cx="753745" cy="25336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0942955" y="9707880"/>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154940</xdr:rowOff>
    </xdr:from>
    <xdr:to>
      <xdr:col>85</xdr:col>
      <xdr:colOff>95250</xdr:colOff>
      <xdr:row>55</xdr:row>
      <xdr:rowOff>154940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1626215" y="937514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154940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1626215" y="9375140"/>
          <a:ext cx="460756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38735</xdr:rowOff>
    </xdr:from>
    <xdr:to>
      <xdr:col>81</xdr:col>
      <xdr:colOff>44450</xdr:colOff>
      <xdr:row>67</xdr:row>
      <xdr:rowOff>98425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5423515" y="10097135"/>
          <a:ext cx="0" cy="12331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71755</xdr:rowOff>
    </xdr:from>
    <xdr:ext cx="753745" cy="245110"/>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5512415" y="11303635"/>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62.87</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98425</xdr:rowOff>
    </xdr:from>
    <xdr:to>
      <xdr:col>81</xdr:col>
      <xdr:colOff>133350</xdr:colOff>
      <xdr:row>67</xdr:row>
      <xdr:rowOff>98425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354300" y="1133030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123190</xdr:rowOff>
    </xdr:from>
    <xdr:ext cx="753745" cy="245110"/>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5512415" y="9846310"/>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10.59</a:t>
          </a:r>
          <a:endParaRPr kumimoji="1" lang="ja-JP" altLang="en-US" sz="1000" b="1">
            <a:latin typeface="ＭＳ Ｐゴシック"/>
            <a:ea typeface="ＭＳ Ｐゴシック"/>
          </a:endParaRPr>
        </a:p>
      </xdr:txBody>
    </xdr:sp>
    <xdr:clientData/>
  </xdr:oneCellAnchor>
  <xdr:twoCellAnchor>
    <xdr:from>
      <xdr:col>80</xdr:col>
      <xdr:colOff>165100</xdr:colOff>
      <xdr:row>60</xdr:row>
      <xdr:rowOff>38735</xdr:rowOff>
    </xdr:from>
    <xdr:to>
      <xdr:col>81</xdr:col>
      <xdr:colOff>133350</xdr:colOff>
      <xdr:row>60</xdr:row>
      <xdr:rowOff>38735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354300" y="1009713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163195</xdr:rowOff>
    </xdr:from>
    <xdr:to>
      <xdr:col>81</xdr:col>
      <xdr:colOff>44450</xdr:colOff>
      <xdr:row>62</xdr:row>
      <xdr:rowOff>11430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4664055" y="10389235"/>
          <a:ext cx="75946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125095</xdr:rowOff>
    </xdr:from>
    <xdr:ext cx="753745" cy="245110"/>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5512415" y="10183495"/>
          <a:ext cx="753745" cy="2451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61</xdr:row>
      <xdr:rowOff>107950</xdr:rowOff>
    </xdr:from>
    <xdr:to>
      <xdr:col>81</xdr:col>
      <xdr:colOff>95250</xdr:colOff>
      <xdr:row>62</xdr:row>
      <xdr:rowOff>39370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377795" y="10333990"/>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61</xdr:row>
      <xdr:rowOff>163195</xdr:rowOff>
    </xdr:from>
    <xdr:to>
      <xdr:col>77</xdr:col>
      <xdr:colOff>44450</xdr:colOff>
      <xdr:row>62</xdr:row>
      <xdr:rowOff>6350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3858875" y="10389235"/>
          <a:ext cx="80518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60</xdr:row>
      <xdr:rowOff>118110</xdr:rowOff>
    </xdr:from>
    <xdr:to>
      <xdr:col>77</xdr:col>
      <xdr:colOff>95250</xdr:colOff>
      <xdr:row>61</xdr:row>
      <xdr:rowOff>50800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4618335" y="1017651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60325</xdr:rowOff>
    </xdr:from>
    <xdr:ext cx="736600" cy="25336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322425" y="995108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62</xdr:row>
      <xdr:rowOff>5080</xdr:rowOff>
    </xdr:from>
    <xdr:to>
      <xdr:col>72</xdr:col>
      <xdr:colOff>188595</xdr:colOff>
      <xdr:row>62</xdr:row>
      <xdr:rowOff>6350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063220" y="10398760"/>
          <a:ext cx="79565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111125</xdr:rowOff>
    </xdr:from>
    <xdr:to>
      <xdr:col>73</xdr:col>
      <xdr:colOff>44450</xdr:colOff>
      <xdr:row>61</xdr:row>
      <xdr:rowOff>42545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822680" y="10169525"/>
          <a:ext cx="8191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52705</xdr:rowOff>
    </xdr:from>
    <xdr:ext cx="753745" cy="245110"/>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512165" y="9943465"/>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147320</xdr:rowOff>
    </xdr:from>
    <xdr:to>
      <xdr:col>68</xdr:col>
      <xdr:colOff>152400</xdr:colOff>
      <xdr:row>62</xdr:row>
      <xdr:rowOff>5080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2252960" y="10373360"/>
          <a:ext cx="81026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107315</xdr:rowOff>
    </xdr:from>
    <xdr:to>
      <xdr:col>68</xdr:col>
      <xdr:colOff>188595</xdr:colOff>
      <xdr:row>61</xdr:row>
      <xdr:rowOff>39370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012420" y="10165715"/>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59</xdr:row>
      <xdr:rowOff>49530</xdr:rowOff>
    </xdr:from>
    <xdr:ext cx="758190" cy="245110"/>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2719685" y="9940290"/>
          <a:ext cx="7581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100965</xdr:rowOff>
    </xdr:from>
    <xdr:to>
      <xdr:col>64</xdr:col>
      <xdr:colOff>152400</xdr:colOff>
      <xdr:row>61</xdr:row>
      <xdr:rowOff>33020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2202160" y="101593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42545</xdr:rowOff>
    </xdr:from>
    <xdr:ext cx="762000" cy="25336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1911330" y="99333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165100</xdr:rowOff>
    </xdr:from>
    <xdr:ext cx="758190" cy="245110"/>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227300" y="11732260"/>
          <a:ext cx="7581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165100</xdr:rowOff>
    </xdr:from>
    <xdr:ext cx="758190" cy="245110"/>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467840" y="11732260"/>
          <a:ext cx="7581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188595</xdr:colOff>
      <xdr:row>69</xdr:row>
      <xdr:rowOff>165100</xdr:rowOff>
    </xdr:from>
    <xdr:ext cx="758190" cy="245110"/>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669010" y="11732260"/>
          <a:ext cx="7581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165100</xdr:rowOff>
    </xdr:from>
    <xdr:ext cx="757555" cy="24511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2867005" y="11732260"/>
          <a:ext cx="7575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165100</xdr:rowOff>
    </xdr:from>
    <xdr:ext cx="758190" cy="24511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2056745" y="11732260"/>
          <a:ext cx="7581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188595</xdr:colOff>
      <xdr:row>61</xdr:row>
      <xdr:rowOff>128905</xdr:rowOff>
    </xdr:from>
    <xdr:to>
      <xdr:col>81</xdr:col>
      <xdr:colOff>95250</xdr:colOff>
      <xdr:row>62</xdr:row>
      <xdr:rowOff>60960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5377795" y="1035494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101600</xdr:rowOff>
    </xdr:from>
    <xdr:ext cx="753745" cy="25336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5512415" y="10327640"/>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23.62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61</xdr:row>
      <xdr:rowOff>113665</xdr:rowOff>
    </xdr:from>
    <xdr:to>
      <xdr:col>77</xdr:col>
      <xdr:colOff>95250</xdr:colOff>
      <xdr:row>62</xdr:row>
      <xdr:rowOff>45085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4618335" y="10339705"/>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30480</xdr:rowOff>
    </xdr:from>
    <xdr:ext cx="736600" cy="245110"/>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322425" y="10424160"/>
          <a:ext cx="7366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22.97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125095</xdr:rowOff>
    </xdr:from>
    <xdr:to>
      <xdr:col>73</xdr:col>
      <xdr:colOff>44450</xdr:colOff>
      <xdr:row>62</xdr:row>
      <xdr:rowOff>56515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3822680" y="10351135"/>
          <a:ext cx="8191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41275</xdr:rowOff>
    </xdr:from>
    <xdr:ext cx="753745" cy="25336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512165" y="104349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61</xdr:row>
      <xdr:rowOff>123190</xdr:rowOff>
    </xdr:from>
    <xdr:to>
      <xdr:col>68</xdr:col>
      <xdr:colOff>188595</xdr:colOff>
      <xdr:row>62</xdr:row>
      <xdr:rowOff>54610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012420" y="10349230"/>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62</xdr:row>
      <xdr:rowOff>39370</xdr:rowOff>
    </xdr:from>
    <xdr:ext cx="758190" cy="25336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2719685" y="10433050"/>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61</xdr:row>
      <xdr:rowOff>97155</xdr:rowOff>
    </xdr:from>
    <xdr:to>
      <xdr:col>64</xdr:col>
      <xdr:colOff>152400</xdr:colOff>
      <xdr:row>62</xdr:row>
      <xdr:rowOff>29210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2202160" y="103231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14605</xdr:rowOff>
    </xdr:from>
    <xdr:ext cx="762000" cy="245110"/>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1911330" y="10408285"/>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43180</xdr:rowOff>
    </xdr:from>
    <xdr:to>
      <xdr:col>85</xdr:col>
      <xdr:colOff>95250</xdr:colOff>
      <xdr:row>31</xdr:row>
      <xdr:rowOff>18415</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1626215" y="4904740"/>
          <a:ext cx="460756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61595</xdr:rowOff>
    </xdr:from>
    <xdr:ext cx="1597660" cy="30226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395835" y="5258435"/>
          <a:ext cx="159766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37465</xdr:rowOff>
    </xdr:from>
    <xdr:ext cx="1642745" cy="350520"/>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970635" y="5234305"/>
          <a:ext cx="1642745"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124460</xdr:rowOff>
    </xdr:from>
    <xdr:to>
      <xdr:col>93</xdr:col>
      <xdr:colOff>6350</xdr:colOff>
      <xdr:row>32</xdr:row>
      <xdr:rowOff>37465</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6297275" y="5153660"/>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142875</xdr:rowOff>
    </xdr:from>
    <xdr:to>
      <xdr:col>93</xdr:col>
      <xdr:colOff>6350</xdr:colOff>
      <xdr:row>33</xdr:row>
      <xdr:rowOff>55880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6297275" y="533971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124460</xdr:rowOff>
    </xdr:from>
    <xdr:to>
      <xdr:col>99</xdr:col>
      <xdr:colOff>146050</xdr:colOff>
      <xdr:row>32</xdr:row>
      <xdr:rowOff>37465</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790795" y="5153660"/>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142875</xdr:rowOff>
    </xdr:from>
    <xdr:to>
      <xdr:col>99</xdr:col>
      <xdr:colOff>146050</xdr:colOff>
      <xdr:row>33</xdr:row>
      <xdr:rowOff>55880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790795" y="5339715"/>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124460</xdr:rowOff>
    </xdr:from>
    <xdr:to>
      <xdr:col>106</xdr:col>
      <xdr:colOff>139700</xdr:colOff>
      <xdr:row>32</xdr:row>
      <xdr:rowOff>37465</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113500" y="5153660"/>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31</xdr:row>
      <xdr:rowOff>142875</xdr:rowOff>
    </xdr:from>
    <xdr:to>
      <xdr:col>106</xdr:col>
      <xdr:colOff>139700</xdr:colOff>
      <xdr:row>33</xdr:row>
      <xdr:rowOff>55880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113500" y="5339715"/>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117475</xdr:rowOff>
    </xdr:from>
    <xdr:to>
      <xdr:col>85</xdr:col>
      <xdr:colOff>95250</xdr:colOff>
      <xdr:row>47</xdr:row>
      <xdr:rowOff>130175</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1626215" y="5649595"/>
          <a:ext cx="460756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117475</xdr:rowOff>
    </xdr:from>
    <xdr:to>
      <xdr:col>115</xdr:col>
      <xdr:colOff>31750</xdr:colOff>
      <xdr:row>47</xdr:row>
      <xdr:rowOff>130175</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6404590" y="5649595"/>
          <a:ext cx="546163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117475</xdr:rowOff>
    </xdr:from>
    <xdr:to>
      <xdr:col>104</xdr:col>
      <xdr:colOff>114300</xdr:colOff>
      <xdr:row>35</xdr:row>
      <xdr:rowOff>31115</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6404590" y="5649595"/>
          <a:ext cx="345567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188595</xdr:colOff>
      <xdr:row>35</xdr:row>
      <xdr:rowOff>93345</xdr:rowOff>
    </xdr:from>
    <xdr:to>
      <xdr:col>114</xdr:col>
      <xdr:colOff>114300</xdr:colOff>
      <xdr:row>47</xdr:row>
      <xdr:rowOff>68580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6516985" y="5960745"/>
          <a:ext cx="524192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起債の償還額については、合併前の借入分の償還は平成18年</a:t>
          </a:r>
          <a:r>
            <a:rPr kumimoji="1" lang="ja-JP" altLang="en-US" sz="1300">
              <a:solidFill>
                <a:sysClr val="windowText" lastClr="000000"/>
              </a:solidFill>
              <a:latin typeface="ＭＳ Ｐゴシック"/>
              <a:ea typeface="ＭＳ Ｐゴシック"/>
            </a:rPr>
            <a:t>に</a:t>
          </a:r>
          <a:r>
            <a:rPr kumimoji="1" lang="ja-JP" altLang="en-US" sz="1300">
              <a:latin typeface="ＭＳ Ｐゴシック"/>
              <a:ea typeface="ＭＳ Ｐゴシック"/>
            </a:rPr>
            <a:t>ピークを迎えたが、それ以降は新発債の抑制により減少傾向にある。そのため実質公債費比率も着実に改善されてきており、概ね良好な状況である。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今後とも公債費負担適正化計画の確実な履行により、公債費の圧縮を図る。</a:t>
          </a:r>
        </a:p>
      </xdr:txBody>
    </xdr:sp>
    <xdr:clientData/>
  </xdr:twoCellAnchor>
  <xdr:oneCellAnchor>
    <xdr:from>
      <xdr:col>61</xdr:col>
      <xdr:colOff>6350</xdr:colOff>
      <xdr:row>32</xdr:row>
      <xdr:rowOff>99060</xdr:rowOff>
    </xdr:from>
    <xdr:ext cx="290195" cy="219710"/>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1588115" y="5463540"/>
          <a:ext cx="29019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130175</xdr:rowOff>
    </xdr:from>
    <xdr:to>
      <xdr:col>85</xdr:col>
      <xdr:colOff>95250</xdr:colOff>
      <xdr:row>47</xdr:row>
      <xdr:rowOff>130175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1626215" y="800925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159385</xdr:rowOff>
    </xdr:from>
    <xdr:ext cx="753745" cy="245110"/>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0942955" y="7870825"/>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73025</xdr:rowOff>
    </xdr:from>
    <xdr:to>
      <xdr:col>85</xdr:col>
      <xdr:colOff>95250</xdr:colOff>
      <xdr:row>45</xdr:row>
      <xdr:rowOff>73025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1626215" y="761682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100965</xdr:rowOff>
    </xdr:from>
    <xdr:ext cx="753745" cy="25336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0942955" y="747712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1626215" y="722312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42545</xdr:rowOff>
    </xdr:from>
    <xdr:ext cx="753745" cy="25336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0942955" y="708342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124460</xdr:rowOff>
    </xdr:from>
    <xdr:to>
      <xdr:col>85</xdr:col>
      <xdr:colOff>95250</xdr:colOff>
      <xdr:row>40</xdr:row>
      <xdr:rowOff>124460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626215" y="683006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152400</xdr:rowOff>
    </xdr:from>
    <xdr:ext cx="753745" cy="25336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0942955" y="6690360"/>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66675</xdr:rowOff>
    </xdr:from>
    <xdr:to>
      <xdr:col>85</xdr:col>
      <xdr:colOff>95250</xdr:colOff>
      <xdr:row>38</xdr:row>
      <xdr:rowOff>66675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626215" y="643699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95250</xdr:rowOff>
    </xdr:from>
    <xdr:ext cx="753745" cy="25336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0942955" y="6297930"/>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7620</xdr:rowOff>
    </xdr:from>
    <xdr:to>
      <xdr:col>85</xdr:col>
      <xdr:colOff>95250</xdr:colOff>
      <xdr:row>36</xdr:row>
      <xdr:rowOff>7620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1626215" y="604266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117475</xdr:rowOff>
    </xdr:from>
    <xdr:to>
      <xdr:col>85</xdr:col>
      <xdr:colOff>95250</xdr:colOff>
      <xdr:row>33</xdr:row>
      <xdr:rowOff>117475</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1626215" y="564959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117475</xdr:rowOff>
    </xdr:from>
    <xdr:to>
      <xdr:col>85</xdr:col>
      <xdr:colOff>95250</xdr:colOff>
      <xdr:row>47</xdr:row>
      <xdr:rowOff>130175</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1626215" y="5649595"/>
          <a:ext cx="460756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31750</xdr:rowOff>
    </xdr:from>
    <xdr:to>
      <xdr:col>81</xdr:col>
      <xdr:colOff>44450</xdr:colOff>
      <xdr:row>45</xdr:row>
      <xdr:rowOff>80010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423515" y="6066790"/>
          <a:ext cx="0" cy="15570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52705</xdr:rowOff>
    </xdr:from>
    <xdr:ext cx="753745" cy="245110"/>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5512415" y="7596505"/>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80010</xdr:rowOff>
    </xdr:from>
    <xdr:to>
      <xdr:col>81</xdr:col>
      <xdr:colOff>133350</xdr:colOff>
      <xdr:row>45</xdr:row>
      <xdr:rowOff>80010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5354300" y="762381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116205</xdr:rowOff>
    </xdr:from>
    <xdr:ext cx="753745" cy="25336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5512415" y="581596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31750</xdr:rowOff>
    </xdr:from>
    <xdr:to>
      <xdr:col>81</xdr:col>
      <xdr:colOff>133350</xdr:colOff>
      <xdr:row>36</xdr:row>
      <xdr:rowOff>31750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354300" y="606679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129540</xdr:rowOff>
    </xdr:from>
    <xdr:to>
      <xdr:col>81</xdr:col>
      <xdr:colOff>44450</xdr:colOff>
      <xdr:row>41</xdr:row>
      <xdr:rowOff>161290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664055" y="7002780"/>
          <a:ext cx="75946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68580</xdr:rowOff>
    </xdr:from>
    <xdr:ext cx="753745" cy="245110"/>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5512415" y="6941820"/>
          <a:ext cx="753745" cy="2451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41</xdr:row>
      <xdr:rowOff>95250</xdr:rowOff>
    </xdr:from>
    <xdr:to>
      <xdr:col>81</xdr:col>
      <xdr:colOff>95250</xdr:colOff>
      <xdr:row>42</xdr:row>
      <xdr:rowOff>27305</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377795" y="696849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41</xdr:row>
      <xdr:rowOff>161290</xdr:rowOff>
    </xdr:from>
    <xdr:to>
      <xdr:col>77</xdr:col>
      <xdr:colOff>44450</xdr:colOff>
      <xdr:row>41</xdr:row>
      <xdr:rowOff>161290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3858875" y="7034530"/>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42</xdr:row>
      <xdr:rowOff>22225</xdr:rowOff>
    </xdr:from>
    <xdr:to>
      <xdr:col>77</xdr:col>
      <xdr:colOff>95250</xdr:colOff>
      <xdr:row>42</xdr:row>
      <xdr:rowOff>121920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618335" y="706310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106680</xdr:rowOff>
    </xdr:from>
    <xdr:ext cx="736600" cy="245110"/>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322425" y="7147560"/>
          <a:ext cx="7366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153035</xdr:rowOff>
    </xdr:from>
    <xdr:to>
      <xdr:col>72</xdr:col>
      <xdr:colOff>188595</xdr:colOff>
      <xdr:row>41</xdr:row>
      <xdr:rowOff>161290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063220" y="7026275"/>
          <a:ext cx="79565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22225</xdr:rowOff>
    </xdr:from>
    <xdr:to>
      <xdr:col>73</xdr:col>
      <xdr:colOff>44450</xdr:colOff>
      <xdr:row>42</xdr:row>
      <xdr:rowOff>121920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822680" y="7063105"/>
          <a:ext cx="8191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106680</xdr:rowOff>
    </xdr:from>
    <xdr:ext cx="753745" cy="245110"/>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512165" y="7147560"/>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137160</xdr:rowOff>
    </xdr:from>
    <xdr:to>
      <xdr:col>68</xdr:col>
      <xdr:colOff>152400</xdr:colOff>
      <xdr:row>41</xdr:row>
      <xdr:rowOff>153035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2252960" y="7010400"/>
          <a:ext cx="81026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14605</xdr:rowOff>
    </xdr:from>
    <xdr:to>
      <xdr:col>68</xdr:col>
      <xdr:colOff>188595</xdr:colOff>
      <xdr:row>42</xdr:row>
      <xdr:rowOff>113665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012420" y="7055485"/>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42</xdr:row>
      <xdr:rowOff>98425</xdr:rowOff>
    </xdr:from>
    <xdr:ext cx="758190" cy="25336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2719685" y="713930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42</xdr:row>
      <xdr:rowOff>14605</xdr:rowOff>
    </xdr:from>
    <xdr:to>
      <xdr:col>64</xdr:col>
      <xdr:colOff>152400</xdr:colOff>
      <xdr:row>42</xdr:row>
      <xdr:rowOff>113665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2202160" y="70554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98425</xdr:rowOff>
    </xdr:from>
    <xdr:ext cx="762000" cy="25336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1911330" y="71393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128270</xdr:rowOff>
    </xdr:from>
    <xdr:ext cx="758190" cy="245110"/>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227300" y="8007350"/>
          <a:ext cx="7581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128270</xdr:rowOff>
    </xdr:from>
    <xdr:ext cx="758190" cy="24511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467840" y="8007350"/>
          <a:ext cx="7581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188595</xdr:colOff>
      <xdr:row>47</xdr:row>
      <xdr:rowOff>128270</xdr:rowOff>
    </xdr:from>
    <xdr:ext cx="758190" cy="24511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669010" y="8007350"/>
          <a:ext cx="7581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128270</xdr:rowOff>
    </xdr:from>
    <xdr:ext cx="757555" cy="24511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2867005" y="8007350"/>
          <a:ext cx="7575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128270</xdr:rowOff>
    </xdr:from>
    <xdr:ext cx="758190" cy="24511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2056745" y="8007350"/>
          <a:ext cx="7581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188595</xdr:colOff>
      <xdr:row>41</xdr:row>
      <xdr:rowOff>80010</xdr:rowOff>
    </xdr:from>
    <xdr:to>
      <xdr:col>81</xdr:col>
      <xdr:colOff>95250</xdr:colOff>
      <xdr:row>42</xdr:row>
      <xdr:rowOff>12065</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377795" y="695325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95885</xdr:rowOff>
    </xdr:from>
    <xdr:ext cx="753745" cy="25336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5512415" y="680148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41</xdr:row>
      <xdr:rowOff>111125</xdr:rowOff>
    </xdr:from>
    <xdr:to>
      <xdr:col>77</xdr:col>
      <xdr:colOff>95250</xdr:colOff>
      <xdr:row>42</xdr:row>
      <xdr:rowOff>42545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618335" y="6984365"/>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52705</xdr:rowOff>
    </xdr:from>
    <xdr:ext cx="736600" cy="24511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322425" y="6758305"/>
          <a:ext cx="7366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111125</xdr:rowOff>
    </xdr:from>
    <xdr:to>
      <xdr:col>73</xdr:col>
      <xdr:colOff>44450</xdr:colOff>
      <xdr:row>42</xdr:row>
      <xdr:rowOff>42545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822680" y="6984365"/>
          <a:ext cx="8191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52705</xdr:rowOff>
    </xdr:from>
    <xdr:ext cx="753745" cy="24511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512165" y="6758305"/>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104140</xdr:rowOff>
    </xdr:from>
    <xdr:to>
      <xdr:col>68</xdr:col>
      <xdr:colOff>188595</xdr:colOff>
      <xdr:row>42</xdr:row>
      <xdr:rowOff>35560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012420" y="6977380"/>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40</xdr:row>
      <xdr:rowOff>45085</xdr:rowOff>
    </xdr:from>
    <xdr:ext cx="758190" cy="25336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2719685" y="675068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87630</xdr:rowOff>
    </xdr:from>
    <xdr:to>
      <xdr:col>64</xdr:col>
      <xdr:colOff>152400</xdr:colOff>
      <xdr:row>42</xdr:row>
      <xdr:rowOff>19050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2202160" y="69608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29210</xdr:rowOff>
    </xdr:from>
    <xdr:ext cx="762000" cy="245110"/>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1911330" y="673481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5715</xdr:rowOff>
    </xdr:from>
    <xdr:to>
      <xdr:col>85</xdr:col>
      <xdr:colOff>95250</xdr:colOff>
      <xdr:row>8</xdr:row>
      <xdr:rowOff>149225</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1626215" y="1179195"/>
          <a:ext cx="460756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24765</xdr:rowOff>
    </xdr:from>
    <xdr:ext cx="1430655" cy="30289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2479020" y="1533525"/>
          <a:ext cx="143065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2745" cy="35115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887450" y="1508760"/>
          <a:ext cx="1642745"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86995</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6297275" y="142811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106045</xdr:rowOff>
    </xdr:from>
    <xdr:to>
      <xdr:col>93</xdr:col>
      <xdr:colOff>6350</xdr:colOff>
      <xdr:row>11</xdr:row>
      <xdr:rowOff>18415</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6297275" y="1614805"/>
          <a:ext cx="1366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86995</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790795" y="1428115"/>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106045</xdr:rowOff>
    </xdr:from>
    <xdr:to>
      <xdr:col>99</xdr:col>
      <xdr:colOff>146050</xdr:colOff>
      <xdr:row>11</xdr:row>
      <xdr:rowOff>18415</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790795" y="1614805"/>
          <a:ext cx="115189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86995</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113500" y="1428115"/>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9</xdr:row>
      <xdr:rowOff>106045</xdr:rowOff>
    </xdr:from>
    <xdr:to>
      <xdr:col>106</xdr:col>
      <xdr:colOff>139700</xdr:colOff>
      <xdr:row>11</xdr:row>
      <xdr:rowOff>18415</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113500" y="1614805"/>
          <a:ext cx="115189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80645</xdr:rowOff>
    </xdr:from>
    <xdr:to>
      <xdr:col>85</xdr:col>
      <xdr:colOff>95250</xdr:colOff>
      <xdr:row>25</xdr:row>
      <xdr:rowOff>93345</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1626215" y="1924685"/>
          <a:ext cx="460756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80645</xdr:rowOff>
    </xdr:from>
    <xdr:to>
      <xdr:col>115</xdr:col>
      <xdr:colOff>31750</xdr:colOff>
      <xdr:row>25</xdr:row>
      <xdr:rowOff>93345</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6404590" y="1924685"/>
          <a:ext cx="546163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80645</xdr:rowOff>
    </xdr:from>
    <xdr:to>
      <xdr:col>104</xdr:col>
      <xdr:colOff>114300</xdr:colOff>
      <xdr:row>12</xdr:row>
      <xdr:rowOff>161925</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6404590" y="1924685"/>
          <a:ext cx="345567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188595</xdr:colOff>
      <xdr:row>13</xdr:row>
      <xdr:rowOff>55880</xdr:rowOff>
    </xdr:from>
    <xdr:to>
      <xdr:col>114</xdr:col>
      <xdr:colOff>114300</xdr:colOff>
      <xdr:row>25</xdr:row>
      <xdr:rowOff>31115</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6516985" y="2235200"/>
          <a:ext cx="524192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平成22年度以降算出されていない。これは、算定の分子となる地方債現在高の減少、充当可能基金の増加が要因である。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公債費負担適正化計画の下、今後も引き続き新発債の抑制に努める。</a:t>
          </a:r>
        </a:p>
      </xdr:txBody>
    </xdr:sp>
    <xdr:clientData/>
  </xdr:twoCellAnchor>
  <xdr:oneCellAnchor>
    <xdr:from>
      <xdr:col>61</xdr:col>
      <xdr:colOff>6350</xdr:colOff>
      <xdr:row>10</xdr:row>
      <xdr:rowOff>61595</xdr:rowOff>
    </xdr:from>
    <xdr:ext cx="290195" cy="2203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1588115" y="1737995"/>
          <a:ext cx="29019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93345</xdr:rowOff>
    </xdr:from>
    <xdr:to>
      <xdr:col>85</xdr:col>
      <xdr:colOff>95250</xdr:colOff>
      <xdr:row>25</xdr:row>
      <xdr:rowOff>93345</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1626215" y="428434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121920</xdr:rowOff>
    </xdr:from>
    <xdr:ext cx="753745" cy="245110"/>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0942955" y="4145280"/>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35560</xdr:rowOff>
    </xdr:from>
    <xdr:to>
      <xdr:col>85</xdr:col>
      <xdr:colOff>95250</xdr:colOff>
      <xdr:row>23</xdr:row>
      <xdr:rowOff>35560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1626215" y="389128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63500</xdr:rowOff>
    </xdr:from>
    <xdr:ext cx="753745" cy="25336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0942955" y="3751580"/>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144780</xdr:rowOff>
    </xdr:from>
    <xdr:to>
      <xdr:col>85</xdr:col>
      <xdr:colOff>95250</xdr:colOff>
      <xdr:row>20</xdr:row>
      <xdr:rowOff>144780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1626215" y="349758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5715</xdr:rowOff>
    </xdr:from>
    <xdr:ext cx="753745" cy="25336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0942955" y="335851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86995</xdr:rowOff>
    </xdr:from>
    <xdr:to>
      <xdr:col>85</xdr:col>
      <xdr:colOff>95250</xdr:colOff>
      <xdr:row>18</xdr:row>
      <xdr:rowOff>86995</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1626215" y="310451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115570</xdr:rowOff>
    </xdr:from>
    <xdr:ext cx="753745" cy="25336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0942955" y="2965450"/>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29210</xdr:rowOff>
    </xdr:from>
    <xdr:to>
      <xdr:col>85</xdr:col>
      <xdr:colOff>95250</xdr:colOff>
      <xdr:row>16</xdr:row>
      <xdr:rowOff>29210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1626215" y="271145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57785</xdr:rowOff>
    </xdr:from>
    <xdr:ext cx="753745" cy="25336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0942955" y="257238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138430</xdr:rowOff>
    </xdr:from>
    <xdr:to>
      <xdr:col>85</xdr:col>
      <xdr:colOff>95250</xdr:colOff>
      <xdr:row>13</xdr:row>
      <xdr:rowOff>138430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1626215" y="231775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167005</xdr:rowOff>
    </xdr:from>
    <xdr:ext cx="753745" cy="25273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0942955" y="2178685"/>
          <a:ext cx="7537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80645</xdr:rowOff>
    </xdr:from>
    <xdr:to>
      <xdr:col>85</xdr:col>
      <xdr:colOff>95250</xdr:colOff>
      <xdr:row>11</xdr:row>
      <xdr:rowOff>80645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1626215" y="192468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80645</xdr:rowOff>
    </xdr:from>
    <xdr:to>
      <xdr:col>85</xdr:col>
      <xdr:colOff>95250</xdr:colOff>
      <xdr:row>25</xdr:row>
      <xdr:rowOff>93345</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1626215" y="1924685"/>
          <a:ext cx="460756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138430</xdr:rowOff>
    </xdr:from>
    <xdr:to>
      <xdr:col>81</xdr:col>
      <xdr:colOff>44450</xdr:colOff>
      <xdr:row>22</xdr:row>
      <xdr:rowOff>95250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5423515" y="2317750"/>
          <a:ext cx="0" cy="14655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68580</xdr:rowOff>
    </xdr:from>
    <xdr:ext cx="753745" cy="245110"/>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5512415" y="3756660"/>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111.8</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95250</xdr:rowOff>
    </xdr:from>
    <xdr:to>
      <xdr:col>81</xdr:col>
      <xdr:colOff>133350</xdr:colOff>
      <xdr:row>22</xdr:row>
      <xdr:rowOff>95250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5354300" y="378333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5715</xdr:rowOff>
    </xdr:from>
    <xdr:ext cx="753745" cy="25336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5512415" y="201739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138430</xdr:rowOff>
    </xdr:from>
    <xdr:to>
      <xdr:col>81</xdr:col>
      <xdr:colOff>133350</xdr:colOff>
      <xdr:row>13</xdr:row>
      <xdr:rowOff>138430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5354300" y="231775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61595</xdr:rowOff>
    </xdr:from>
    <xdr:ext cx="753745" cy="25336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5512415" y="2240915"/>
          <a:ext cx="75374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13</xdr:row>
      <xdr:rowOff>88900</xdr:rowOff>
    </xdr:from>
    <xdr:to>
      <xdr:col>81</xdr:col>
      <xdr:colOff>95250</xdr:colOff>
      <xdr:row>14</xdr:row>
      <xdr:rowOff>20320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377795" y="2268220"/>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188595</xdr:colOff>
      <xdr:row>13</xdr:row>
      <xdr:rowOff>88900</xdr:rowOff>
    </xdr:from>
    <xdr:to>
      <xdr:col>77</xdr:col>
      <xdr:colOff>95250</xdr:colOff>
      <xdr:row>14</xdr:row>
      <xdr:rowOff>20320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618335" y="2268220"/>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30480</xdr:rowOff>
    </xdr:from>
    <xdr:ext cx="736600" cy="245110"/>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322425" y="2042160"/>
          <a:ext cx="7366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13</xdr:row>
      <xdr:rowOff>88900</xdr:rowOff>
    </xdr:from>
    <xdr:to>
      <xdr:col>73</xdr:col>
      <xdr:colOff>44450</xdr:colOff>
      <xdr:row>14</xdr:row>
      <xdr:rowOff>20320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822680" y="2268220"/>
          <a:ext cx="8191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30480</xdr:rowOff>
    </xdr:from>
    <xdr:ext cx="753745" cy="245110"/>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512165" y="2042160"/>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13</xdr:row>
      <xdr:rowOff>88900</xdr:rowOff>
    </xdr:from>
    <xdr:to>
      <xdr:col>68</xdr:col>
      <xdr:colOff>188595</xdr:colOff>
      <xdr:row>14</xdr:row>
      <xdr:rowOff>20320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012420" y="2268220"/>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12</xdr:row>
      <xdr:rowOff>30480</xdr:rowOff>
    </xdr:from>
    <xdr:ext cx="758190" cy="245110"/>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2719685" y="2042160"/>
          <a:ext cx="7581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13</xdr:row>
      <xdr:rowOff>88900</xdr:rowOff>
    </xdr:from>
    <xdr:to>
      <xdr:col>64</xdr:col>
      <xdr:colOff>152400</xdr:colOff>
      <xdr:row>14</xdr:row>
      <xdr:rowOff>20320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2202160" y="22682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30480</xdr:rowOff>
    </xdr:from>
    <xdr:ext cx="762000" cy="245110"/>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1911330" y="204216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90805</xdr:rowOff>
    </xdr:from>
    <xdr:ext cx="758190" cy="245110"/>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227300" y="4281805"/>
          <a:ext cx="7581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90805</xdr:rowOff>
    </xdr:from>
    <xdr:ext cx="758190" cy="245110"/>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467840" y="4281805"/>
          <a:ext cx="7581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188595</xdr:colOff>
      <xdr:row>25</xdr:row>
      <xdr:rowOff>90805</xdr:rowOff>
    </xdr:from>
    <xdr:ext cx="758190" cy="24511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669010" y="4281805"/>
          <a:ext cx="7581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90805</xdr:rowOff>
    </xdr:from>
    <xdr:ext cx="757555" cy="245110"/>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2867005" y="4281805"/>
          <a:ext cx="7575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90805</xdr:rowOff>
    </xdr:from>
    <xdr:ext cx="758190" cy="245110"/>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2056745" y="4281805"/>
          <a:ext cx="7581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157986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7424400" y="190500"/>
          <a:ext cx="35750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7449800" y="215900"/>
          <a:ext cx="35306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179705</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7475200" y="241300"/>
          <a:ext cx="348043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宮崎県美郷町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4879320" y="190500"/>
          <a:ext cx="242951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4904720" y="215900"/>
          <a:ext cx="238506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4930120" y="241300"/>
          <a:ext cx="23279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10058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08660" y="1524000"/>
          <a:ext cx="878078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17880" y="1555750"/>
          <a:ext cx="1272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026920" y="1555750"/>
          <a:ext cx="11633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5,123
5,111
448.84
9,657,283
9,363,926
158,301
4,799,584
8,005,841</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253740" y="1555750"/>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4635500" y="1549400"/>
          <a:ext cx="18542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179705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6489700" y="1549400"/>
          <a:ext cx="11620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7698740" y="1549400"/>
          <a:ext cx="58166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4635500" y="2413000"/>
          <a:ext cx="18542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6553200" y="2413000"/>
          <a:ext cx="310896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9641840" y="1524000"/>
          <a:ext cx="129286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9866630" y="1587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9866630" y="18542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9866630" y="2184400"/>
          <a:ext cx="11633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9725660" y="1676400"/>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9760585" y="16256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9760585" y="18923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980503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9725660" y="21590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980503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9725660" y="25400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8095" cy="25146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45160" y="3492500"/>
          <a:ext cx="8888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8215" cy="25082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45160" y="3746500"/>
          <a:ext cx="60382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325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45160" y="4000500"/>
          <a:ext cx="8223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653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45160" y="4254500"/>
          <a:ext cx="176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179705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08660" y="4699000"/>
          <a:ext cx="420941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179705</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4918075" y="4762500"/>
          <a:ext cx="13989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4918075" y="4953000"/>
          <a:ext cx="13989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43/167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6464300" y="47625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6464300" y="49530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934960" y="4762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934960" y="4953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179705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08660" y="5270500"/>
          <a:ext cx="420941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217160" y="5270500"/>
          <a:ext cx="485394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179705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280660" y="5270500"/>
          <a:ext cx="3464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300980" y="5588000"/>
          <a:ext cx="4635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定員適正化計画の下での計画的な職員管理により、正規職員の人件費は減少傾向にあるが、令和2年度より会計年度任用職員制度となり各種手当の性質が物件費から人件費となったことから0.5％の増となった。</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今後とも定員管理の適正化により人件費の抑制に努めていく。</a:t>
          </a:r>
        </a:p>
      </xdr:txBody>
    </xdr:sp>
    <xdr:clientData/>
  </xdr:twoCellAnchor>
  <xdr:oneCellAnchor>
    <xdr:from>
      <xdr:col>3</xdr:col>
      <xdr:colOff>123825</xdr:colOff>
      <xdr:row>29</xdr:row>
      <xdr:rowOff>107950</xdr:rowOff>
    </xdr:from>
    <xdr:ext cx="29464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67056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179705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08660" y="7556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3555" cy="25082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36220" y="7414260"/>
          <a:ext cx="503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179705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08660" y="70993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3555" cy="25082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36220" y="6957060"/>
          <a:ext cx="503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179705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08660" y="66421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3555" cy="25082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36220" y="6499860"/>
          <a:ext cx="503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179705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08660" y="61849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3555" cy="25082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36220" y="6042660"/>
          <a:ext cx="503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179705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08660" y="57277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3555" cy="25082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36220" y="5585460"/>
          <a:ext cx="503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08660" y="5270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3555" cy="25082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36220" y="5128260"/>
          <a:ext cx="503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08660" y="5270500"/>
          <a:ext cx="420941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10160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399280" y="5842000"/>
          <a:ext cx="0" cy="1197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153670</xdr:rowOff>
    </xdr:from>
    <xdr:ext cx="762000" cy="259080"/>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48818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38.7</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10160</xdr:rowOff>
    </xdr:from>
    <xdr:to>
      <xdr:col>24</xdr:col>
      <xdr:colOff>114300</xdr:colOff>
      <xdr:row>41</xdr:row>
      <xdr:rowOff>10160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328160" y="703961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99060</xdr:rowOff>
    </xdr:from>
    <xdr:ext cx="762000" cy="25082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488180" y="5585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328160" y="584200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36</xdr:row>
      <xdr:rowOff>122555</xdr:rowOff>
    </xdr:from>
    <xdr:to>
      <xdr:col>24</xdr:col>
      <xdr:colOff>25400</xdr:colOff>
      <xdr:row>36</xdr:row>
      <xdr:rowOff>145415</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642360" y="6294755"/>
          <a:ext cx="7569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9525</xdr:rowOff>
    </xdr:from>
    <xdr:ext cx="762000" cy="25082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488180" y="635317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37465</xdr:rowOff>
    </xdr:from>
    <xdr:to>
      <xdr:col>24</xdr:col>
      <xdr:colOff>76200</xdr:colOff>
      <xdr:row>37</xdr:row>
      <xdr:rowOff>139065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366260" y="638111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122555</xdr:rowOff>
    </xdr:from>
    <xdr:to>
      <xdr:col>19</xdr:col>
      <xdr:colOff>179705</xdr:colOff>
      <xdr:row>36</xdr:row>
      <xdr:rowOff>163830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2832100" y="6294755"/>
          <a:ext cx="81026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107950</xdr:rowOff>
    </xdr:from>
    <xdr:to>
      <xdr:col>20</xdr:col>
      <xdr:colOff>38100</xdr:colOff>
      <xdr:row>37</xdr:row>
      <xdr:rowOff>38100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599180" y="628015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22860</xdr:rowOff>
    </xdr:from>
    <xdr:ext cx="732155" cy="259080"/>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286760" y="636651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99695</xdr:rowOff>
    </xdr:from>
    <xdr:to>
      <xdr:col>15</xdr:col>
      <xdr:colOff>98425</xdr:colOff>
      <xdr:row>36</xdr:row>
      <xdr:rowOff>163830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014220" y="6271895"/>
          <a:ext cx="81788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107950</xdr:rowOff>
    </xdr:from>
    <xdr:to>
      <xdr:col>15</xdr:col>
      <xdr:colOff>149225</xdr:colOff>
      <xdr:row>37</xdr:row>
      <xdr:rowOff>38100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27813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48260</xdr:rowOff>
    </xdr:from>
    <xdr:ext cx="758190" cy="259080"/>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486660" y="604901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99695</xdr:rowOff>
    </xdr:from>
    <xdr:to>
      <xdr:col>11</xdr:col>
      <xdr:colOff>9525</xdr:colOff>
      <xdr:row>36</xdr:row>
      <xdr:rowOff>109220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214120" y="6271895"/>
          <a:ext cx="8001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90170</xdr:rowOff>
    </xdr:from>
    <xdr:to>
      <xdr:col>11</xdr:col>
      <xdr:colOff>60325</xdr:colOff>
      <xdr:row>37</xdr:row>
      <xdr:rowOff>20320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981200" y="626237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5080</xdr:rowOff>
    </xdr:from>
    <xdr:ext cx="758190" cy="259080"/>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668780" y="634873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94615</xdr:rowOff>
    </xdr:from>
    <xdr:to>
      <xdr:col>6</xdr:col>
      <xdr:colOff>171450</xdr:colOff>
      <xdr:row>37</xdr:row>
      <xdr:rowOff>24765</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16332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9525</xdr:rowOff>
    </xdr:from>
    <xdr:ext cx="753745" cy="25082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868680" y="6353175"/>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53745" cy="259080"/>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201160"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5374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451860"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819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63398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179705</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1991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5374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016000"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94615</xdr:rowOff>
    </xdr:from>
    <xdr:to>
      <xdr:col>24</xdr:col>
      <xdr:colOff>76200</xdr:colOff>
      <xdr:row>37</xdr:row>
      <xdr:rowOff>24765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366260" y="626681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111125</xdr:rowOff>
    </xdr:from>
    <xdr:ext cx="762000" cy="25082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488180" y="61118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71755</xdr:rowOff>
    </xdr:from>
    <xdr:to>
      <xdr:col>20</xdr:col>
      <xdr:colOff>38100</xdr:colOff>
      <xdr:row>37</xdr:row>
      <xdr:rowOff>1905</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599180" y="624395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12065</xdr:rowOff>
    </xdr:from>
    <xdr:ext cx="732155" cy="25908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286760" y="6012815"/>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113030</xdr:rowOff>
    </xdr:from>
    <xdr:to>
      <xdr:col>15</xdr:col>
      <xdr:colOff>149225</xdr:colOff>
      <xdr:row>37</xdr:row>
      <xdr:rowOff>43180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7813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27940</xdr:rowOff>
    </xdr:from>
    <xdr:ext cx="758190"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486660" y="637159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48895</xdr:rowOff>
    </xdr:from>
    <xdr:to>
      <xdr:col>11</xdr:col>
      <xdr:colOff>60325</xdr:colOff>
      <xdr:row>36</xdr:row>
      <xdr:rowOff>150495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981200" y="622109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160655</xdr:rowOff>
    </xdr:from>
    <xdr:ext cx="75819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668780" y="598995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57785</xdr:rowOff>
    </xdr:from>
    <xdr:to>
      <xdr:col>6</xdr:col>
      <xdr:colOff>171450</xdr:colOff>
      <xdr:row>36</xdr:row>
      <xdr:rowOff>159385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16332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169545</xdr:rowOff>
    </xdr:from>
    <xdr:ext cx="753745" cy="25082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868680" y="5998845"/>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1343640" y="1270000"/>
          <a:ext cx="421386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5570200" y="1333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5570200" y="1524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117060" y="13335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117060" y="15240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586450" y="1333500"/>
          <a:ext cx="13830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179705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586450" y="1524000"/>
          <a:ext cx="13830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1343640" y="1841500"/>
          <a:ext cx="421386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5852775" y="1841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5915640" y="1841500"/>
          <a:ext cx="34721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5953740" y="2159000"/>
          <a:ext cx="4635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システム業務の委託費や交通バス運行業務等の経費が減額となるなど、特定財源のない経費の減が要因となり2.3％の減となった。</a:t>
          </a:r>
          <a:endParaRPr lang="ja-JP" altLang="ja-JP" sz="1300">
            <a:effectLst/>
            <a:latin typeface="ＭＳ Ｐゴシック"/>
            <a:ea typeface="ＭＳ Ｐゴシック"/>
          </a:endParaRPr>
        </a:p>
        <a:p>
          <a:r>
            <a:rPr kumimoji="1" lang="ja-JP" altLang="en-US" sz="1300">
              <a:latin typeface="ＭＳ Ｐゴシック"/>
              <a:ea typeface="ＭＳ Ｐゴシック"/>
            </a:rPr>
            <a:t>　今後も合併以前からの公共施設の統廃合等を推進し、物件費の節減に努める。</a:t>
          </a:r>
        </a:p>
      </xdr:txBody>
    </xdr:sp>
    <xdr:clientData/>
  </xdr:twoCellAnchor>
  <xdr:oneCellAnchor>
    <xdr:from>
      <xdr:col>62</xdr:col>
      <xdr:colOff>6350</xdr:colOff>
      <xdr:row>9</xdr:row>
      <xdr:rowOff>107950</xdr:rowOff>
    </xdr:from>
    <xdr:ext cx="294005" cy="22542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305540" y="1651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1343640" y="4127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9745" cy="2508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0888980" y="3985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1343640" y="36703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499745" cy="25082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0888980" y="35280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1343640" y="32131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499745" cy="25082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0888980" y="30708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1343640" y="27559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499745" cy="25082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0888980" y="26136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1343640" y="22987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499745" cy="25082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0888980" y="21564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1343640" y="1841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1343640" y="1841500"/>
          <a:ext cx="421386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8255</xdr:rowOff>
    </xdr:from>
    <xdr:to>
      <xdr:col>82</xdr:col>
      <xdr:colOff>107950</xdr:colOff>
      <xdr:row>20</xdr:row>
      <xdr:rowOff>40640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5052040" y="2408555"/>
          <a:ext cx="0" cy="1061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20</xdr:row>
      <xdr:rowOff>12065</xdr:rowOff>
    </xdr:from>
    <xdr:ext cx="762000" cy="259080"/>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5123795" y="344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25.6</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40640</xdr:rowOff>
    </xdr:from>
    <xdr:to>
      <xdr:col>82</xdr:col>
      <xdr:colOff>179705</xdr:colOff>
      <xdr:row>20</xdr:row>
      <xdr:rowOff>40640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4963140" y="34696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12</xdr:row>
      <xdr:rowOff>94615</xdr:rowOff>
    </xdr:from>
    <xdr:ext cx="762000" cy="259080"/>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5123795" y="2152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8255</xdr:rowOff>
    </xdr:from>
    <xdr:to>
      <xdr:col>82</xdr:col>
      <xdr:colOff>179705</xdr:colOff>
      <xdr:row>14</xdr:row>
      <xdr:rowOff>8255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4963140" y="240855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60960</xdr:rowOff>
    </xdr:from>
    <xdr:to>
      <xdr:col>82</xdr:col>
      <xdr:colOff>107950</xdr:colOff>
      <xdr:row>17</xdr:row>
      <xdr:rowOff>166370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4284960" y="2975610"/>
          <a:ext cx="76708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15</xdr:row>
      <xdr:rowOff>161290</xdr:rowOff>
    </xdr:from>
    <xdr:ext cx="762000" cy="259080"/>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5123795" y="2733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500124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17</xdr:row>
      <xdr:rowOff>111125</xdr:rowOff>
    </xdr:from>
    <xdr:to>
      <xdr:col>78</xdr:col>
      <xdr:colOff>69850</xdr:colOff>
      <xdr:row>17</xdr:row>
      <xdr:rowOff>166370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3483590" y="3025775"/>
          <a:ext cx="80137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423416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130810</xdr:rowOff>
    </xdr:from>
    <xdr:ext cx="728345" cy="259080"/>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3939520" y="270256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97790</xdr:rowOff>
    </xdr:from>
    <xdr:to>
      <xdr:col>73</xdr:col>
      <xdr:colOff>179705</xdr:colOff>
      <xdr:row>17</xdr:row>
      <xdr:rowOff>111125</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2666980" y="3012440"/>
          <a:ext cx="81661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5080</xdr:rowOff>
    </xdr:from>
    <xdr:to>
      <xdr:col>74</xdr:col>
      <xdr:colOff>31750</xdr:colOff>
      <xdr:row>17</xdr:row>
      <xdr:rowOff>106680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3434060" y="291973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116840</xdr:rowOff>
    </xdr:from>
    <xdr:ext cx="762000" cy="259080"/>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3121640" y="2688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69850</xdr:rowOff>
    </xdr:from>
    <xdr:to>
      <xdr:col>69</xdr:col>
      <xdr:colOff>92075</xdr:colOff>
      <xdr:row>17</xdr:row>
      <xdr:rowOff>97790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1849100" y="2984500"/>
          <a:ext cx="81788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158750</xdr:rowOff>
    </xdr:from>
    <xdr:to>
      <xdr:col>69</xdr:col>
      <xdr:colOff>142875</xdr:colOff>
      <xdr:row>17</xdr:row>
      <xdr:rowOff>88900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2616180" y="29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99060</xdr:rowOff>
    </xdr:from>
    <xdr:ext cx="762000" cy="25082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2321540" y="267081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126365</xdr:rowOff>
    </xdr:from>
    <xdr:to>
      <xdr:col>65</xdr:col>
      <xdr:colOff>53975</xdr:colOff>
      <xdr:row>17</xdr:row>
      <xdr:rowOff>56515</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1816080" y="286956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66675</xdr:rowOff>
    </xdr:from>
    <xdr:ext cx="762000" cy="25082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1503660" y="263842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57555" cy="259080"/>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85392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7555"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08684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200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2867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4688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179705</xdr:colOff>
      <xdr:row>24</xdr:row>
      <xdr:rowOff>10160</xdr:rowOff>
    </xdr:from>
    <xdr:ext cx="76200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16611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17</xdr:row>
      <xdr:rowOff>10160</xdr:rowOff>
    </xdr:from>
    <xdr:to>
      <xdr:col>82</xdr:col>
      <xdr:colOff>158750</xdr:colOff>
      <xdr:row>17</xdr:row>
      <xdr:rowOff>111760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5001240" y="292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16</xdr:row>
      <xdr:rowOff>153670</xdr:rowOff>
    </xdr:from>
    <xdr:ext cx="762000" cy="259080"/>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5123795" y="2896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114935</xdr:rowOff>
    </xdr:from>
    <xdr:to>
      <xdr:col>78</xdr:col>
      <xdr:colOff>120650</xdr:colOff>
      <xdr:row>18</xdr:row>
      <xdr:rowOff>45085</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4234160" y="302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29845</xdr:rowOff>
    </xdr:from>
    <xdr:ext cx="728345" cy="25082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939520" y="3115945"/>
          <a:ext cx="7283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60325</xdr:rowOff>
    </xdr:from>
    <xdr:to>
      <xdr:col>74</xdr:col>
      <xdr:colOff>31750</xdr:colOff>
      <xdr:row>17</xdr:row>
      <xdr:rowOff>161925</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3434060" y="297497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146685</xdr:rowOff>
    </xdr:from>
    <xdr:ext cx="762000" cy="25082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121640" y="30613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46355</xdr:rowOff>
    </xdr:from>
    <xdr:to>
      <xdr:col>69</xdr:col>
      <xdr:colOff>142875</xdr:colOff>
      <xdr:row>17</xdr:row>
      <xdr:rowOff>147955</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2616180" y="296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132715</xdr:rowOff>
    </xdr:from>
    <xdr:ext cx="762000" cy="25082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2321540" y="30473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1816080" y="29337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105410</xdr:rowOff>
    </xdr:from>
    <xdr:ext cx="762000" cy="259080"/>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1503660"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179705</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08660" y="8128000"/>
          <a:ext cx="420941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179705</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4918075" y="8191500"/>
          <a:ext cx="13989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4918075" y="8382000"/>
          <a:ext cx="13989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161/167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6464300" y="81915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6464300" y="83820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934960" y="8191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934960" y="8382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179705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 y="8699500"/>
          <a:ext cx="420941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217160" y="8699500"/>
          <a:ext cx="485394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179705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280660" y="8699500"/>
          <a:ext cx="3464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300980" y="9017000"/>
          <a:ext cx="4635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昨年度より微増しており、依然として類似団体と比較して高い値である。これは、高齢化率が他団体と比べて高く、高齢者福祉に要する経費が増大していることが背景にある。</a:t>
          </a:r>
        </a:p>
      </xdr:txBody>
    </xdr:sp>
    <xdr:clientData/>
  </xdr:twoCellAnchor>
  <xdr:oneCellAnchor>
    <xdr:from>
      <xdr:col>3</xdr:col>
      <xdr:colOff>123825</xdr:colOff>
      <xdr:row>49</xdr:row>
      <xdr:rowOff>107950</xdr:rowOff>
    </xdr:from>
    <xdr:ext cx="294640" cy="22542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67056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179705</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08660" y="10985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3555" cy="25082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36220" y="10843260"/>
          <a:ext cx="503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179705</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08660" y="10604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3555" cy="259080"/>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36220" y="1046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179705</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08660" y="10223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3555" cy="259080"/>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36220" y="1008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179705</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08660" y="9842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3555" cy="25082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36220" y="9700260"/>
          <a:ext cx="503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179705</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08660" y="9461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3555" cy="259080"/>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36220" y="931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179705</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08660" y="9080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3555" cy="259080"/>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36220" y="893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08660" y="8699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179705</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08660" y="8699500"/>
          <a:ext cx="420941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399280" y="91948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118110</xdr:rowOff>
    </xdr:from>
    <xdr:ext cx="762000" cy="259080"/>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488180" y="10576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328160" y="1060450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22860</xdr:rowOff>
    </xdr:from>
    <xdr:ext cx="762000" cy="259080"/>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488180" y="8938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0.6</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328160" y="919480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60</xdr:row>
      <xdr:rowOff>50800</xdr:rowOff>
    </xdr:from>
    <xdr:to>
      <xdr:col>24</xdr:col>
      <xdr:colOff>25400</xdr:colOff>
      <xdr:row>60</xdr:row>
      <xdr:rowOff>88900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642360" y="10337800"/>
          <a:ext cx="75692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168910</xdr:rowOff>
    </xdr:from>
    <xdr:ext cx="762000" cy="25082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488180" y="9427210"/>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366260" y="958215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xdr:rowOff>
    </xdr:from>
    <xdr:to>
      <xdr:col>19</xdr:col>
      <xdr:colOff>179705</xdr:colOff>
      <xdr:row>60</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2832100" y="10299700"/>
          <a:ext cx="81026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599180" y="988695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54610</xdr:rowOff>
    </xdr:from>
    <xdr:ext cx="732155" cy="25082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286760" y="9655810"/>
          <a:ext cx="7321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59</xdr:row>
      <xdr:rowOff>107950</xdr:rowOff>
    </xdr:from>
    <xdr:to>
      <xdr:col>15</xdr:col>
      <xdr:colOff>98425</xdr:colOff>
      <xdr:row>60</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014220" y="10223500"/>
          <a:ext cx="81788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27813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35560</xdr:rowOff>
    </xdr:from>
    <xdr:ext cx="758190" cy="259080"/>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486660" y="96367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59</xdr:row>
      <xdr:rowOff>107950</xdr:rowOff>
    </xdr:from>
    <xdr:to>
      <xdr:col>11</xdr:col>
      <xdr:colOff>9525</xdr:colOff>
      <xdr:row>59</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214120" y="102235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1981200" y="98298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168910</xdr:rowOff>
    </xdr:from>
    <xdr:ext cx="758190" cy="25082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668780" y="9598660"/>
          <a:ext cx="7581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16332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130810</xdr:rowOff>
    </xdr:from>
    <xdr:ext cx="753745" cy="259080"/>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868680" y="95605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53745" cy="259080"/>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201160"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53745" cy="25908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451860"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8190" cy="25908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63398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179705</xdr:colOff>
      <xdr:row>64</xdr:row>
      <xdr:rowOff>10160</xdr:rowOff>
    </xdr:from>
    <xdr:ext cx="762000"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1991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53745"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016000"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60</xdr:row>
      <xdr:rowOff>38100</xdr:rowOff>
    </xdr:from>
    <xdr:to>
      <xdr:col>24</xdr:col>
      <xdr:colOff>76200</xdr:colOff>
      <xdr:row>60</xdr:row>
      <xdr:rowOff>139700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366260" y="103251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10160</xdr:rowOff>
    </xdr:from>
    <xdr:ext cx="762000" cy="259080"/>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488180" y="1029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60</xdr:row>
      <xdr:rowOff>0</xdr:rowOff>
    </xdr:from>
    <xdr:to>
      <xdr:col>20</xdr:col>
      <xdr:colOff>38100</xdr:colOff>
      <xdr:row>60</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599180" y="102870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86360</xdr:rowOff>
    </xdr:from>
    <xdr:ext cx="732155" cy="25146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286760" y="10373360"/>
          <a:ext cx="7321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27813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48260</xdr:rowOff>
    </xdr:from>
    <xdr:ext cx="75819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486660" y="103352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59</xdr:row>
      <xdr:rowOff>57150</xdr:rowOff>
    </xdr:from>
    <xdr:to>
      <xdr:col>11</xdr:col>
      <xdr:colOff>60325</xdr:colOff>
      <xdr:row>59</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1981200" y="101727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143510</xdr:rowOff>
    </xdr:from>
    <xdr:ext cx="758190" cy="25146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668780" y="10259060"/>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59</xdr:row>
      <xdr:rowOff>57150</xdr:rowOff>
    </xdr:from>
    <xdr:to>
      <xdr:col>6</xdr:col>
      <xdr:colOff>171450</xdr:colOff>
      <xdr:row>59</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16332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143510</xdr:rowOff>
    </xdr:from>
    <xdr:ext cx="753745" cy="25146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868680" y="10259060"/>
          <a:ext cx="753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1343640" y="8128000"/>
          <a:ext cx="421386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5570200" y="8191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5570200" y="8382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117060" y="81915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117060" y="83820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586450" y="8191500"/>
          <a:ext cx="13830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179705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586450" y="8382000"/>
          <a:ext cx="13830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1343640" y="8699500"/>
          <a:ext cx="421386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5852775" y="8699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5915640" y="8699500"/>
          <a:ext cx="34721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5953740" y="9017000"/>
          <a:ext cx="4635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昨年度とほぼ同値であり、類似団体よりも高い数値となった。各特別会計への繰出金が増加傾向にあるため、各種料金や保険料率の適正化、徴収率の向上に努め、普通会計の負担軽減を図る。</a:t>
          </a:r>
        </a:p>
      </xdr:txBody>
    </xdr:sp>
    <xdr:clientData/>
  </xdr:twoCellAnchor>
  <xdr:oneCellAnchor>
    <xdr:from>
      <xdr:col>62</xdr:col>
      <xdr:colOff>6350</xdr:colOff>
      <xdr:row>49</xdr:row>
      <xdr:rowOff>107950</xdr:rowOff>
    </xdr:from>
    <xdr:ext cx="294005" cy="22542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130554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1343640" y="10985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9745" cy="25082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0888980" y="10843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1343640" y="10604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499745" cy="259080"/>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0888980" y="10462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1343640" y="10223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499745" cy="259080"/>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0888980" y="10081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1343640" y="9842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499745" cy="25082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0888980" y="9700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1343640" y="9461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499745"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0888980" y="9319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1343640" y="9080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499745"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0888980" y="8938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1343640" y="8699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1343640" y="8699500"/>
          <a:ext cx="421386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5052040" y="9088120"/>
          <a:ext cx="0" cy="1299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60</xdr:row>
      <xdr:rowOff>72390</xdr:rowOff>
    </xdr:from>
    <xdr:ext cx="762000" cy="259080"/>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5123795" y="10359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34.3</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100330</xdr:rowOff>
    </xdr:from>
    <xdr:to>
      <xdr:col>82</xdr:col>
      <xdr:colOff>179705</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4963140" y="1038733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51</xdr:row>
      <xdr:rowOff>87630</xdr:rowOff>
    </xdr:from>
    <xdr:ext cx="762000" cy="25082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5123795" y="883158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1270</xdr:rowOff>
    </xdr:from>
    <xdr:to>
      <xdr:col>82</xdr:col>
      <xdr:colOff>179705</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4963140" y="908812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123190</xdr:rowOff>
    </xdr:from>
    <xdr:to>
      <xdr:col>82</xdr:col>
      <xdr:colOff>107950</xdr:colOff>
      <xdr:row>55</xdr:row>
      <xdr:rowOff>127000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4284960" y="9552940"/>
          <a:ext cx="7670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54</xdr:row>
      <xdr:rowOff>46990</xdr:rowOff>
    </xdr:from>
    <xdr:ext cx="762000" cy="259080"/>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5123795" y="9305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00124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55</xdr:row>
      <xdr:rowOff>123190</xdr:rowOff>
    </xdr:from>
    <xdr:to>
      <xdr:col>78</xdr:col>
      <xdr:colOff>69850</xdr:colOff>
      <xdr:row>55</xdr:row>
      <xdr:rowOff>123190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3483590" y="9552940"/>
          <a:ext cx="8013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68580</xdr:rowOff>
    </xdr:from>
    <xdr:to>
      <xdr:col>78</xdr:col>
      <xdr:colOff>120650</xdr:colOff>
      <xdr:row>55</xdr:row>
      <xdr:rowOff>170180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4234160" y="949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8890</xdr:rowOff>
    </xdr:from>
    <xdr:ext cx="728345" cy="25082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3939520" y="9267190"/>
          <a:ext cx="7283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55</xdr:row>
      <xdr:rowOff>111760</xdr:rowOff>
    </xdr:from>
    <xdr:to>
      <xdr:col>73</xdr:col>
      <xdr:colOff>179705</xdr:colOff>
      <xdr:row>55</xdr:row>
      <xdr:rowOff>123190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666980" y="9541510"/>
          <a:ext cx="81661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72390</xdr:rowOff>
    </xdr:from>
    <xdr:to>
      <xdr:col>74</xdr:col>
      <xdr:colOff>31750</xdr:colOff>
      <xdr:row>56</xdr:row>
      <xdr:rowOff>2540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3434060" y="950214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12700</xdr:rowOff>
    </xdr:from>
    <xdr:ext cx="762000" cy="259080"/>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3121640" y="9271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55</xdr:row>
      <xdr:rowOff>54610</xdr:rowOff>
    </xdr:from>
    <xdr:to>
      <xdr:col>69</xdr:col>
      <xdr:colOff>92075</xdr:colOff>
      <xdr:row>55</xdr:row>
      <xdr:rowOff>111760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1849100" y="9484360"/>
          <a:ext cx="81788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64770</xdr:rowOff>
    </xdr:from>
    <xdr:to>
      <xdr:col>69</xdr:col>
      <xdr:colOff>142875</xdr:colOff>
      <xdr:row>55</xdr:row>
      <xdr:rowOff>166370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61618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151130</xdr:rowOff>
    </xdr:from>
    <xdr:ext cx="762000" cy="259080"/>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321540" y="9580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55</xdr:row>
      <xdr:rowOff>49530</xdr:rowOff>
    </xdr:from>
    <xdr:to>
      <xdr:col>65</xdr:col>
      <xdr:colOff>53975</xdr:colOff>
      <xdr:row>55</xdr:row>
      <xdr:rowOff>151130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1816080" y="947928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135890</xdr:rowOff>
    </xdr:from>
    <xdr:ext cx="762000" cy="259080"/>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1503660" y="9565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57555" cy="25908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85392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7555" cy="259080"/>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08684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2000" cy="25908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2867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4688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179705</xdr:colOff>
      <xdr:row>64</xdr:row>
      <xdr:rowOff>10160</xdr:rowOff>
    </xdr:from>
    <xdr:ext cx="762000" cy="25908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16611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55</xdr:row>
      <xdr:rowOff>76200</xdr:rowOff>
    </xdr:from>
    <xdr:to>
      <xdr:col>82</xdr:col>
      <xdr:colOff>158750</xdr:colOff>
      <xdr:row>56</xdr:row>
      <xdr:rowOff>6350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00124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55</xdr:row>
      <xdr:rowOff>48260</xdr:rowOff>
    </xdr:from>
    <xdr:ext cx="762000" cy="259080"/>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5123795" y="9478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72390</xdr:rowOff>
    </xdr:from>
    <xdr:to>
      <xdr:col>78</xdr:col>
      <xdr:colOff>120650</xdr:colOff>
      <xdr:row>56</xdr:row>
      <xdr:rowOff>2540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23416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158750</xdr:rowOff>
    </xdr:from>
    <xdr:ext cx="728345"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939520" y="958850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55</xdr:row>
      <xdr:rowOff>72390</xdr:rowOff>
    </xdr:from>
    <xdr:to>
      <xdr:col>74</xdr:col>
      <xdr:colOff>31750</xdr:colOff>
      <xdr:row>56</xdr:row>
      <xdr:rowOff>2540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434060" y="950214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158750</xdr:rowOff>
    </xdr:from>
    <xdr:ext cx="76200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121640" y="9588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55</xdr:row>
      <xdr:rowOff>60960</xdr:rowOff>
    </xdr:from>
    <xdr:to>
      <xdr:col>69</xdr:col>
      <xdr:colOff>142875</xdr:colOff>
      <xdr:row>55</xdr:row>
      <xdr:rowOff>162560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616180" y="94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1270</xdr:rowOff>
    </xdr:from>
    <xdr:ext cx="7620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321540" y="9259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55</xdr:row>
      <xdr:rowOff>3810</xdr:rowOff>
    </xdr:from>
    <xdr:to>
      <xdr:col>65</xdr:col>
      <xdr:colOff>53975</xdr:colOff>
      <xdr:row>55</xdr:row>
      <xdr:rowOff>105410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1816080" y="943356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115570</xdr:rowOff>
    </xdr:from>
    <xdr:ext cx="762000" cy="25908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1503660" y="9202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1343640" y="4699000"/>
          <a:ext cx="421386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5570200" y="4762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5570200" y="4953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117060" y="47625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117060" y="49530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586450" y="4762500"/>
          <a:ext cx="13830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179705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586450" y="4953000"/>
          <a:ext cx="13830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1343640" y="5270500"/>
          <a:ext cx="421386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5852775" y="5270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5915640" y="5270500"/>
          <a:ext cx="34721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5953740" y="5588000"/>
          <a:ext cx="4635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類似団体より低い数値で推移している。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現在、平成26年度に策定した補助金等改革方針に基づき、3年ごとに見直しを行っており、今後も適正化を図っていく。</a:t>
          </a:r>
        </a:p>
      </xdr:txBody>
    </xdr:sp>
    <xdr:clientData/>
  </xdr:twoCellAnchor>
  <xdr:oneCellAnchor>
    <xdr:from>
      <xdr:col>62</xdr:col>
      <xdr:colOff>6350</xdr:colOff>
      <xdr:row>29</xdr:row>
      <xdr:rowOff>107950</xdr:rowOff>
    </xdr:from>
    <xdr:ext cx="294005" cy="22542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30554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1343640" y="7556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9745" cy="25082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0888980" y="7414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1343640" y="70993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499745" cy="25082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0888980" y="69570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1343640" y="66421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499745" cy="25082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0888980" y="64998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1343640" y="61849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499745" cy="25082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0888980" y="60426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1343640" y="57277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499745" cy="25082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0888980" y="55854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1343640" y="5270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1343640" y="5270500"/>
          <a:ext cx="421386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42545</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5052040" y="5864860"/>
          <a:ext cx="0" cy="1207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41</xdr:row>
      <xdr:rowOff>14605</xdr:rowOff>
    </xdr:from>
    <xdr:ext cx="762000" cy="259080"/>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5123795" y="7044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29.4</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42545</xdr:rowOff>
    </xdr:from>
    <xdr:to>
      <xdr:col>82</xdr:col>
      <xdr:colOff>179705</xdr:colOff>
      <xdr:row>41</xdr:row>
      <xdr:rowOff>42545</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4963140" y="707199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32</xdr:row>
      <xdr:rowOff>121920</xdr:rowOff>
    </xdr:from>
    <xdr:ext cx="762000" cy="25082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5123795" y="56083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35560</xdr:rowOff>
    </xdr:from>
    <xdr:to>
      <xdr:col>82</xdr:col>
      <xdr:colOff>179705</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4963140" y="58648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49530</xdr:rowOff>
    </xdr:from>
    <xdr:to>
      <xdr:col>82</xdr:col>
      <xdr:colOff>107950</xdr:colOff>
      <xdr:row>36</xdr:row>
      <xdr:rowOff>95250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4284960" y="6221730"/>
          <a:ext cx="76708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36</xdr:row>
      <xdr:rowOff>57150</xdr:rowOff>
    </xdr:from>
    <xdr:ext cx="762000" cy="259080"/>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5123795" y="6229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85090</xdr:rowOff>
    </xdr:from>
    <xdr:to>
      <xdr:col>82</xdr:col>
      <xdr:colOff>158750</xdr:colOff>
      <xdr:row>37</xdr:row>
      <xdr:rowOff>15240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00124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36</xdr:row>
      <xdr:rowOff>95250</xdr:rowOff>
    </xdr:from>
    <xdr:to>
      <xdr:col>78</xdr:col>
      <xdr:colOff>69850</xdr:colOff>
      <xdr:row>36</xdr:row>
      <xdr:rowOff>127000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3483590" y="6267450"/>
          <a:ext cx="80137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163195</xdr:rowOff>
    </xdr:from>
    <xdr:to>
      <xdr:col>78</xdr:col>
      <xdr:colOff>120650</xdr:colOff>
      <xdr:row>37</xdr:row>
      <xdr:rowOff>93345</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423416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78105</xdr:rowOff>
    </xdr:from>
    <xdr:ext cx="728345" cy="25082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3939520" y="6421755"/>
          <a:ext cx="7283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118110</xdr:rowOff>
    </xdr:from>
    <xdr:to>
      <xdr:col>73</xdr:col>
      <xdr:colOff>179705</xdr:colOff>
      <xdr:row>36</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666980" y="6290310"/>
          <a:ext cx="81661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153670</xdr:rowOff>
    </xdr:from>
    <xdr:to>
      <xdr:col>74</xdr:col>
      <xdr:colOff>31750</xdr:colOff>
      <xdr:row>37</xdr:row>
      <xdr:rowOff>83820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3434060" y="632587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68580</xdr:rowOff>
    </xdr:from>
    <xdr:ext cx="762000" cy="259080"/>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3121640" y="6412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118110</xdr:rowOff>
    </xdr:from>
    <xdr:to>
      <xdr:col>69</xdr:col>
      <xdr:colOff>92075</xdr:colOff>
      <xdr:row>36</xdr:row>
      <xdr:rowOff>158750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1849100" y="6290310"/>
          <a:ext cx="81788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61618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59690</xdr:rowOff>
    </xdr:from>
    <xdr:ext cx="762000" cy="259080"/>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321540" y="640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140335</xdr:rowOff>
    </xdr:from>
    <xdr:to>
      <xdr:col>65</xdr:col>
      <xdr:colOff>53975</xdr:colOff>
      <xdr:row>37</xdr:row>
      <xdr:rowOff>70485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1816080" y="631253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55245</xdr:rowOff>
    </xdr:from>
    <xdr:ext cx="762000" cy="25082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1503660" y="63988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57555" cy="25908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85392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7555" cy="259080"/>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08684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2000" cy="259080"/>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2867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4688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179705</xdr:colOff>
      <xdr:row>44</xdr:row>
      <xdr:rowOff>10160</xdr:rowOff>
    </xdr:from>
    <xdr:ext cx="762000" cy="25908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16611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35</xdr:row>
      <xdr:rowOff>170180</xdr:rowOff>
    </xdr:from>
    <xdr:to>
      <xdr:col>82</xdr:col>
      <xdr:colOff>158750</xdr:colOff>
      <xdr:row>36</xdr:row>
      <xdr:rowOff>100330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00124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35</xdr:row>
      <xdr:rowOff>15240</xdr:rowOff>
    </xdr:from>
    <xdr:ext cx="762000" cy="259080"/>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5123795" y="601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44450</xdr:rowOff>
    </xdr:from>
    <xdr:to>
      <xdr:col>78</xdr:col>
      <xdr:colOff>120650</xdr:colOff>
      <xdr:row>36</xdr:row>
      <xdr:rowOff>146050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23416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156210</xdr:rowOff>
    </xdr:from>
    <xdr:ext cx="728345" cy="25082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939520" y="5985510"/>
          <a:ext cx="7283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434060" y="62484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16510</xdr:rowOff>
    </xdr:from>
    <xdr:ext cx="762000"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121640" y="601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67310</xdr:rowOff>
    </xdr:from>
    <xdr:to>
      <xdr:col>69</xdr:col>
      <xdr:colOff>142875</xdr:colOff>
      <xdr:row>36</xdr:row>
      <xdr:rowOff>168910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61618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7620</xdr:rowOff>
    </xdr:from>
    <xdr:ext cx="762000" cy="25082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321540" y="600837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107950</xdr:rowOff>
    </xdr:from>
    <xdr:to>
      <xdr:col>65</xdr:col>
      <xdr:colOff>53975</xdr:colOff>
      <xdr:row>37</xdr:row>
      <xdr:rowOff>38100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1816080" y="628015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48260</xdr:rowOff>
    </xdr:from>
    <xdr:ext cx="762000"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1503660" y="6049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179705</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08660" y="11557000"/>
          <a:ext cx="420941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179705</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4918075" y="11620500"/>
          <a:ext cx="13989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4918075" y="11811000"/>
          <a:ext cx="13989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140/167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6464300" y="116205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6464300" y="118110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934960" y="1162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934960" y="1181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179705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 y="12128500"/>
          <a:ext cx="420941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217160" y="12128500"/>
          <a:ext cx="485394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179705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280660" y="12128500"/>
          <a:ext cx="3464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300980" y="12446000"/>
          <a:ext cx="4635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公債費については、令和2</a:t>
          </a:r>
          <a:r>
            <a:rPr kumimoji="1" lang="ja-JP" altLang="ja-JP" sz="1300">
              <a:solidFill>
                <a:schemeClr val="dk1"/>
              </a:solidFill>
              <a:effectLst/>
              <a:latin typeface="ＭＳ Ｐゴシック"/>
              <a:ea typeface="ＭＳ Ｐゴシック"/>
              <a:cs typeface="+mn-cs"/>
            </a:rPr>
            <a:t>年度の償還額は前年比で減（▲1.2％）となり、</a:t>
          </a:r>
          <a:r>
            <a:rPr kumimoji="1" lang="ja-JP" altLang="en-US" sz="1300">
              <a:solidFill>
                <a:schemeClr val="dk1"/>
              </a:solidFill>
              <a:effectLst/>
              <a:latin typeface="ＭＳ Ｐゴシック"/>
              <a:ea typeface="ＭＳ Ｐゴシック"/>
              <a:cs typeface="+mn-cs"/>
            </a:rPr>
            <a:t>全体的に</a:t>
          </a:r>
          <a:r>
            <a:rPr kumimoji="1" lang="ja-JP" altLang="en-US" sz="1300">
              <a:latin typeface="ＭＳ Ｐゴシック"/>
              <a:ea typeface="ＭＳ Ｐゴシック"/>
            </a:rPr>
            <a:t>公債費負担適正化計画の下で新発債を抑制した効果が現れ、合併以降、償還額、起債残高ともに減少傾向にある。</a:t>
          </a:r>
        </a:p>
      </xdr:txBody>
    </xdr:sp>
    <xdr:clientData/>
  </xdr:twoCellAnchor>
  <xdr:oneCellAnchor>
    <xdr:from>
      <xdr:col>3</xdr:col>
      <xdr:colOff>123825</xdr:colOff>
      <xdr:row>69</xdr:row>
      <xdr:rowOff>107950</xdr:rowOff>
    </xdr:from>
    <xdr:ext cx="294640" cy="22542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67056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179705</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08660" y="14414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3555" cy="25082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36220" y="14272260"/>
          <a:ext cx="503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179705</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08660" y="14033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3555" cy="259080"/>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36220" y="1389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179705</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08660" y="13652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3555" cy="259080"/>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36220" y="1351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179705</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08660" y="13271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3555" cy="25082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36220" y="13129260"/>
          <a:ext cx="503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179705</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08660" y="12890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3555" cy="259080"/>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36220" y="1274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179705</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08660" y="12509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3555" cy="259080"/>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36220" y="12367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179705</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08660" y="12128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179705</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08660" y="12128500"/>
          <a:ext cx="420941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66040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399280" y="12509500"/>
          <a:ext cx="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38100</xdr:rowOff>
    </xdr:from>
    <xdr:ext cx="762000" cy="259080"/>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488180" y="13754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33.4</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66040</xdr:rowOff>
    </xdr:from>
    <xdr:to>
      <xdr:col>24</xdr:col>
      <xdr:colOff>114300</xdr:colOff>
      <xdr:row>80</xdr:row>
      <xdr:rowOff>66040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328160" y="137820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80010</xdr:rowOff>
    </xdr:from>
    <xdr:ext cx="762000" cy="259080"/>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488180" y="1225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328160" y="1250950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77</xdr:row>
      <xdr:rowOff>138430</xdr:rowOff>
    </xdr:from>
    <xdr:to>
      <xdr:col>24</xdr:col>
      <xdr:colOff>25400</xdr:colOff>
      <xdr:row>78</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642360" y="13340080"/>
          <a:ext cx="7569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127000</xdr:rowOff>
    </xdr:from>
    <xdr:ext cx="762000" cy="259080"/>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488180" y="129857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110490</xdr:rowOff>
    </xdr:from>
    <xdr:to>
      <xdr:col>24</xdr:col>
      <xdr:colOff>76200</xdr:colOff>
      <xdr:row>77</xdr:row>
      <xdr:rowOff>40640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366260" y="1314069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xdr:rowOff>
    </xdr:from>
    <xdr:to>
      <xdr:col>19</xdr:col>
      <xdr:colOff>179705</xdr:colOff>
      <xdr:row>78</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2832100" y="13385800"/>
          <a:ext cx="81026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599180" y="1317117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81280</xdr:rowOff>
    </xdr:from>
    <xdr:ext cx="732155" cy="259080"/>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286760" y="1294003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1270</xdr:rowOff>
    </xdr:from>
    <xdr:to>
      <xdr:col>15</xdr:col>
      <xdr:colOff>98425</xdr:colOff>
      <xdr:row>78</xdr:row>
      <xdr:rowOff>31750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014220" y="13374370"/>
          <a:ext cx="81788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152400</xdr:rowOff>
    </xdr:from>
    <xdr:to>
      <xdr:col>15</xdr:col>
      <xdr:colOff>149225</xdr:colOff>
      <xdr:row>77</xdr:row>
      <xdr:rowOff>82550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27813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92710</xdr:rowOff>
    </xdr:from>
    <xdr:ext cx="758190" cy="259080"/>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486660" y="12951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123190</xdr:rowOff>
    </xdr:from>
    <xdr:to>
      <xdr:col>11</xdr:col>
      <xdr:colOff>9525</xdr:colOff>
      <xdr:row>78</xdr:row>
      <xdr:rowOff>1270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214120" y="13324840"/>
          <a:ext cx="8001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981200" y="1317498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85090</xdr:rowOff>
    </xdr:from>
    <xdr:ext cx="758190" cy="259080"/>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668780" y="1294384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16332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66040</xdr:rowOff>
    </xdr:from>
    <xdr:ext cx="753745" cy="25082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868680" y="1292479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53745" cy="259080"/>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201160"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53745" cy="259080"/>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451860"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8190" cy="259080"/>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63398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179705</xdr:colOff>
      <xdr:row>84</xdr:row>
      <xdr:rowOff>10160</xdr:rowOff>
    </xdr:from>
    <xdr:ext cx="762000" cy="259080"/>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1991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53745"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016000"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366260" y="1328928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59690</xdr:rowOff>
    </xdr:from>
    <xdr:ext cx="762000" cy="259080"/>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488180" y="13261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599180" y="133350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48260</xdr:rowOff>
    </xdr:from>
    <xdr:ext cx="732155"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286760" y="1342136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152400</xdr:rowOff>
    </xdr:from>
    <xdr:to>
      <xdr:col>15</xdr:col>
      <xdr:colOff>149225</xdr:colOff>
      <xdr:row>78</xdr:row>
      <xdr:rowOff>82550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7813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67310</xdr:rowOff>
    </xdr:from>
    <xdr:ext cx="75819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486660" y="1344041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121920</xdr:rowOff>
    </xdr:from>
    <xdr:to>
      <xdr:col>11</xdr:col>
      <xdr:colOff>60325</xdr:colOff>
      <xdr:row>78</xdr:row>
      <xdr:rowOff>52070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981200" y="1332357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36830</xdr:rowOff>
    </xdr:from>
    <xdr:ext cx="758190"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668780" y="1340993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72390</xdr:rowOff>
    </xdr:from>
    <xdr:to>
      <xdr:col>6</xdr:col>
      <xdr:colOff>171450</xdr:colOff>
      <xdr:row>78</xdr:row>
      <xdr:rowOff>2540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163320" y="132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158750</xdr:rowOff>
    </xdr:from>
    <xdr:ext cx="753745"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868680" y="1336040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1343640" y="11557000"/>
          <a:ext cx="421386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5570200" y="1162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5570200" y="1181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117060" y="116205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117060" y="118110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586450" y="11620500"/>
          <a:ext cx="13830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179705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586450" y="11811000"/>
          <a:ext cx="13830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1343640" y="12128500"/>
          <a:ext cx="421386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5852775" y="12128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5915640" y="12128500"/>
          <a:ext cx="34721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5953740" y="12446000"/>
          <a:ext cx="4635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前年と比較して2.5％の減となり、近年の推移を見ても類似団体と同じような傾向である。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第5次行財政改革大綱、定員適正化計画、公債費負担適正化計画等に沿って、今後も引き続き財政健全化に努め経費削減に努める。</a:t>
          </a:r>
        </a:p>
      </xdr:txBody>
    </xdr:sp>
    <xdr:clientData/>
  </xdr:twoCellAnchor>
  <xdr:oneCellAnchor>
    <xdr:from>
      <xdr:col>62</xdr:col>
      <xdr:colOff>6350</xdr:colOff>
      <xdr:row>69</xdr:row>
      <xdr:rowOff>107950</xdr:rowOff>
    </xdr:from>
    <xdr:ext cx="294005" cy="22542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30554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1343640" y="14414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9745" cy="25082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0888980" y="14272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62</xdr:col>
      <xdr:colOff>44450</xdr:colOff>
      <xdr:row>82</xdr:row>
      <xdr:rowOff>29210</xdr:rowOff>
    </xdr:from>
    <xdr:to>
      <xdr:col>85</xdr:col>
      <xdr:colOff>66675</xdr:colOff>
      <xdr:row>82</xdr:row>
      <xdr:rowOff>29210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1343640" y="1408811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58420</xdr:rowOff>
    </xdr:from>
    <xdr:ext cx="499745" cy="259080"/>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0888980" y="1394587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45085</xdr:rowOff>
    </xdr:from>
    <xdr:to>
      <xdr:col>85</xdr:col>
      <xdr:colOff>66675</xdr:colOff>
      <xdr:row>80</xdr:row>
      <xdr:rowOff>45085</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1343640" y="1376108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74930</xdr:rowOff>
    </xdr:from>
    <xdr:ext cx="499745" cy="251460"/>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0888980" y="13619480"/>
          <a:ext cx="499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61595</xdr:rowOff>
    </xdr:from>
    <xdr:to>
      <xdr:col>85</xdr:col>
      <xdr:colOff>66675</xdr:colOff>
      <xdr:row>78</xdr:row>
      <xdr:rowOff>61595</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1343640" y="1343469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90805</xdr:rowOff>
    </xdr:from>
    <xdr:ext cx="499745" cy="2584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0888980" y="13292455"/>
          <a:ext cx="499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78105</xdr:rowOff>
    </xdr:from>
    <xdr:to>
      <xdr:col>85</xdr:col>
      <xdr:colOff>66675</xdr:colOff>
      <xdr:row>76</xdr:row>
      <xdr:rowOff>78105</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1343640" y="1310830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107315</xdr:rowOff>
    </xdr:from>
    <xdr:ext cx="499745" cy="259080"/>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0888980" y="12966065"/>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94615</xdr:rowOff>
    </xdr:from>
    <xdr:to>
      <xdr:col>85</xdr:col>
      <xdr:colOff>66675</xdr:colOff>
      <xdr:row>74</xdr:row>
      <xdr:rowOff>94615</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1343640" y="1278191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123825</xdr:rowOff>
    </xdr:from>
    <xdr:ext cx="499745" cy="25082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0888980" y="12639675"/>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110490</xdr:rowOff>
    </xdr:from>
    <xdr:to>
      <xdr:col>85</xdr:col>
      <xdr:colOff>66675</xdr:colOff>
      <xdr:row>72</xdr:row>
      <xdr:rowOff>110490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1343640" y="1245489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139700</xdr:rowOff>
    </xdr:from>
    <xdr:ext cx="499745" cy="259080"/>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0888980" y="1231265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1343640" y="12128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9745" cy="25082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0888980" y="11986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1343640" y="12128500"/>
          <a:ext cx="421386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38735</xdr:rowOff>
    </xdr:from>
    <xdr:to>
      <xdr:col>82</xdr:col>
      <xdr:colOff>107950</xdr:colOff>
      <xdr:row>81</xdr:row>
      <xdr:rowOff>92710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5052040" y="12383135"/>
          <a:ext cx="0" cy="1597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81</xdr:row>
      <xdr:rowOff>64770</xdr:rowOff>
    </xdr:from>
    <xdr:ext cx="762000" cy="25082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5123795" y="139522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96.7</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92710</xdr:rowOff>
    </xdr:from>
    <xdr:to>
      <xdr:col>82</xdr:col>
      <xdr:colOff>179705</xdr:colOff>
      <xdr:row>81</xdr:row>
      <xdr:rowOff>92710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963140" y="139801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70</xdr:row>
      <xdr:rowOff>125095</xdr:rowOff>
    </xdr:from>
    <xdr:ext cx="762000" cy="2584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5123795" y="12126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47.8</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38735</xdr:rowOff>
    </xdr:from>
    <xdr:to>
      <xdr:col>82</xdr:col>
      <xdr:colOff>179705</xdr:colOff>
      <xdr:row>72</xdr:row>
      <xdr:rowOff>38735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4963140" y="1238313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6350</xdr:rowOff>
    </xdr:from>
    <xdr:to>
      <xdr:col>82</xdr:col>
      <xdr:colOff>107950</xdr:colOff>
      <xdr:row>76</xdr:row>
      <xdr:rowOff>87630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284960" y="13036550"/>
          <a:ext cx="76708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74</xdr:row>
      <xdr:rowOff>94615</xdr:rowOff>
    </xdr:from>
    <xdr:ext cx="762000" cy="259080"/>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5123795" y="127819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75</xdr:row>
      <xdr:rowOff>78105</xdr:rowOff>
    </xdr:from>
    <xdr:to>
      <xdr:col>82</xdr:col>
      <xdr:colOff>158750</xdr:colOff>
      <xdr:row>76</xdr:row>
      <xdr:rowOff>8255</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001240" y="1293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76</xdr:row>
      <xdr:rowOff>87630</xdr:rowOff>
    </xdr:from>
    <xdr:to>
      <xdr:col>78</xdr:col>
      <xdr:colOff>69850</xdr:colOff>
      <xdr:row>76</xdr:row>
      <xdr:rowOff>94615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483590" y="13117830"/>
          <a:ext cx="80137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23416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119380</xdr:rowOff>
    </xdr:from>
    <xdr:ext cx="728345" cy="259080"/>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939520" y="1280668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9525</xdr:rowOff>
    </xdr:from>
    <xdr:to>
      <xdr:col>73</xdr:col>
      <xdr:colOff>179705</xdr:colOff>
      <xdr:row>76</xdr:row>
      <xdr:rowOff>94615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666980" y="13039725"/>
          <a:ext cx="81661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162560</xdr:rowOff>
    </xdr:from>
    <xdr:to>
      <xdr:col>74</xdr:col>
      <xdr:colOff>31750</xdr:colOff>
      <xdr:row>76</xdr:row>
      <xdr:rowOff>92710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434060" y="1302131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102870</xdr:rowOff>
    </xdr:from>
    <xdr:ext cx="762000" cy="259080"/>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121640" y="1279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147955</xdr:rowOff>
    </xdr:from>
    <xdr:to>
      <xdr:col>69</xdr:col>
      <xdr:colOff>92075</xdr:colOff>
      <xdr:row>76</xdr:row>
      <xdr:rowOff>9525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1849100" y="13006705"/>
          <a:ext cx="81788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116840</xdr:rowOff>
    </xdr:from>
    <xdr:to>
      <xdr:col>69</xdr:col>
      <xdr:colOff>142875</xdr:colOff>
      <xdr:row>76</xdr:row>
      <xdr:rowOff>46990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616180" y="1297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57150</xdr:rowOff>
    </xdr:from>
    <xdr:ext cx="762000" cy="259080"/>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321540" y="12744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74930</xdr:rowOff>
    </xdr:from>
    <xdr:to>
      <xdr:col>65</xdr:col>
      <xdr:colOff>53975</xdr:colOff>
      <xdr:row>76</xdr:row>
      <xdr:rowOff>4445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1816080" y="12933680"/>
          <a:ext cx="838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14605</xdr:rowOff>
    </xdr:from>
    <xdr:ext cx="762000" cy="259080"/>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1503660" y="12701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57555"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85392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7555" cy="25908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08684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2000"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2867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4688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179705</xdr:colOff>
      <xdr:row>84</xdr:row>
      <xdr:rowOff>10160</xdr:rowOff>
    </xdr:from>
    <xdr:ext cx="762000"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16611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75</xdr:row>
      <xdr:rowOff>127000</xdr:rowOff>
    </xdr:from>
    <xdr:to>
      <xdr:col>82</xdr:col>
      <xdr:colOff>158750</xdr:colOff>
      <xdr:row>76</xdr:row>
      <xdr:rowOff>57150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001240" y="1298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75</xdr:row>
      <xdr:rowOff>99060</xdr:rowOff>
    </xdr:from>
    <xdr:ext cx="762000" cy="25082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5123795" y="1295781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36830</xdr:rowOff>
    </xdr:from>
    <xdr:to>
      <xdr:col>78</xdr:col>
      <xdr:colOff>120650</xdr:colOff>
      <xdr:row>76</xdr:row>
      <xdr:rowOff>138430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234160" y="1306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123190</xdr:rowOff>
    </xdr:from>
    <xdr:ext cx="728345" cy="25082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939520" y="13153390"/>
          <a:ext cx="7283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43815</xdr:rowOff>
    </xdr:from>
    <xdr:to>
      <xdr:col>74</xdr:col>
      <xdr:colOff>31750</xdr:colOff>
      <xdr:row>76</xdr:row>
      <xdr:rowOff>145415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434060" y="1307401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130175</xdr:rowOff>
    </xdr:from>
    <xdr:ext cx="762000"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121640" y="13160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75</xdr:row>
      <xdr:rowOff>130175</xdr:rowOff>
    </xdr:from>
    <xdr:to>
      <xdr:col>69</xdr:col>
      <xdr:colOff>142875</xdr:colOff>
      <xdr:row>76</xdr:row>
      <xdr:rowOff>60325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616180" y="1298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45085</xdr:rowOff>
    </xdr:from>
    <xdr:ext cx="762000" cy="2584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321540" y="13075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97790</xdr:rowOff>
    </xdr:from>
    <xdr:to>
      <xdr:col>65</xdr:col>
      <xdr:colOff>53975</xdr:colOff>
      <xdr:row>76</xdr:row>
      <xdr:rowOff>27305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1816080" y="12956540"/>
          <a:ext cx="838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12065</xdr:rowOff>
    </xdr:from>
    <xdr:ext cx="762000" cy="25908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1503660" y="13042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111760</xdr:rowOff>
    </xdr:from>
    <xdr:to>
      <xdr:col>34</xdr:col>
      <xdr:colOff>19050</xdr:colOff>
      <xdr:row>64</xdr:row>
      <xdr:rowOff>111760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86995</xdr:rowOff>
    </xdr:from>
    <xdr:to>
      <xdr:col>40</xdr:col>
      <xdr:colOff>279400</xdr:colOff>
      <xdr:row>3</xdr:row>
      <xdr:rowOff>18415</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6995"/>
          <a:ext cx="10955020" cy="43434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698500</xdr:colOff>
      <xdr:row>0</xdr:row>
      <xdr:rowOff>0</xdr:rowOff>
    </xdr:from>
    <xdr:to>
      <xdr:col>43</xdr:col>
      <xdr:colOff>1091565</xdr:colOff>
      <xdr:row>2</xdr:row>
      <xdr:rowOff>37465</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2539980" y="0"/>
          <a:ext cx="2724785"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1075690</xdr:colOff>
      <xdr:row>2</xdr:row>
      <xdr:rowOff>24765</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2549505" y="12700"/>
          <a:ext cx="2699385"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720090</xdr:colOff>
      <xdr:row>0</xdr:row>
      <xdr:rowOff>31115</xdr:rowOff>
    </xdr:from>
    <xdr:to>
      <xdr:col>43</xdr:col>
      <xdr:colOff>1056640</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2561570" y="31115"/>
          <a:ext cx="2668270" cy="31686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宮崎県美郷町</a:t>
          </a:r>
        </a:p>
      </xdr:txBody>
    </xdr:sp>
    <xdr:clientData/>
  </xdr:twoCellAnchor>
  <xdr:twoCellAnchor>
    <xdr:from>
      <xdr:col>39</xdr:col>
      <xdr:colOff>1066800</xdr:colOff>
      <xdr:row>0</xdr:row>
      <xdr:rowOff>0</xdr:rowOff>
    </xdr:from>
    <xdr:to>
      <xdr:col>41</xdr:col>
      <xdr:colOff>501650</xdr:colOff>
      <xdr:row>2</xdr:row>
      <xdr:rowOff>37465</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0576560" y="0"/>
          <a:ext cx="1766570"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1091565</xdr:colOff>
      <xdr:row>0</xdr:row>
      <xdr:rowOff>12700</xdr:rowOff>
    </xdr:from>
    <xdr:to>
      <xdr:col>41</xdr:col>
      <xdr:colOff>481965</xdr:colOff>
      <xdr:row>2</xdr:row>
      <xdr:rowOff>24765</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0601325" y="12700"/>
          <a:ext cx="1722120"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31115</xdr:rowOff>
    </xdr:from>
    <xdr:to>
      <xdr:col>41</xdr:col>
      <xdr:colOff>451485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0627995" y="31115"/>
          <a:ext cx="1664970" cy="31686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28575</xdr:rowOff>
    </xdr:from>
    <xdr:to>
      <xdr:col>33</xdr:col>
      <xdr:colOff>114300</xdr:colOff>
      <xdr:row>64</xdr:row>
      <xdr:rowOff>108585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1900555" y="11811000"/>
          <a:ext cx="372491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64770</xdr:rowOff>
    </xdr:from>
    <xdr:to>
      <xdr:col>21</xdr:col>
      <xdr:colOff>0</xdr:colOff>
      <xdr:row>64</xdr:row>
      <xdr:rowOff>146050</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401570" y="11847195"/>
          <a:ext cx="1105535"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151765</xdr:rowOff>
    </xdr:from>
    <xdr:to>
      <xdr:col>14</xdr:col>
      <xdr:colOff>38100</xdr:colOff>
      <xdr:row>63</xdr:row>
      <xdr:rowOff>151765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131060" y="11934190"/>
          <a:ext cx="24511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102870</xdr:rowOff>
    </xdr:from>
    <xdr:to>
      <xdr:col>13</xdr:col>
      <xdr:colOff>139700</xdr:colOff>
      <xdr:row>64</xdr:row>
      <xdr:rowOff>34290</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209165" y="1188529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102870</xdr:rowOff>
    </xdr:from>
    <xdr:to>
      <xdr:col>24</xdr:col>
      <xdr:colOff>12700</xdr:colOff>
      <xdr:row>64</xdr:row>
      <xdr:rowOff>34290</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3942715" y="11885295"/>
          <a:ext cx="78105"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64770</xdr:rowOff>
    </xdr:from>
    <xdr:to>
      <xdr:col>31</xdr:col>
      <xdr:colOff>76200</xdr:colOff>
      <xdr:row>64</xdr:row>
      <xdr:rowOff>146050</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147820" y="11847195"/>
          <a:ext cx="1105535"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84455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1900555" y="1047115"/>
          <a:ext cx="3724910" cy="25273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47115"/>
          <a:ext cx="1169035"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10210" y="1161415"/>
          <a:ext cx="1105535"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40005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10210" y="1423035"/>
          <a:ext cx="1105535" cy="25146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10210" y="1725295"/>
          <a:ext cx="110553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8890</xdr:rowOff>
    </xdr:from>
    <xdr:to>
      <xdr:col>1</xdr:col>
      <xdr:colOff>167005</xdr:colOff>
      <xdr:row>7</xdr:row>
      <xdr:rowOff>8890</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73355" y="1224280"/>
          <a:ext cx="16065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59080" y="1674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167005</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73355" y="1674495"/>
          <a:ext cx="16065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59080" y="191262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167005</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73355" y="2055495"/>
          <a:ext cx="16065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59055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08280" y="117411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52705</xdr:rowOff>
    </xdr:from>
    <xdr:to>
      <xdr:col>1</xdr:col>
      <xdr:colOff>142875</xdr:colOff>
      <xdr:row>8</xdr:row>
      <xdr:rowOff>151765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08280" y="143573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114935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1900555" y="1610995"/>
          <a:ext cx="3724910" cy="225679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21590</xdr:rowOff>
    </xdr:from>
    <xdr:ext cx="407035" cy="26860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488440" y="1236980"/>
          <a:ext cx="4070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114935</xdr:rowOff>
    </xdr:from>
    <xdr:to>
      <xdr:col>33</xdr:col>
      <xdr:colOff>114300</xdr:colOff>
      <xdr:row>22</xdr:row>
      <xdr:rowOff>114935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1900555" y="386778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77470</xdr:rowOff>
    </xdr:from>
    <xdr:to>
      <xdr:col>33</xdr:col>
      <xdr:colOff>114300</xdr:colOff>
      <xdr:row>20</xdr:row>
      <xdr:rowOff>77470</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a:xfrm>
          <a:off x="1900555" y="3495040"/>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106680</xdr:rowOff>
    </xdr:from>
    <xdr:ext cx="753745" cy="245110"/>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219835" y="3356610"/>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40005</xdr:rowOff>
    </xdr:from>
    <xdr:to>
      <xdr:col>33</xdr:col>
      <xdr:colOff>114300</xdr:colOff>
      <xdr:row>18</xdr:row>
      <xdr:rowOff>40005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a:xfrm>
          <a:off x="1900555" y="312229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69215</xdr:rowOff>
    </xdr:from>
    <xdr:ext cx="753745" cy="2457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219835" y="2983865"/>
          <a:ext cx="75374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a:xfrm>
          <a:off x="1900555" y="275018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31750</xdr:rowOff>
    </xdr:from>
    <xdr:ext cx="753745" cy="245110"/>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219835" y="2611120"/>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a:xfrm>
          <a:off x="1900555" y="237299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53745" cy="251460"/>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219835" y="2231390"/>
          <a:ext cx="753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a:xfrm>
          <a:off x="1900555" y="199199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53745" cy="259080"/>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219835" y="184975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a:xfrm>
          <a:off x="1900555" y="161099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87630</xdr:rowOff>
    </xdr:from>
    <xdr:ext cx="753745" cy="248920"/>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219835" y="1470660"/>
          <a:ext cx="7537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114935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a:xfrm>
          <a:off x="1900555" y="1610995"/>
          <a:ext cx="3724910" cy="225679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110490</xdr:rowOff>
    </xdr:from>
    <xdr:to>
      <xdr:col>29</xdr:col>
      <xdr:colOff>127000</xdr:colOff>
      <xdr:row>19</xdr:row>
      <xdr:rowOff>41910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flipV="1">
          <a:off x="4970145" y="2004060"/>
          <a:ext cx="0" cy="12877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15240</xdr:rowOff>
    </xdr:from>
    <xdr:ext cx="762000" cy="2457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035550" y="326517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109,044</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41910</xdr:rowOff>
    </xdr:from>
    <xdr:to>
      <xdr:col>30</xdr:col>
      <xdr:colOff>25400</xdr:colOff>
      <xdr:row>19</xdr:row>
      <xdr:rowOff>41910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a:off x="4881245" y="3291840"/>
          <a:ext cx="15430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25400</xdr:rowOff>
    </xdr:from>
    <xdr:ext cx="762000" cy="259080"/>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035550" y="1747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793,816</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110490</xdr:rowOff>
    </xdr:from>
    <xdr:to>
      <xdr:col>30</xdr:col>
      <xdr:colOff>25400</xdr:colOff>
      <xdr:row>11</xdr:row>
      <xdr:rowOff>110490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a:xfrm>
          <a:off x="4881245" y="2004060"/>
          <a:ext cx="15430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149860</xdr:rowOff>
    </xdr:from>
    <xdr:to>
      <xdr:col>29</xdr:col>
      <xdr:colOff>127000</xdr:colOff>
      <xdr:row>17</xdr:row>
      <xdr:rowOff>151130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4392930" y="3064510"/>
          <a:ext cx="577215"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66040</xdr:rowOff>
    </xdr:from>
    <xdr:ext cx="762000" cy="2457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035550" y="2813050"/>
          <a:ext cx="762000" cy="245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258,255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50165</xdr:rowOff>
    </xdr:from>
    <xdr:to>
      <xdr:col>29</xdr:col>
      <xdr:colOff>167005</xdr:colOff>
      <xdr:row>17</xdr:row>
      <xdr:rowOff>149225</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a:xfrm>
          <a:off x="4919345" y="2964815"/>
          <a:ext cx="90805"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146050</xdr:rowOff>
    </xdr:from>
    <xdr:to>
      <xdr:col>26</xdr:col>
      <xdr:colOff>50800</xdr:colOff>
      <xdr:row>17</xdr:row>
      <xdr:rowOff>149860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a:off x="3788410" y="3060700"/>
          <a:ext cx="60452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28575</xdr:rowOff>
    </xdr:from>
    <xdr:to>
      <xdr:col>26</xdr:col>
      <xdr:colOff>101600</xdr:colOff>
      <xdr:row>18</xdr:row>
      <xdr:rowOff>128270</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a:xfrm>
          <a:off x="4342130" y="3110865"/>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113030</xdr:rowOff>
    </xdr:from>
    <xdr:ext cx="728345" cy="25336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058920" y="3195320"/>
          <a:ext cx="7283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179,649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167005</xdr:colOff>
      <xdr:row>17</xdr:row>
      <xdr:rowOff>146050</xdr:rowOff>
    </xdr:from>
    <xdr:to>
      <xdr:col>22</xdr:col>
      <xdr:colOff>114300</xdr:colOff>
      <xdr:row>18</xdr:row>
      <xdr:rowOff>1270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flipV="1">
          <a:off x="3173095" y="3060700"/>
          <a:ext cx="615315"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31750</xdr:rowOff>
    </xdr:from>
    <xdr:to>
      <xdr:col>22</xdr:col>
      <xdr:colOff>165100</xdr:colOff>
      <xdr:row>18</xdr:row>
      <xdr:rowOff>130810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3737610" y="3114040"/>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116205</xdr:rowOff>
    </xdr:from>
    <xdr:ext cx="758190" cy="25336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454400" y="319849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177,914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1270</xdr:rowOff>
    </xdr:from>
    <xdr:to>
      <xdr:col>18</xdr:col>
      <xdr:colOff>167005</xdr:colOff>
      <xdr:row>18</xdr:row>
      <xdr:rowOff>5715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flipV="1">
          <a:off x="2555875" y="3083560"/>
          <a:ext cx="61722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39370</xdr:rowOff>
    </xdr:from>
    <xdr:to>
      <xdr:col>19</xdr:col>
      <xdr:colOff>38100</xdr:colOff>
      <xdr:row>18</xdr:row>
      <xdr:rowOff>138430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3133090" y="3121660"/>
          <a:ext cx="78105"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167005</xdr:colOff>
      <xdr:row>18</xdr:row>
      <xdr:rowOff>123825</xdr:rowOff>
    </xdr:from>
    <xdr:ext cx="762000" cy="2457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839085" y="3206115"/>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174,073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18</xdr:row>
      <xdr:rowOff>45085</xdr:rowOff>
    </xdr:from>
    <xdr:to>
      <xdr:col>15</xdr:col>
      <xdr:colOff>101600</xdr:colOff>
      <xdr:row>18</xdr:row>
      <xdr:rowOff>144780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a:xfrm>
          <a:off x="2505075" y="3127375"/>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129540</xdr:rowOff>
    </xdr:from>
    <xdr:ext cx="753745" cy="252730"/>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221865" y="3211830"/>
          <a:ext cx="7537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170,662</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137160</xdr:rowOff>
    </xdr:from>
    <xdr:ext cx="762000" cy="25336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1584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137160</xdr:rowOff>
    </xdr:from>
    <xdr:ext cx="762000" cy="25336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238625"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137160</xdr:rowOff>
    </xdr:from>
    <xdr:ext cx="762000" cy="25336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634105"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137160</xdr:rowOff>
    </xdr:from>
    <xdr:ext cx="762000" cy="25336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00609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137160</xdr:rowOff>
    </xdr:from>
    <xdr:ext cx="762000" cy="25336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40157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17</xdr:row>
      <xdr:rowOff>100965</xdr:rowOff>
    </xdr:from>
    <xdr:to>
      <xdr:col>29</xdr:col>
      <xdr:colOff>167005</xdr:colOff>
      <xdr:row>18</xdr:row>
      <xdr:rowOff>33020</xdr:rowOff>
    </xdr:to>
    <xdr:sp macro="" textlink="">
      <xdr:nvSpPr>
        <xdr:cNvPr id="68" name="楕円 67">
          <a:extLst>
            <a:ext uri="{FF2B5EF4-FFF2-40B4-BE49-F238E27FC236}">
              <a16:creationId xmlns:a16="http://schemas.microsoft.com/office/drawing/2014/main" id="{00000000-0008-0000-0500-000044000000}"/>
            </a:ext>
          </a:extLst>
        </xdr:cNvPr>
        <xdr:cNvSpPr/>
      </xdr:nvSpPr>
      <xdr:spPr>
        <a:xfrm>
          <a:off x="4919345" y="3015615"/>
          <a:ext cx="90805"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73660</xdr:rowOff>
    </xdr:from>
    <xdr:ext cx="762000" cy="252730"/>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035550" y="29883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230,703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99695</xdr:rowOff>
    </xdr:from>
    <xdr:to>
      <xdr:col>26</xdr:col>
      <xdr:colOff>101600</xdr:colOff>
      <xdr:row>18</xdr:row>
      <xdr:rowOff>31750</xdr:rowOff>
    </xdr:to>
    <xdr:sp macro="" textlink="">
      <xdr:nvSpPr>
        <xdr:cNvPr id="70" name="楕円 69">
          <a:extLst>
            <a:ext uri="{FF2B5EF4-FFF2-40B4-BE49-F238E27FC236}">
              <a16:creationId xmlns:a16="http://schemas.microsoft.com/office/drawing/2014/main" id="{00000000-0008-0000-0500-000046000000}"/>
            </a:ext>
          </a:extLst>
        </xdr:cNvPr>
        <xdr:cNvSpPr/>
      </xdr:nvSpPr>
      <xdr:spPr>
        <a:xfrm>
          <a:off x="4342130" y="3014345"/>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41275</xdr:rowOff>
    </xdr:from>
    <xdr:ext cx="728345" cy="252730"/>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058920" y="2788285"/>
          <a:ext cx="7283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231,328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95885</xdr:rowOff>
    </xdr:from>
    <xdr:to>
      <xdr:col>22</xdr:col>
      <xdr:colOff>165100</xdr:colOff>
      <xdr:row>18</xdr:row>
      <xdr:rowOff>28575</xdr:rowOff>
    </xdr:to>
    <xdr:sp macro="" textlink="">
      <xdr:nvSpPr>
        <xdr:cNvPr id="72" name="楕円 71">
          <a:extLst>
            <a:ext uri="{FF2B5EF4-FFF2-40B4-BE49-F238E27FC236}">
              <a16:creationId xmlns:a16="http://schemas.microsoft.com/office/drawing/2014/main" id="{00000000-0008-0000-0500-000048000000}"/>
            </a:ext>
          </a:extLst>
        </xdr:cNvPr>
        <xdr:cNvSpPr/>
      </xdr:nvSpPr>
      <xdr:spPr>
        <a:xfrm>
          <a:off x="3737610" y="301053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38100</xdr:rowOff>
    </xdr:from>
    <xdr:ext cx="758190" cy="25336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454400" y="2785110"/>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233,499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118745</xdr:rowOff>
    </xdr:from>
    <xdr:to>
      <xdr:col>19</xdr:col>
      <xdr:colOff>38100</xdr:colOff>
      <xdr:row>18</xdr:row>
      <xdr:rowOff>50800</xdr:rowOff>
    </xdr:to>
    <xdr:sp macro="" textlink="">
      <xdr:nvSpPr>
        <xdr:cNvPr id="74" name="楕円 73">
          <a:extLst>
            <a:ext uri="{FF2B5EF4-FFF2-40B4-BE49-F238E27FC236}">
              <a16:creationId xmlns:a16="http://schemas.microsoft.com/office/drawing/2014/main" id="{00000000-0008-0000-0500-00004A000000}"/>
            </a:ext>
          </a:extLst>
        </xdr:cNvPr>
        <xdr:cNvSpPr/>
      </xdr:nvSpPr>
      <xdr:spPr>
        <a:xfrm>
          <a:off x="3133090" y="3033395"/>
          <a:ext cx="78105"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167005</xdr:colOff>
      <xdr:row>16</xdr:row>
      <xdr:rowOff>61595</xdr:rowOff>
    </xdr:from>
    <xdr:ext cx="762000" cy="252730"/>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839085" y="28086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220,835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123825</xdr:rowOff>
    </xdr:from>
    <xdr:to>
      <xdr:col>15</xdr:col>
      <xdr:colOff>101600</xdr:colOff>
      <xdr:row>18</xdr:row>
      <xdr:rowOff>55245</xdr:rowOff>
    </xdr:to>
    <xdr:sp macro="" textlink="">
      <xdr:nvSpPr>
        <xdr:cNvPr id="76" name="楕円 75">
          <a:extLst>
            <a:ext uri="{FF2B5EF4-FFF2-40B4-BE49-F238E27FC236}">
              <a16:creationId xmlns:a16="http://schemas.microsoft.com/office/drawing/2014/main" id="{00000000-0008-0000-0500-00004C000000}"/>
            </a:ext>
          </a:extLst>
        </xdr:cNvPr>
        <xdr:cNvSpPr/>
      </xdr:nvSpPr>
      <xdr:spPr>
        <a:xfrm>
          <a:off x="2505075" y="303847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64770</xdr:rowOff>
    </xdr:from>
    <xdr:ext cx="753745" cy="252730"/>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221865" y="2811780"/>
          <a:ext cx="7537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218,769</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93345</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a:xfrm>
          <a:off x="1900555" y="4977130"/>
          <a:ext cx="3724910" cy="25209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a:xfrm>
          <a:off x="127000" y="4977130"/>
          <a:ext cx="1169035"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a:xfrm>
          <a:off x="410210" y="5091430"/>
          <a:ext cx="1105535"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10210" y="5354320"/>
          <a:ext cx="110553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10210" y="5659120"/>
          <a:ext cx="110553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18415</xdr:rowOff>
    </xdr:from>
    <xdr:to>
      <xdr:col>1</xdr:col>
      <xdr:colOff>167005</xdr:colOff>
      <xdr:row>30</xdr:row>
      <xdr:rowOff>18415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a:xfrm flipH="1">
          <a:off x="173355" y="5154295"/>
          <a:ext cx="16065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a:off x="259080" y="560895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167005</xdr:colOff>
      <xdr:row>31</xdr:row>
      <xdr:rowOff>305435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flipH="1">
          <a:off x="173355" y="5608955"/>
          <a:ext cx="16065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V="1">
          <a:off x="259080" y="584581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167005</xdr:colOff>
      <xdr:row>33</xdr:row>
      <xdr:rowOff>172085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H="1">
          <a:off x="173355" y="5989955"/>
          <a:ext cx="16065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68580</xdr:rowOff>
    </xdr:to>
    <xdr:sp macro="" textlink="">
      <xdr:nvSpPr>
        <xdr:cNvPr id="88" name="楕円 87">
          <a:extLst>
            <a:ext uri="{FF2B5EF4-FFF2-40B4-BE49-F238E27FC236}">
              <a16:creationId xmlns:a16="http://schemas.microsoft.com/office/drawing/2014/main" id="{00000000-0008-0000-0500-000058000000}"/>
            </a:ext>
          </a:extLst>
        </xdr:cNvPr>
        <xdr:cNvSpPr/>
      </xdr:nvSpPr>
      <xdr:spPr>
        <a:xfrm>
          <a:off x="208280" y="510413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a:xfrm>
          <a:off x="208280" y="536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a:xfrm>
          <a:off x="1900555" y="5544185"/>
          <a:ext cx="372491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31115</xdr:rowOff>
    </xdr:from>
    <xdr:ext cx="407035" cy="27241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488440" y="5166995"/>
          <a:ext cx="40703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a:xfrm>
          <a:off x="1900555" y="7827010"/>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86995</xdr:rowOff>
    </xdr:from>
    <xdr:to>
      <xdr:col>33</xdr:col>
      <xdr:colOff>114300</xdr:colOff>
      <xdr:row>38</xdr:row>
      <xdr:rowOff>86995</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1900555" y="744791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1900555" y="7068820"/>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53745" cy="25971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219835" y="6926580"/>
          <a:ext cx="75374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1900555" y="6687820"/>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53745" cy="255270"/>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219835" y="6545580"/>
          <a:ext cx="753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1900555" y="630745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53745" cy="25971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219835" y="6164580"/>
          <a:ext cx="75374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1900555" y="592518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53745" cy="25908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219835" y="578358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1900555" y="554418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53745" cy="25082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219835" y="5403215"/>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a:xfrm>
          <a:off x="1900555" y="5544185"/>
          <a:ext cx="372491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167640</xdr:rowOff>
    </xdr:from>
    <xdr:to>
      <xdr:col>29</xdr:col>
      <xdr:colOff>127000</xdr:colOff>
      <xdr:row>37</xdr:row>
      <xdr:rowOff>302260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flipV="1">
          <a:off x="4970145" y="5814060"/>
          <a:ext cx="0" cy="15062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274320</xdr:rowOff>
    </xdr:from>
    <xdr:ext cx="762000" cy="255270"/>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035550" y="72923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-33,020</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302260</xdr:rowOff>
    </xdr:from>
    <xdr:to>
      <xdr:col>30</xdr:col>
      <xdr:colOff>25400</xdr:colOff>
      <xdr:row>37</xdr:row>
      <xdr:rowOff>302260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a:off x="4881245" y="7320280"/>
          <a:ext cx="15430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254000</xdr:rowOff>
    </xdr:from>
    <xdr:ext cx="762000" cy="259080"/>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035550" y="5557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164,639</a:t>
          </a:r>
          <a:endParaRPr kumimoji="1" lang="ja-JP" altLang="en-US" sz="1000" b="1">
            <a:latin typeface="ＭＳ Ｐゴシック"/>
            <a:ea typeface="ＭＳ Ｐゴシック"/>
          </a:endParaRPr>
        </a:p>
      </xdr:txBody>
    </xdr:sp>
    <xdr:clientData/>
  </xdr:oneCellAnchor>
  <xdr:twoCellAnchor>
    <xdr:from>
      <xdr:col>29</xdr:col>
      <xdr:colOff>38100</xdr:colOff>
      <xdr:row>32</xdr:row>
      <xdr:rowOff>167640</xdr:rowOff>
    </xdr:from>
    <xdr:to>
      <xdr:col>30</xdr:col>
      <xdr:colOff>25400</xdr:colOff>
      <xdr:row>32</xdr:row>
      <xdr:rowOff>167640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4881245" y="5814060"/>
          <a:ext cx="15430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162560</xdr:rowOff>
    </xdr:from>
    <xdr:to>
      <xdr:col>29</xdr:col>
      <xdr:colOff>127000</xdr:colOff>
      <xdr:row>35</xdr:row>
      <xdr:rowOff>205740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flipV="1">
          <a:off x="4392930" y="6666230"/>
          <a:ext cx="577215" cy="431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147955</xdr:rowOff>
    </xdr:from>
    <xdr:ext cx="762000" cy="2584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035550" y="66516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47,272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154940</xdr:rowOff>
    </xdr:from>
    <xdr:to>
      <xdr:col>29</xdr:col>
      <xdr:colOff>167005</xdr:colOff>
      <xdr:row>35</xdr:row>
      <xdr:rowOff>255270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a:xfrm>
          <a:off x="4919345" y="6658610"/>
          <a:ext cx="90805"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173355</xdr:rowOff>
    </xdr:from>
    <xdr:to>
      <xdr:col>26</xdr:col>
      <xdr:colOff>50800</xdr:colOff>
      <xdr:row>35</xdr:row>
      <xdr:rowOff>205740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a:off x="3788410" y="6677025"/>
          <a:ext cx="604520"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226060</xdr:rowOff>
    </xdr:from>
    <xdr:to>
      <xdr:col>26</xdr:col>
      <xdr:colOff>101600</xdr:colOff>
      <xdr:row>35</xdr:row>
      <xdr:rowOff>327025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4342130" y="67297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311785</xdr:rowOff>
    </xdr:from>
    <xdr:ext cx="728345" cy="259080"/>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058920" y="6815455"/>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37,889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167005</xdr:colOff>
      <xdr:row>35</xdr:row>
      <xdr:rowOff>142240</xdr:rowOff>
    </xdr:from>
    <xdr:to>
      <xdr:col>22</xdr:col>
      <xdr:colOff>114300</xdr:colOff>
      <xdr:row>35</xdr:row>
      <xdr:rowOff>173355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a:xfrm>
          <a:off x="3173095" y="6645910"/>
          <a:ext cx="615315" cy="311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221615</xdr:rowOff>
    </xdr:from>
    <xdr:to>
      <xdr:col>22</xdr:col>
      <xdr:colOff>165100</xdr:colOff>
      <xdr:row>35</xdr:row>
      <xdr:rowOff>323850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a:xfrm>
          <a:off x="3737610" y="672528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309245</xdr:rowOff>
    </xdr:from>
    <xdr:ext cx="758190" cy="259080"/>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454400" y="681291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38,314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142240</xdr:rowOff>
    </xdr:from>
    <xdr:to>
      <xdr:col>18</xdr:col>
      <xdr:colOff>167005</xdr:colOff>
      <xdr:row>35</xdr:row>
      <xdr:rowOff>196215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a:xfrm flipV="1">
          <a:off x="2555875" y="6645910"/>
          <a:ext cx="617220" cy="539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217805</xdr:rowOff>
    </xdr:from>
    <xdr:to>
      <xdr:col>19</xdr:col>
      <xdr:colOff>38100</xdr:colOff>
      <xdr:row>35</xdr:row>
      <xdr:rowOff>320040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a:xfrm>
          <a:off x="3133090" y="6721475"/>
          <a:ext cx="7810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167005</xdr:colOff>
      <xdr:row>35</xdr:row>
      <xdr:rowOff>305435</xdr:rowOff>
    </xdr:from>
    <xdr:ext cx="762000" cy="25463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839085" y="68091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38,807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233680</xdr:rowOff>
    </xdr:from>
    <xdr:to>
      <xdr:col>15</xdr:col>
      <xdr:colOff>101600</xdr:colOff>
      <xdr:row>35</xdr:row>
      <xdr:rowOff>335915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2505075" y="67373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320040</xdr:rowOff>
    </xdr:from>
    <xdr:ext cx="753745" cy="25908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221865" y="682371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36,776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2000" cy="25336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1584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336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238625"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336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634105"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336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00609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336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40157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113030</xdr:rowOff>
    </xdr:from>
    <xdr:to>
      <xdr:col>29</xdr:col>
      <xdr:colOff>167005</xdr:colOff>
      <xdr:row>35</xdr:row>
      <xdr:rowOff>213995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a:xfrm>
          <a:off x="4919345" y="6616700"/>
          <a:ext cx="9080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299720</xdr:rowOff>
    </xdr:from>
    <xdr:ext cx="762000" cy="25971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035550" y="64604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52,745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156210</xdr:rowOff>
    </xdr:from>
    <xdr:to>
      <xdr:col>26</xdr:col>
      <xdr:colOff>101600</xdr:colOff>
      <xdr:row>35</xdr:row>
      <xdr:rowOff>256540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4342130" y="665988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267335</xdr:rowOff>
    </xdr:from>
    <xdr:ext cx="728345" cy="2584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058920" y="6428105"/>
          <a:ext cx="7283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47,078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122555</xdr:rowOff>
    </xdr:from>
    <xdr:to>
      <xdr:col>22</xdr:col>
      <xdr:colOff>165100</xdr:colOff>
      <xdr:row>35</xdr:row>
      <xdr:rowOff>224790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3737610" y="66262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233680</xdr:rowOff>
    </xdr:from>
    <xdr:ext cx="758190" cy="2584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54400" y="6394450"/>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51,444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91440</xdr:rowOff>
    </xdr:from>
    <xdr:to>
      <xdr:col>19</xdr:col>
      <xdr:colOff>38100</xdr:colOff>
      <xdr:row>35</xdr:row>
      <xdr:rowOff>193675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3133090" y="6595110"/>
          <a:ext cx="7810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167005</xdr:colOff>
      <xdr:row>34</xdr:row>
      <xdr:rowOff>204470</xdr:rowOff>
    </xdr:from>
    <xdr:ext cx="762000" cy="25273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839085" y="63652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55,429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145415</xdr:rowOff>
    </xdr:from>
    <xdr:to>
      <xdr:col>15</xdr:col>
      <xdr:colOff>101600</xdr:colOff>
      <xdr:row>35</xdr:row>
      <xdr:rowOff>247650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2505075" y="66490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256540</xdr:rowOff>
    </xdr:from>
    <xdr:ext cx="753745" cy="2584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221865" y="6417310"/>
          <a:ext cx="753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48,424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04859" y="73482"/>
          <a:ext cx="3726370"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64515" y="127000"/>
          <a:ext cx="11125835"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18415</xdr:rowOff>
    </xdr:from>
    <xdr:to>
      <xdr:col>120</xdr:col>
      <xdr:colOff>114300</xdr:colOff>
      <xdr:row>4</xdr:row>
      <xdr:rowOff>61595</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6700500" y="189865"/>
          <a:ext cx="34544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88900</xdr:colOff>
      <xdr:row>4</xdr:row>
      <xdr:rowOff>37465</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6719550" y="214630"/>
          <a:ext cx="3409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6744950" y="240030"/>
          <a:ext cx="33528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宮崎県美郷町</a:t>
          </a:r>
        </a:p>
      </xdr:txBody>
    </xdr:sp>
    <xdr:clientData/>
  </xdr:twoCellAnchor>
  <xdr:twoCellAnchor>
    <xdr:from>
      <xdr:col>85</xdr:col>
      <xdr:colOff>63500</xdr:colOff>
      <xdr:row>1</xdr:row>
      <xdr:rowOff>18415</xdr:rowOff>
    </xdr:from>
    <xdr:to>
      <xdr:col>99</xdr:col>
      <xdr:colOff>57150</xdr:colOff>
      <xdr:row>4</xdr:row>
      <xdr:rowOff>61595</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4258925" y="189865"/>
          <a:ext cx="233172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37465</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4284325" y="214630"/>
          <a:ext cx="228727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4309725" y="240030"/>
          <a:ext cx="223012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668020" y="873125"/>
          <a:ext cx="8851265"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795020" y="903605"/>
          <a:ext cx="12090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19</xdr:col>
      <xdr:colOff>25400</xdr:colOff>
      <xdr:row>15</xdr:row>
      <xdr:rowOff>61595</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1964055" y="903605"/>
          <a:ext cx="12344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5,123
5,111
448.84
9,657,283
9,363,926
158,301
4,799,584
8,005,841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133090" y="903605"/>
          <a:ext cx="13360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161925</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469130" y="922655"/>
          <a:ext cx="1773555"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44</xdr:col>
      <xdr:colOff>0</xdr:colOff>
      <xdr:row>10</xdr:row>
      <xdr:rowOff>161925</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242685" y="922655"/>
          <a:ext cx="1105535"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7411720" y="935355"/>
          <a:ext cx="564515"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469130" y="1680210"/>
          <a:ext cx="1773555"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117475</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306185" y="1680210"/>
          <a:ext cx="33401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31115</xdr:rowOff>
    </xdr:from>
    <xdr:to>
      <xdr:col>66</xdr:col>
      <xdr:colOff>25400</xdr:colOff>
      <xdr:row>11</xdr:row>
      <xdr:rowOff>142875</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9711690" y="873125"/>
          <a:ext cx="133604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67</xdr:col>
      <xdr:colOff>31750</xdr:colOff>
      <xdr:row>7</xdr:row>
      <xdr:rowOff>5715</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9948545" y="935355"/>
          <a:ext cx="12725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67</xdr:col>
      <xdr:colOff>31750</xdr:colOff>
      <xdr:row>8</xdr:row>
      <xdr:rowOff>99060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9948545" y="1195705"/>
          <a:ext cx="12725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9948545" y="1518285"/>
          <a:ext cx="127254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37465</xdr:rowOff>
    </xdr:from>
    <xdr:to>
      <xdr:col>59</xdr:col>
      <xdr:colOff>127000</xdr:colOff>
      <xdr:row>6</xdr:row>
      <xdr:rowOff>37465</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9794240" y="1047115"/>
          <a:ext cx="1860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154940</xdr:rowOff>
    </xdr:from>
    <xdr:to>
      <xdr:col>59</xdr:col>
      <xdr:colOff>73025</xdr:colOff>
      <xdr:row>6</xdr:row>
      <xdr:rowOff>86995</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9848215" y="996950"/>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80645</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9848215" y="1257935"/>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149225</xdr:rowOff>
    </xdr:from>
    <xdr:to>
      <xdr:col>59</xdr:col>
      <xdr:colOff>17780</xdr:colOff>
      <xdr:row>9</xdr:row>
      <xdr:rowOff>117475</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9871075"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9813290" y="1494155"/>
          <a:ext cx="1479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46990</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9871075"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9813290" y="1866265"/>
          <a:ext cx="1479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111760</xdr:rowOff>
    </xdr:from>
    <xdr:ext cx="8896350" cy="25336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28015"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86995</xdr:rowOff>
    </xdr:from>
    <xdr:ext cx="6046470" cy="24511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28015" y="3108325"/>
          <a:ext cx="604647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61595</xdr:rowOff>
    </xdr:from>
    <xdr:ext cx="8231505" cy="25273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28015" y="3418205"/>
          <a:ext cx="82315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55880</xdr:rowOff>
    </xdr:from>
    <xdr:to>
      <xdr:col>28</xdr:col>
      <xdr:colOff>114300</xdr:colOff>
      <xdr:row>25</xdr:row>
      <xdr:rowOff>31115</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668020" y="39154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55880</xdr:rowOff>
    </xdr:from>
    <xdr:to>
      <xdr:col>12</xdr:col>
      <xdr:colOff>127000</xdr:colOff>
      <xdr:row>26</xdr:row>
      <xdr:rowOff>136525</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79502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86995</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9502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55880</xdr:rowOff>
    </xdr:from>
    <xdr:to>
      <xdr:col>18</xdr:col>
      <xdr:colOff>0</xdr:colOff>
      <xdr:row>26</xdr:row>
      <xdr:rowOff>136525</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67005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86995</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67005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55880</xdr:rowOff>
    </xdr:from>
    <xdr:to>
      <xdr:col>24</xdr:col>
      <xdr:colOff>0</xdr:colOff>
      <xdr:row>26</xdr:row>
      <xdr:rowOff>136525</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67208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26</xdr:row>
      <xdr:rowOff>86995</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67208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74,956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80645</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668020" y="47224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45440" cy="21971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653415" y="4535805"/>
          <a:ext cx="3454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80645</xdr:rowOff>
    </xdr:from>
    <xdr:to>
      <xdr:col>28</xdr:col>
      <xdr:colOff>114300</xdr:colOff>
      <xdr:row>41</xdr:row>
      <xdr:rowOff>80645</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668020" y="69576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43180</xdr:rowOff>
    </xdr:from>
    <xdr:to>
      <xdr:col>28</xdr:col>
      <xdr:colOff>114300</xdr:colOff>
      <xdr:row>39</xdr:row>
      <xdr:rowOff>43180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668020" y="65849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38</xdr:row>
      <xdr:rowOff>72390</xdr:rowOff>
    </xdr:from>
    <xdr:ext cx="240665" cy="2457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466090" y="6446520"/>
          <a:ext cx="24066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37</xdr:row>
      <xdr:rowOff>5715</xdr:rowOff>
    </xdr:from>
    <xdr:to>
      <xdr:col>28</xdr:col>
      <xdr:colOff>114300</xdr:colOff>
      <xdr:row>37</xdr:row>
      <xdr:rowOff>5715</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668020" y="62122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36</xdr:row>
      <xdr:rowOff>34925</xdr:rowOff>
    </xdr:from>
    <xdr:ext cx="591820" cy="2457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370" y="6073775"/>
          <a:ext cx="5918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136525</xdr:rowOff>
    </xdr:from>
    <xdr:to>
      <xdr:col>28</xdr:col>
      <xdr:colOff>114300</xdr:colOff>
      <xdr:row>34</xdr:row>
      <xdr:rowOff>136525</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668020" y="58400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165100</xdr:rowOff>
    </xdr:from>
    <xdr:ext cx="591820" cy="245110"/>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370" y="570103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32</xdr:row>
      <xdr:rowOff>99060</xdr:rowOff>
    </xdr:from>
    <xdr:to>
      <xdr:col>28</xdr:col>
      <xdr:colOff>114300</xdr:colOff>
      <xdr:row>32</xdr:row>
      <xdr:rowOff>99060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668020" y="54673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128270</xdr:rowOff>
    </xdr:from>
    <xdr:ext cx="591820" cy="2457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370" y="5328920"/>
          <a:ext cx="5918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61595</xdr:rowOff>
    </xdr:from>
    <xdr:to>
      <xdr:col>28</xdr:col>
      <xdr:colOff>114300</xdr:colOff>
      <xdr:row>30</xdr:row>
      <xdr:rowOff>61595</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668020" y="50946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90805</xdr:rowOff>
    </xdr:from>
    <xdr:ext cx="591820" cy="2457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370" y="4956175"/>
          <a:ext cx="5918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668020" y="47224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27</xdr:row>
      <xdr:rowOff>53340</xdr:rowOff>
    </xdr:from>
    <xdr:ext cx="685800" cy="245110"/>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200" y="4583430"/>
          <a:ext cx="6858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80645</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668020" y="47224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35560</xdr:rowOff>
    </xdr:from>
    <xdr:to>
      <xdr:col>24</xdr:col>
      <xdr:colOff>62865</xdr:colOff>
      <xdr:row>38</xdr:row>
      <xdr:rowOff>32385</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069715" y="5068570"/>
          <a:ext cx="1270" cy="1337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36195</xdr:rowOff>
    </xdr:from>
    <xdr:ext cx="530860" cy="2457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122420" y="6410325"/>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96,149</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32385</xdr:rowOff>
    </xdr:from>
    <xdr:to>
      <xdr:col>24</xdr:col>
      <xdr:colOff>152400</xdr:colOff>
      <xdr:row>38</xdr:row>
      <xdr:rowOff>32385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006215" y="640651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151130</xdr:rowOff>
    </xdr:from>
    <xdr:ext cx="594995" cy="252730"/>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122420" y="4848860"/>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814,224</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35560</xdr:rowOff>
    </xdr:from>
    <xdr:to>
      <xdr:col>24</xdr:col>
      <xdr:colOff>152400</xdr:colOff>
      <xdr:row>30</xdr:row>
      <xdr:rowOff>35560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006215" y="506857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167005</xdr:colOff>
      <xdr:row>36</xdr:row>
      <xdr:rowOff>96520</xdr:rowOff>
    </xdr:from>
    <xdr:to>
      <xdr:col>24</xdr:col>
      <xdr:colOff>63500</xdr:colOff>
      <xdr:row>36</xdr:row>
      <xdr:rowOff>135890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340100" y="6135370"/>
          <a:ext cx="73152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58420</xdr:rowOff>
    </xdr:from>
    <xdr:ext cx="594995" cy="25336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122420" y="6097270"/>
          <a:ext cx="5949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224,098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79375</xdr:rowOff>
    </xdr:from>
    <xdr:to>
      <xdr:col>24</xdr:col>
      <xdr:colOff>114300</xdr:colOff>
      <xdr:row>37</xdr:row>
      <xdr:rowOff>11430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020820" y="61182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132715</xdr:rowOff>
    </xdr:from>
    <xdr:to>
      <xdr:col>19</xdr:col>
      <xdr:colOff>167005</xdr:colOff>
      <xdr:row>36</xdr:row>
      <xdr:rowOff>135890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555875" y="6171565"/>
          <a:ext cx="7842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67945</xdr:rowOff>
    </xdr:from>
    <xdr:to>
      <xdr:col>20</xdr:col>
      <xdr:colOff>38100</xdr:colOff>
      <xdr:row>37</xdr:row>
      <xdr:rowOff>167005</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300095" y="627443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37</xdr:row>
      <xdr:rowOff>158750</xdr:rowOff>
    </xdr:from>
    <xdr:ext cx="590550" cy="2457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074670" y="6365240"/>
          <a:ext cx="590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140,211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132715</xdr:rowOff>
    </xdr:from>
    <xdr:to>
      <xdr:col>15</xdr:col>
      <xdr:colOff>50800</xdr:colOff>
      <xdr:row>36</xdr:row>
      <xdr:rowOff>155575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784350" y="6171565"/>
          <a:ext cx="77152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73025</xdr:rowOff>
    </xdr:from>
    <xdr:to>
      <xdr:col>15</xdr:col>
      <xdr:colOff>101600</xdr:colOff>
      <xdr:row>38</xdr:row>
      <xdr:rowOff>5080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505075" y="62795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37</xdr:row>
      <xdr:rowOff>163830</xdr:rowOff>
    </xdr:from>
    <xdr:ext cx="590550" cy="245110"/>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303145" y="6370320"/>
          <a:ext cx="59055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137,457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167005</xdr:colOff>
      <xdr:row>36</xdr:row>
      <xdr:rowOff>155575</xdr:rowOff>
    </xdr:from>
    <xdr:to>
      <xdr:col>10</xdr:col>
      <xdr:colOff>114300</xdr:colOff>
      <xdr:row>36</xdr:row>
      <xdr:rowOff>156210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002030" y="6194425"/>
          <a:ext cx="78232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76835</xdr:rowOff>
    </xdr:from>
    <xdr:to>
      <xdr:col>10</xdr:col>
      <xdr:colOff>165100</xdr:colOff>
      <xdr:row>38</xdr:row>
      <xdr:rowOff>8255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733550" y="62833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37</xdr:row>
      <xdr:rowOff>167640</xdr:rowOff>
    </xdr:from>
    <xdr:ext cx="590550" cy="25336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508125" y="6374130"/>
          <a:ext cx="590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78105</xdr:rowOff>
    </xdr:from>
    <xdr:to>
      <xdr:col>6</xdr:col>
      <xdr:colOff>38100</xdr:colOff>
      <xdr:row>38</xdr:row>
      <xdr:rowOff>10160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962025" y="6284595"/>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38</xdr:row>
      <xdr:rowOff>1270</xdr:rowOff>
    </xdr:from>
    <xdr:ext cx="590550" cy="25336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736600" y="6375400"/>
          <a:ext cx="590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134,601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78105</xdr:rowOff>
    </xdr:from>
    <xdr:ext cx="762000" cy="25336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90461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167005</xdr:colOff>
      <xdr:row>41</xdr:row>
      <xdr:rowOff>78105</xdr:rowOff>
    </xdr:from>
    <xdr:ext cx="762000" cy="25336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17309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78105</xdr:rowOff>
    </xdr:from>
    <xdr:ext cx="753745" cy="25336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388870" y="69551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78105</xdr:rowOff>
    </xdr:from>
    <xdr:ext cx="758190" cy="25336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617345" y="69551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167005</xdr:colOff>
      <xdr:row>41</xdr:row>
      <xdr:rowOff>78105</xdr:rowOff>
    </xdr:from>
    <xdr:ext cx="762000" cy="25336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3502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47625</xdr:rowOff>
    </xdr:from>
    <xdr:to>
      <xdr:col>24</xdr:col>
      <xdr:colOff>114300</xdr:colOff>
      <xdr:row>36</xdr:row>
      <xdr:rowOff>146685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020820" y="60864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69850</xdr:rowOff>
    </xdr:from>
    <xdr:ext cx="594995" cy="2457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122420" y="5941060"/>
          <a:ext cx="59499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241,390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86360</xdr:rowOff>
    </xdr:from>
    <xdr:to>
      <xdr:col>20</xdr:col>
      <xdr:colOff>38100</xdr:colOff>
      <xdr:row>37</xdr:row>
      <xdr:rowOff>17780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300095" y="612521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35</xdr:row>
      <xdr:rowOff>34290</xdr:rowOff>
    </xdr:from>
    <xdr:ext cx="590550" cy="2457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074670" y="5905500"/>
          <a:ext cx="590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220,265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83185</xdr:rowOff>
    </xdr:from>
    <xdr:to>
      <xdr:col>15</xdr:col>
      <xdr:colOff>101600</xdr:colOff>
      <xdr:row>37</xdr:row>
      <xdr:rowOff>15240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505075" y="61220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35</xdr:row>
      <xdr:rowOff>31115</xdr:rowOff>
    </xdr:from>
    <xdr:ext cx="590550" cy="245110"/>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303145" y="5902325"/>
          <a:ext cx="59055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222,028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106680</xdr:rowOff>
    </xdr:from>
    <xdr:to>
      <xdr:col>10</xdr:col>
      <xdr:colOff>165100</xdr:colOff>
      <xdr:row>37</xdr:row>
      <xdr:rowOff>38100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733550" y="61455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35</xdr:row>
      <xdr:rowOff>53975</xdr:rowOff>
    </xdr:from>
    <xdr:ext cx="590550" cy="245110"/>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508125" y="5925185"/>
          <a:ext cx="59055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209,608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106680</xdr:rowOff>
    </xdr:from>
    <xdr:to>
      <xdr:col>6</xdr:col>
      <xdr:colOff>38100</xdr:colOff>
      <xdr:row>37</xdr:row>
      <xdr:rowOff>38735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962025" y="6145530"/>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35</xdr:row>
      <xdr:rowOff>54610</xdr:rowOff>
    </xdr:from>
    <xdr:ext cx="590550" cy="25336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736600" y="5925820"/>
          <a:ext cx="590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209,350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55880</xdr:rowOff>
    </xdr:from>
    <xdr:to>
      <xdr:col>28</xdr:col>
      <xdr:colOff>114300</xdr:colOff>
      <xdr:row>45</xdr:row>
      <xdr:rowOff>31115</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668020" y="72682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55880</xdr:rowOff>
    </xdr:from>
    <xdr:to>
      <xdr:col>12</xdr:col>
      <xdr:colOff>127000</xdr:colOff>
      <xdr:row>46</xdr:row>
      <xdr:rowOff>136525</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9502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86995</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9502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55880</xdr:rowOff>
    </xdr:from>
    <xdr:to>
      <xdr:col>18</xdr:col>
      <xdr:colOff>0</xdr:colOff>
      <xdr:row>46</xdr:row>
      <xdr:rowOff>136525</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67005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86995</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67005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55880</xdr:rowOff>
    </xdr:from>
    <xdr:to>
      <xdr:col>24</xdr:col>
      <xdr:colOff>0</xdr:colOff>
      <xdr:row>46</xdr:row>
      <xdr:rowOff>136525</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267208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46</xdr:row>
      <xdr:rowOff>86995</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67208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80645</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668020" y="80752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45440" cy="219710"/>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653415" y="7888605"/>
          <a:ext cx="3454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80645</xdr:rowOff>
    </xdr:from>
    <xdr:to>
      <xdr:col>28</xdr:col>
      <xdr:colOff>114300</xdr:colOff>
      <xdr:row>61</xdr:row>
      <xdr:rowOff>80645</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668020" y="103104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43180</xdr:rowOff>
    </xdr:from>
    <xdr:to>
      <xdr:col>28</xdr:col>
      <xdr:colOff>114300</xdr:colOff>
      <xdr:row>59</xdr:row>
      <xdr:rowOff>43180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668020" y="99377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72390</xdr:rowOff>
    </xdr:from>
    <xdr:ext cx="240665" cy="2457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466090" y="9799320"/>
          <a:ext cx="24066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5715</xdr:rowOff>
    </xdr:from>
    <xdr:to>
      <xdr:col>28</xdr:col>
      <xdr:colOff>114300</xdr:colOff>
      <xdr:row>57</xdr:row>
      <xdr:rowOff>5715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668020" y="95650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34925</xdr:rowOff>
    </xdr:from>
    <xdr:ext cx="591820" cy="2457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370" y="9426575"/>
          <a:ext cx="5918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136525</xdr:rowOff>
    </xdr:from>
    <xdr:to>
      <xdr:col>28</xdr:col>
      <xdr:colOff>114300</xdr:colOff>
      <xdr:row>54</xdr:row>
      <xdr:rowOff>136525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668020" y="91928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165100</xdr:rowOff>
    </xdr:from>
    <xdr:ext cx="591820" cy="24511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370" y="905383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52</xdr:row>
      <xdr:rowOff>99060</xdr:rowOff>
    </xdr:from>
    <xdr:to>
      <xdr:col>28</xdr:col>
      <xdr:colOff>114300</xdr:colOff>
      <xdr:row>52</xdr:row>
      <xdr:rowOff>99060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668020" y="88201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128270</xdr:rowOff>
    </xdr:from>
    <xdr:ext cx="591820" cy="2457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370" y="8681720"/>
          <a:ext cx="5918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61595</xdr:rowOff>
    </xdr:from>
    <xdr:to>
      <xdr:col>28</xdr:col>
      <xdr:colOff>114300</xdr:colOff>
      <xdr:row>50</xdr:row>
      <xdr:rowOff>61595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668020" y="84474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90805</xdr:rowOff>
    </xdr:from>
    <xdr:ext cx="591820" cy="2457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8308975"/>
          <a:ext cx="5918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668020" y="80752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53340</xdr:rowOff>
    </xdr:from>
    <xdr:ext cx="685800" cy="24511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200" y="7936230"/>
          <a:ext cx="6858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80645</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668020" y="80752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xdr:rowOff>
    </xdr:from>
    <xdr:to>
      <xdr:col>24</xdr:col>
      <xdr:colOff>62865</xdr:colOff>
      <xdr:row>58</xdr:row>
      <xdr:rowOff>66675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069715" y="8393430"/>
          <a:ext cx="127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70485</xdr:rowOff>
    </xdr:from>
    <xdr:ext cx="530860" cy="2457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122420" y="9797415"/>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77,582</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66675</xdr:rowOff>
    </xdr:from>
    <xdr:to>
      <xdr:col>24</xdr:col>
      <xdr:colOff>152400</xdr:colOff>
      <xdr:row>58</xdr:row>
      <xdr:rowOff>66675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006215" y="979360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123825</xdr:rowOff>
    </xdr:from>
    <xdr:ext cx="594995" cy="2457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122420" y="8174355"/>
          <a:ext cx="59499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829,125</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7620</xdr:rowOff>
    </xdr:from>
    <xdr:to>
      <xdr:col>24</xdr:col>
      <xdr:colOff>152400</xdr:colOff>
      <xdr:row>50</xdr:row>
      <xdr:rowOff>7620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006215" y="839343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167005</xdr:colOff>
      <xdr:row>56</xdr:row>
      <xdr:rowOff>73025</xdr:rowOff>
    </xdr:from>
    <xdr:to>
      <xdr:col>24</xdr:col>
      <xdr:colOff>63500</xdr:colOff>
      <xdr:row>56</xdr:row>
      <xdr:rowOff>77470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340100" y="9464675"/>
          <a:ext cx="73152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59055</xdr:rowOff>
    </xdr:from>
    <xdr:ext cx="594995" cy="25336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122420" y="9450705"/>
          <a:ext cx="5949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223,807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80010</xdr:rowOff>
    </xdr:from>
    <xdr:to>
      <xdr:col>24</xdr:col>
      <xdr:colOff>114300</xdr:colOff>
      <xdr:row>57</xdr:row>
      <xdr:rowOff>12065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020820" y="94716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73025</xdr:rowOff>
    </xdr:from>
    <xdr:to>
      <xdr:col>19</xdr:col>
      <xdr:colOff>167005</xdr:colOff>
      <xdr:row>56</xdr:row>
      <xdr:rowOff>135255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555875" y="9464675"/>
          <a:ext cx="784225"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48895</xdr:rowOff>
    </xdr:from>
    <xdr:to>
      <xdr:col>20</xdr:col>
      <xdr:colOff>38100</xdr:colOff>
      <xdr:row>57</xdr:row>
      <xdr:rowOff>147955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300095" y="960818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139065</xdr:rowOff>
    </xdr:from>
    <xdr:ext cx="590550" cy="25336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074670" y="9698355"/>
          <a:ext cx="590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150,797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135255</xdr:rowOff>
    </xdr:from>
    <xdr:to>
      <xdr:col>15</xdr:col>
      <xdr:colOff>50800</xdr:colOff>
      <xdr:row>56</xdr:row>
      <xdr:rowOff>147320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784350" y="9526905"/>
          <a:ext cx="77152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61595</xdr:rowOff>
    </xdr:from>
    <xdr:to>
      <xdr:col>15</xdr:col>
      <xdr:colOff>101600</xdr:colOff>
      <xdr:row>57</xdr:row>
      <xdr:rowOff>161925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505075" y="96208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57</xdr:row>
      <xdr:rowOff>152400</xdr:rowOff>
    </xdr:from>
    <xdr:ext cx="590550" cy="252730"/>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303145" y="971169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167005</xdr:colOff>
      <xdr:row>56</xdr:row>
      <xdr:rowOff>147320</xdr:rowOff>
    </xdr:from>
    <xdr:to>
      <xdr:col>10</xdr:col>
      <xdr:colOff>114300</xdr:colOff>
      <xdr:row>57</xdr:row>
      <xdr:rowOff>1270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002030" y="9538970"/>
          <a:ext cx="78232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69215</xdr:rowOff>
    </xdr:from>
    <xdr:to>
      <xdr:col>10</xdr:col>
      <xdr:colOff>165100</xdr:colOff>
      <xdr:row>58</xdr:row>
      <xdr:rowOff>635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733550" y="96285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57</xdr:row>
      <xdr:rowOff>160020</xdr:rowOff>
    </xdr:from>
    <xdr:ext cx="590550" cy="2457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508125" y="9719310"/>
          <a:ext cx="590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139,684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84455</xdr:rowOff>
    </xdr:from>
    <xdr:to>
      <xdr:col>6</xdr:col>
      <xdr:colOff>38100</xdr:colOff>
      <xdr:row>58</xdr:row>
      <xdr:rowOff>15875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962025" y="964374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6350</xdr:rowOff>
    </xdr:from>
    <xdr:ext cx="590550" cy="25273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736600" y="973328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131,792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78105</xdr:rowOff>
    </xdr:from>
    <xdr:ext cx="762000" cy="25336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90461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167005</xdr:colOff>
      <xdr:row>61</xdr:row>
      <xdr:rowOff>78105</xdr:rowOff>
    </xdr:from>
    <xdr:ext cx="762000" cy="25336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17309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78105</xdr:rowOff>
    </xdr:from>
    <xdr:ext cx="753745" cy="25336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388870" y="103079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78105</xdr:rowOff>
    </xdr:from>
    <xdr:ext cx="758190" cy="25336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617345" y="103079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167005</xdr:colOff>
      <xdr:row>61</xdr:row>
      <xdr:rowOff>78105</xdr:rowOff>
    </xdr:from>
    <xdr:ext cx="762000" cy="25336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502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56</xdr:row>
      <xdr:rowOff>28575</xdr:rowOff>
    </xdr:from>
    <xdr:to>
      <xdr:col>24</xdr:col>
      <xdr:colOff>114300</xdr:colOff>
      <xdr:row>56</xdr:row>
      <xdr:rowOff>127635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020820" y="94202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50800</xdr:rowOff>
    </xdr:from>
    <xdr:ext cx="594995" cy="245110"/>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122420" y="9274810"/>
          <a:ext cx="5949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251,722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22860</xdr:rowOff>
    </xdr:from>
    <xdr:to>
      <xdr:col>20</xdr:col>
      <xdr:colOff>38100</xdr:colOff>
      <xdr:row>56</xdr:row>
      <xdr:rowOff>122555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300095" y="9414510"/>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138430</xdr:rowOff>
    </xdr:from>
    <xdr:ext cx="590550" cy="25336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074670" y="9194800"/>
          <a:ext cx="590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254,202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85725</xdr:rowOff>
    </xdr:from>
    <xdr:to>
      <xdr:col>15</xdr:col>
      <xdr:colOff>101600</xdr:colOff>
      <xdr:row>57</xdr:row>
      <xdr:rowOff>17145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505075" y="94773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33655</xdr:rowOff>
    </xdr:from>
    <xdr:ext cx="590550" cy="2457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303145" y="9257665"/>
          <a:ext cx="590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220,781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97155</xdr:rowOff>
    </xdr:from>
    <xdr:to>
      <xdr:col>10</xdr:col>
      <xdr:colOff>165100</xdr:colOff>
      <xdr:row>57</xdr:row>
      <xdr:rowOff>29210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733550" y="94888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55</xdr:row>
      <xdr:rowOff>45085</xdr:rowOff>
    </xdr:from>
    <xdr:ext cx="590550" cy="25336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508125" y="9269095"/>
          <a:ext cx="590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214,207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118745</xdr:rowOff>
    </xdr:from>
    <xdr:to>
      <xdr:col>6</xdr:col>
      <xdr:colOff>38100</xdr:colOff>
      <xdr:row>57</xdr:row>
      <xdr:rowOff>50800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962025" y="9510395"/>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67310</xdr:rowOff>
    </xdr:from>
    <xdr:ext cx="590550" cy="2457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736600" y="9291320"/>
          <a:ext cx="590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202,513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55880</xdr:rowOff>
    </xdr:from>
    <xdr:to>
      <xdr:col>28</xdr:col>
      <xdr:colOff>114300</xdr:colOff>
      <xdr:row>65</xdr:row>
      <xdr:rowOff>31115</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668020" y="106210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55880</xdr:rowOff>
    </xdr:from>
    <xdr:to>
      <xdr:col>12</xdr:col>
      <xdr:colOff>127000</xdr:colOff>
      <xdr:row>66</xdr:row>
      <xdr:rowOff>136525</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9502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86995</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9502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55880</xdr:rowOff>
    </xdr:from>
    <xdr:to>
      <xdr:col>18</xdr:col>
      <xdr:colOff>0</xdr:colOff>
      <xdr:row>66</xdr:row>
      <xdr:rowOff>136525</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67005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86995</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67005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55880</xdr:rowOff>
    </xdr:from>
    <xdr:to>
      <xdr:col>24</xdr:col>
      <xdr:colOff>0</xdr:colOff>
      <xdr:row>66</xdr:row>
      <xdr:rowOff>136525</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267208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66</xdr:row>
      <xdr:rowOff>86995</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267208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24765</xdr:rowOff>
    </xdr:from>
    <xdr:to>
      <xdr:col>28</xdr:col>
      <xdr:colOff>114300</xdr:colOff>
      <xdr:row>81</xdr:row>
      <xdr:rowOff>80645</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668020" y="114280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45440" cy="219710"/>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653415" y="11241405"/>
          <a:ext cx="3454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80645</xdr:rowOff>
    </xdr:from>
    <xdr:to>
      <xdr:col>28</xdr:col>
      <xdr:colOff>114300</xdr:colOff>
      <xdr:row>81</xdr:row>
      <xdr:rowOff>80645</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668020" y="136632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43180</xdr:rowOff>
    </xdr:from>
    <xdr:to>
      <xdr:col>28</xdr:col>
      <xdr:colOff>114300</xdr:colOff>
      <xdr:row>79</xdr:row>
      <xdr:rowOff>43180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668020" y="132905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72390</xdr:rowOff>
    </xdr:from>
    <xdr:ext cx="240665" cy="2457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466090" y="13152120"/>
          <a:ext cx="24066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5715</xdr:rowOff>
    </xdr:from>
    <xdr:to>
      <xdr:col>28</xdr:col>
      <xdr:colOff>114300</xdr:colOff>
      <xdr:row>77</xdr:row>
      <xdr:rowOff>5715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668020" y="129178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34925</xdr:rowOff>
    </xdr:from>
    <xdr:ext cx="591820" cy="2457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370" y="12779375"/>
          <a:ext cx="5918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136525</xdr:rowOff>
    </xdr:from>
    <xdr:to>
      <xdr:col>28</xdr:col>
      <xdr:colOff>114300</xdr:colOff>
      <xdr:row>74</xdr:row>
      <xdr:rowOff>136525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668020" y="125456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165100</xdr:rowOff>
    </xdr:from>
    <xdr:ext cx="591820" cy="24511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370" y="1240663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99060</xdr:rowOff>
    </xdr:from>
    <xdr:to>
      <xdr:col>28</xdr:col>
      <xdr:colOff>114300</xdr:colOff>
      <xdr:row>72</xdr:row>
      <xdr:rowOff>99060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668020" y="121729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128270</xdr:rowOff>
    </xdr:from>
    <xdr:ext cx="591820" cy="2457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370" y="12034520"/>
          <a:ext cx="5918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61595</xdr:rowOff>
    </xdr:from>
    <xdr:to>
      <xdr:col>28</xdr:col>
      <xdr:colOff>114300</xdr:colOff>
      <xdr:row>70</xdr:row>
      <xdr:rowOff>61595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668020" y="118002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90805</xdr:rowOff>
    </xdr:from>
    <xdr:ext cx="591820" cy="2457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370" y="11661775"/>
          <a:ext cx="5918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68</xdr:row>
      <xdr:rowOff>24765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668020" y="114280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53340</xdr:rowOff>
    </xdr:from>
    <xdr:ext cx="591820" cy="24511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370" y="1128903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81</xdr:row>
      <xdr:rowOff>80645</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668020" y="114280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81915</xdr:rowOff>
    </xdr:from>
    <xdr:to>
      <xdr:col>24</xdr:col>
      <xdr:colOff>62865</xdr:colOff>
      <xdr:row>79</xdr:row>
      <xdr:rowOff>43180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069715" y="11988165"/>
          <a:ext cx="1270" cy="1302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47625</xdr:rowOff>
    </xdr:from>
    <xdr:ext cx="245745" cy="2457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122420" y="13294995"/>
          <a:ext cx="24574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43180</xdr:rowOff>
    </xdr:from>
    <xdr:to>
      <xdr:col>24</xdr:col>
      <xdr:colOff>152400</xdr:colOff>
      <xdr:row>79</xdr:row>
      <xdr:rowOff>43180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006215" y="1329055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29845</xdr:rowOff>
    </xdr:from>
    <xdr:ext cx="594995" cy="245110"/>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122420" y="11768455"/>
          <a:ext cx="5949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349,655</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81915</xdr:rowOff>
    </xdr:from>
    <xdr:to>
      <xdr:col>24</xdr:col>
      <xdr:colOff>152400</xdr:colOff>
      <xdr:row>71</xdr:row>
      <xdr:rowOff>81915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006215" y="1198816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167005</xdr:colOff>
      <xdr:row>78</xdr:row>
      <xdr:rowOff>116205</xdr:rowOff>
    </xdr:from>
    <xdr:to>
      <xdr:col>24</xdr:col>
      <xdr:colOff>63500</xdr:colOff>
      <xdr:row>78</xdr:row>
      <xdr:rowOff>128270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340100" y="13195935"/>
          <a:ext cx="73152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61595</xdr:rowOff>
    </xdr:from>
    <xdr:ext cx="530860" cy="252730"/>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122420" y="12973685"/>
          <a:ext cx="53086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32,703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78</xdr:row>
      <xdr:rowOff>39370</xdr:rowOff>
    </xdr:from>
    <xdr:to>
      <xdr:col>24</xdr:col>
      <xdr:colOff>114300</xdr:colOff>
      <xdr:row>78</xdr:row>
      <xdr:rowOff>139065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020820" y="131191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108585</xdr:rowOff>
    </xdr:from>
    <xdr:to>
      <xdr:col>19</xdr:col>
      <xdr:colOff>167005</xdr:colOff>
      <xdr:row>78</xdr:row>
      <xdr:rowOff>116205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555875" y="13188315"/>
          <a:ext cx="7842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102870</xdr:rowOff>
    </xdr:from>
    <xdr:to>
      <xdr:col>20</xdr:col>
      <xdr:colOff>38100</xdr:colOff>
      <xdr:row>79</xdr:row>
      <xdr:rowOff>34290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300095" y="1318260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79</xdr:row>
      <xdr:rowOff>25400</xdr:rowOff>
    </xdr:from>
    <xdr:ext cx="526415" cy="25336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107055" y="13272770"/>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108585</xdr:rowOff>
    </xdr:from>
    <xdr:to>
      <xdr:col>15</xdr:col>
      <xdr:colOff>50800</xdr:colOff>
      <xdr:row>78</xdr:row>
      <xdr:rowOff>125095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784350" y="13188315"/>
          <a:ext cx="7715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101600</xdr:rowOff>
    </xdr:from>
    <xdr:to>
      <xdr:col>15</xdr:col>
      <xdr:colOff>101600</xdr:colOff>
      <xdr:row>79</xdr:row>
      <xdr:rowOff>33655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505075" y="131813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79</xdr:row>
      <xdr:rowOff>24765</xdr:rowOff>
    </xdr:from>
    <xdr:ext cx="526415" cy="25336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335530" y="13272135"/>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167005</xdr:colOff>
      <xdr:row>78</xdr:row>
      <xdr:rowOff>123825</xdr:rowOff>
    </xdr:from>
    <xdr:to>
      <xdr:col>10</xdr:col>
      <xdr:colOff>114300</xdr:colOff>
      <xdr:row>78</xdr:row>
      <xdr:rowOff>125095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002030" y="13203555"/>
          <a:ext cx="78232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103505</xdr:rowOff>
    </xdr:from>
    <xdr:to>
      <xdr:col>10</xdr:col>
      <xdr:colOff>165100</xdr:colOff>
      <xdr:row>79</xdr:row>
      <xdr:rowOff>34925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733550" y="131832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79</xdr:row>
      <xdr:rowOff>26035</xdr:rowOff>
    </xdr:from>
    <xdr:ext cx="530860" cy="25336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540510" y="1327340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106680</xdr:rowOff>
    </xdr:from>
    <xdr:to>
      <xdr:col>6</xdr:col>
      <xdr:colOff>38100</xdr:colOff>
      <xdr:row>79</xdr:row>
      <xdr:rowOff>38100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962025" y="1318641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79</xdr:row>
      <xdr:rowOff>29210</xdr:rowOff>
    </xdr:from>
    <xdr:ext cx="526415" cy="24511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768985" y="13276580"/>
          <a:ext cx="5264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14,898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78105</xdr:rowOff>
    </xdr:from>
    <xdr:ext cx="762000" cy="25336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90461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167005</xdr:colOff>
      <xdr:row>81</xdr:row>
      <xdr:rowOff>78105</xdr:rowOff>
    </xdr:from>
    <xdr:ext cx="762000" cy="25336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17309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78105</xdr:rowOff>
    </xdr:from>
    <xdr:ext cx="753745" cy="25336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388870" y="136607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78105</xdr:rowOff>
    </xdr:from>
    <xdr:ext cx="758190" cy="25336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617345" y="136607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167005</xdr:colOff>
      <xdr:row>81</xdr:row>
      <xdr:rowOff>78105</xdr:rowOff>
    </xdr:from>
    <xdr:ext cx="762000" cy="25336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3502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78</xdr:row>
      <xdr:rowOff>78105</xdr:rowOff>
    </xdr:from>
    <xdr:to>
      <xdr:col>24</xdr:col>
      <xdr:colOff>114300</xdr:colOff>
      <xdr:row>79</xdr:row>
      <xdr:rowOff>10160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020820" y="131578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18415</xdr:rowOff>
    </xdr:from>
    <xdr:ext cx="530860" cy="25209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122420" y="13098145"/>
          <a:ext cx="530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22,342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66675</xdr:rowOff>
    </xdr:from>
    <xdr:to>
      <xdr:col>20</xdr:col>
      <xdr:colOff>38100</xdr:colOff>
      <xdr:row>78</xdr:row>
      <xdr:rowOff>165735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300095" y="1314640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77</xdr:row>
      <xdr:rowOff>15240</xdr:rowOff>
    </xdr:from>
    <xdr:ext cx="526415" cy="2457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107055" y="12927330"/>
          <a:ext cx="52641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59055</xdr:rowOff>
    </xdr:from>
    <xdr:to>
      <xdr:col>15</xdr:col>
      <xdr:colOff>101600</xdr:colOff>
      <xdr:row>78</xdr:row>
      <xdr:rowOff>158750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505075" y="131387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77</xdr:row>
      <xdr:rowOff>6350</xdr:rowOff>
    </xdr:from>
    <xdr:ext cx="526415" cy="25273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335530" y="12918440"/>
          <a:ext cx="5264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74930</xdr:rowOff>
    </xdr:from>
    <xdr:to>
      <xdr:col>10</xdr:col>
      <xdr:colOff>165100</xdr:colOff>
      <xdr:row>79</xdr:row>
      <xdr:rowOff>6350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733550" y="131546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77</xdr:row>
      <xdr:rowOff>22860</xdr:rowOff>
    </xdr:from>
    <xdr:ext cx="530860" cy="25336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540510" y="1293495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23,158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73660</xdr:rowOff>
    </xdr:from>
    <xdr:to>
      <xdr:col>6</xdr:col>
      <xdr:colOff>38100</xdr:colOff>
      <xdr:row>79</xdr:row>
      <xdr:rowOff>5715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962025" y="13153390"/>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77</xdr:row>
      <xdr:rowOff>21590</xdr:rowOff>
    </xdr:from>
    <xdr:ext cx="526415" cy="25273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768985" y="12933680"/>
          <a:ext cx="5264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23,436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55880</xdr:rowOff>
    </xdr:from>
    <xdr:to>
      <xdr:col>28</xdr:col>
      <xdr:colOff>114300</xdr:colOff>
      <xdr:row>85</xdr:row>
      <xdr:rowOff>31115</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668020" y="139738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55880</xdr:rowOff>
    </xdr:from>
    <xdr:to>
      <xdr:col>12</xdr:col>
      <xdr:colOff>127000</xdr:colOff>
      <xdr:row>86</xdr:row>
      <xdr:rowOff>136525</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9502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86995</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9502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55880</xdr:rowOff>
    </xdr:from>
    <xdr:to>
      <xdr:col>18</xdr:col>
      <xdr:colOff>0</xdr:colOff>
      <xdr:row>86</xdr:row>
      <xdr:rowOff>136525</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67005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86995</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67005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55880</xdr:rowOff>
    </xdr:from>
    <xdr:to>
      <xdr:col>24</xdr:col>
      <xdr:colOff>0</xdr:colOff>
      <xdr:row>86</xdr:row>
      <xdr:rowOff>136525</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267208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86</xdr:row>
      <xdr:rowOff>86995</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267208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24765</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668020" y="14780895"/>
          <a:ext cx="412242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45440" cy="219710"/>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653415" y="14594205"/>
          <a:ext cx="3454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668020" y="17056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99060</xdr:rowOff>
    </xdr:from>
    <xdr:to>
      <xdr:col>28</xdr:col>
      <xdr:colOff>114300</xdr:colOff>
      <xdr:row>99</xdr:row>
      <xdr:rowOff>99060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668020" y="1672971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128270</xdr:rowOff>
    </xdr:from>
    <xdr:ext cx="240665" cy="259080"/>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466090" y="1658747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668020" y="1640268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27685" cy="25082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07010" y="16260445"/>
          <a:ext cx="527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668020" y="1607693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27685" cy="259080"/>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07010" y="159340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668020" y="157499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27685" cy="251460"/>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07010" y="15608300"/>
          <a:ext cx="5276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668020" y="1542351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1820" cy="2584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370" y="152812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8255</xdr:rowOff>
    </xdr:from>
    <xdr:to>
      <xdr:col>28</xdr:col>
      <xdr:colOff>114300</xdr:colOff>
      <xdr:row>90</xdr:row>
      <xdr:rowOff>8255</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668020" y="1509966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37465</xdr:rowOff>
    </xdr:from>
    <xdr:ext cx="591820" cy="25336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370" y="14961235"/>
          <a:ext cx="591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88</xdr:row>
      <xdr:rowOff>24765</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668020" y="147808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53340</xdr:rowOff>
    </xdr:from>
    <xdr:ext cx="591820" cy="245110"/>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370" y="1464183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668020" y="14780895"/>
          <a:ext cx="412242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109855</xdr:rowOff>
    </xdr:from>
    <xdr:to>
      <xdr:col>24</xdr:col>
      <xdr:colOff>62865</xdr:colOff>
      <xdr:row>98</xdr:row>
      <xdr:rowOff>30480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069715" y="15033625"/>
          <a:ext cx="1270" cy="1456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34290</xdr:rowOff>
    </xdr:from>
    <xdr:ext cx="530860" cy="259080"/>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122420" y="164934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22,037</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30480</xdr:rowOff>
    </xdr:from>
    <xdr:to>
      <xdr:col>24</xdr:col>
      <xdr:colOff>152400</xdr:colOff>
      <xdr:row>98</xdr:row>
      <xdr:rowOff>30480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006215" y="1648968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57785</xdr:rowOff>
    </xdr:from>
    <xdr:ext cx="594995" cy="25336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122420" y="1481391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156,261</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109855</xdr:rowOff>
    </xdr:from>
    <xdr:to>
      <xdr:col>24</xdr:col>
      <xdr:colOff>152400</xdr:colOff>
      <xdr:row>89</xdr:row>
      <xdr:rowOff>109855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006215" y="1503362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167005</xdr:colOff>
      <xdr:row>92</xdr:row>
      <xdr:rowOff>66675</xdr:rowOff>
    </xdr:from>
    <xdr:to>
      <xdr:col>24</xdr:col>
      <xdr:colOff>63500</xdr:colOff>
      <xdr:row>92</xdr:row>
      <xdr:rowOff>158750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340100" y="15497175"/>
          <a:ext cx="73152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104140</xdr:rowOff>
    </xdr:from>
    <xdr:ext cx="530860" cy="259080"/>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122420" y="15877540"/>
          <a:ext cx="530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71,620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125730</xdr:rowOff>
    </xdr:from>
    <xdr:to>
      <xdr:col>24</xdr:col>
      <xdr:colOff>114300</xdr:colOff>
      <xdr:row>95</xdr:row>
      <xdr:rowOff>55880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020820" y="1589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158750</xdr:rowOff>
    </xdr:from>
    <xdr:to>
      <xdr:col>19</xdr:col>
      <xdr:colOff>167005</xdr:colOff>
      <xdr:row>93</xdr:row>
      <xdr:rowOff>10795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555875" y="15589250"/>
          <a:ext cx="78422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86360</xdr:rowOff>
    </xdr:from>
    <xdr:to>
      <xdr:col>20</xdr:col>
      <xdr:colOff>38100</xdr:colOff>
      <xdr:row>95</xdr:row>
      <xdr:rowOff>16510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300095" y="1585976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7620</xdr:rowOff>
    </xdr:from>
    <xdr:ext cx="526415" cy="25082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107055" y="1595247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75,262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93</xdr:row>
      <xdr:rowOff>10795</xdr:rowOff>
    </xdr:from>
    <xdr:to>
      <xdr:col>15</xdr:col>
      <xdr:colOff>50800</xdr:colOff>
      <xdr:row>93</xdr:row>
      <xdr:rowOff>22225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784350" y="15612745"/>
          <a:ext cx="7715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109220</xdr:rowOff>
    </xdr:from>
    <xdr:to>
      <xdr:col>15</xdr:col>
      <xdr:colOff>101600</xdr:colOff>
      <xdr:row>95</xdr:row>
      <xdr:rowOff>39370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505075" y="1588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30480</xdr:rowOff>
    </xdr:from>
    <xdr:ext cx="526415" cy="25082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335530" y="1597533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167005</xdr:colOff>
      <xdr:row>93</xdr:row>
      <xdr:rowOff>635</xdr:rowOff>
    </xdr:from>
    <xdr:to>
      <xdr:col>10</xdr:col>
      <xdr:colOff>114300</xdr:colOff>
      <xdr:row>93</xdr:row>
      <xdr:rowOff>22225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002030" y="15602585"/>
          <a:ext cx="78232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114935</xdr:rowOff>
    </xdr:from>
    <xdr:to>
      <xdr:col>10</xdr:col>
      <xdr:colOff>165100</xdr:colOff>
      <xdr:row>95</xdr:row>
      <xdr:rowOff>45085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733550" y="1588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36195</xdr:rowOff>
    </xdr:from>
    <xdr:ext cx="530860" cy="25908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540510" y="159810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72,602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94</xdr:row>
      <xdr:rowOff>116205</xdr:rowOff>
    </xdr:from>
    <xdr:to>
      <xdr:col>6</xdr:col>
      <xdr:colOff>38100</xdr:colOff>
      <xdr:row>95</xdr:row>
      <xdr:rowOff>46355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962025" y="15889605"/>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37465</xdr:rowOff>
    </xdr:from>
    <xdr:ext cx="526415"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768985" y="1598231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72,502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90461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167005</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17309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3745"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388870" y="170535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5819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617345" y="17053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167005</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3502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92</xdr:row>
      <xdr:rowOff>15875</xdr:rowOff>
    </xdr:from>
    <xdr:to>
      <xdr:col>24</xdr:col>
      <xdr:colOff>114300</xdr:colOff>
      <xdr:row>92</xdr:row>
      <xdr:rowOff>117475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020820" y="1544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38735</xdr:rowOff>
    </xdr:from>
    <xdr:ext cx="594995" cy="259080"/>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122420" y="1529778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113,232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92</xdr:row>
      <xdr:rowOff>107950</xdr:rowOff>
    </xdr:from>
    <xdr:to>
      <xdr:col>20</xdr:col>
      <xdr:colOff>38100</xdr:colOff>
      <xdr:row>93</xdr:row>
      <xdr:rowOff>38100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300095" y="1553845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91</xdr:row>
      <xdr:rowOff>54610</xdr:rowOff>
    </xdr:from>
    <xdr:ext cx="590550" cy="25082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074670" y="15313660"/>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92</xdr:row>
      <xdr:rowOff>132080</xdr:rowOff>
    </xdr:from>
    <xdr:to>
      <xdr:col>15</xdr:col>
      <xdr:colOff>101600</xdr:colOff>
      <xdr:row>93</xdr:row>
      <xdr:rowOff>61595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505075" y="15562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91</xdr:row>
      <xdr:rowOff>78105</xdr:rowOff>
    </xdr:from>
    <xdr:ext cx="590550" cy="25082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303145" y="15337155"/>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102,616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92</xdr:row>
      <xdr:rowOff>143510</xdr:rowOff>
    </xdr:from>
    <xdr:to>
      <xdr:col>10</xdr:col>
      <xdr:colOff>165100</xdr:colOff>
      <xdr:row>93</xdr:row>
      <xdr:rowOff>73025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733550" y="15574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91</xdr:row>
      <xdr:rowOff>89535</xdr:rowOff>
    </xdr:from>
    <xdr:ext cx="590550" cy="25082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508125" y="15348585"/>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101,531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92</xdr:row>
      <xdr:rowOff>121285</xdr:rowOff>
    </xdr:from>
    <xdr:to>
      <xdr:col>6</xdr:col>
      <xdr:colOff>38100</xdr:colOff>
      <xdr:row>93</xdr:row>
      <xdr:rowOff>52070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962025" y="15551785"/>
          <a:ext cx="7810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91</xdr:row>
      <xdr:rowOff>67945</xdr:rowOff>
    </xdr:from>
    <xdr:ext cx="590550" cy="2584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736600" y="1532699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103,531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55880</xdr:rowOff>
    </xdr:from>
    <xdr:to>
      <xdr:col>59</xdr:col>
      <xdr:colOff>50800</xdr:colOff>
      <xdr:row>25</xdr:row>
      <xdr:rowOff>31115</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5805170" y="3915410"/>
          <a:ext cx="40989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55880</xdr:rowOff>
    </xdr:from>
    <xdr:to>
      <xdr:col>43</xdr:col>
      <xdr:colOff>63500</xdr:colOff>
      <xdr:row>26</xdr:row>
      <xdr:rowOff>136525</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5908675"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86995</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5908675"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55880</xdr:rowOff>
    </xdr:from>
    <xdr:to>
      <xdr:col>48</xdr:col>
      <xdr:colOff>127000</xdr:colOff>
      <xdr:row>26</xdr:row>
      <xdr:rowOff>136525</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80720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86995</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80720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55880</xdr:rowOff>
    </xdr:from>
    <xdr:to>
      <xdr:col>54</xdr:col>
      <xdr:colOff>127000</xdr:colOff>
      <xdr:row>26</xdr:row>
      <xdr:rowOff>136525</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80923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26</xdr:row>
      <xdr:rowOff>86995</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80923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164,883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80645</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5805170" y="4722495"/>
          <a:ext cx="40989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45440" cy="219710"/>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5767070" y="4535805"/>
          <a:ext cx="3454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80645</xdr:rowOff>
    </xdr:from>
    <xdr:to>
      <xdr:col>59</xdr:col>
      <xdr:colOff>50800</xdr:colOff>
      <xdr:row>41</xdr:row>
      <xdr:rowOff>80645</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5805170" y="69576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43180</xdr:rowOff>
    </xdr:from>
    <xdr:to>
      <xdr:col>59</xdr:col>
      <xdr:colOff>50800</xdr:colOff>
      <xdr:row>39</xdr:row>
      <xdr:rowOff>43180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5805170" y="658495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72390</xdr:rowOff>
    </xdr:from>
    <xdr:ext cx="240665" cy="2457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5579745" y="6446520"/>
          <a:ext cx="24066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5715</xdr:rowOff>
    </xdr:from>
    <xdr:to>
      <xdr:col>59</xdr:col>
      <xdr:colOff>50800</xdr:colOff>
      <xdr:row>37</xdr:row>
      <xdr:rowOff>5715</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5805170" y="621220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34925</xdr:rowOff>
    </xdr:from>
    <xdr:ext cx="591820" cy="2457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5280025" y="6073775"/>
          <a:ext cx="5918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136525</xdr:rowOff>
    </xdr:from>
    <xdr:to>
      <xdr:col>59</xdr:col>
      <xdr:colOff>50800</xdr:colOff>
      <xdr:row>34</xdr:row>
      <xdr:rowOff>136525</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5805170" y="58400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165100</xdr:rowOff>
    </xdr:from>
    <xdr:ext cx="591820" cy="245110"/>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5280025" y="570103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99060</xdr:rowOff>
    </xdr:from>
    <xdr:to>
      <xdr:col>59</xdr:col>
      <xdr:colOff>50800</xdr:colOff>
      <xdr:row>32</xdr:row>
      <xdr:rowOff>99060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5805170" y="546735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128270</xdr:rowOff>
    </xdr:from>
    <xdr:ext cx="591820" cy="2457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280025" y="5328920"/>
          <a:ext cx="5918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61595</xdr:rowOff>
    </xdr:from>
    <xdr:to>
      <xdr:col>59</xdr:col>
      <xdr:colOff>50800</xdr:colOff>
      <xdr:row>30</xdr:row>
      <xdr:rowOff>61595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5805170" y="509460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90805</xdr:rowOff>
    </xdr:from>
    <xdr:ext cx="591820" cy="2457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280025" y="4956175"/>
          <a:ext cx="5918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5805170" y="47224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27</xdr:row>
      <xdr:rowOff>53340</xdr:rowOff>
    </xdr:from>
    <xdr:ext cx="685800" cy="245110"/>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189855" y="4583430"/>
          <a:ext cx="6858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80645</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5805170" y="4722495"/>
          <a:ext cx="40989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167005</xdr:colOff>
      <xdr:row>31</xdr:row>
      <xdr:rowOff>1905</xdr:rowOff>
    </xdr:from>
    <xdr:to>
      <xdr:col>54</xdr:col>
      <xdr:colOff>167005</xdr:colOff>
      <xdr:row>37</xdr:row>
      <xdr:rowOff>41275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185275" y="5202555"/>
          <a:ext cx="0" cy="1045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45085</xdr:rowOff>
    </xdr:from>
    <xdr:ext cx="590550" cy="25336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9236075" y="6251575"/>
          <a:ext cx="590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181,036</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41275</xdr:rowOff>
    </xdr:from>
    <xdr:to>
      <xdr:col>55</xdr:col>
      <xdr:colOff>88900</xdr:colOff>
      <xdr:row>37</xdr:row>
      <xdr:rowOff>41275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119870" y="624776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117475</xdr:rowOff>
    </xdr:from>
    <xdr:ext cx="590550" cy="252730"/>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9236075" y="4982845"/>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742,343</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1905</xdr:rowOff>
    </xdr:from>
    <xdr:to>
      <xdr:col>55</xdr:col>
      <xdr:colOff>88900</xdr:colOff>
      <xdr:row>31</xdr:row>
      <xdr:rowOff>1905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119870" y="520255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102870</xdr:rowOff>
    </xdr:from>
    <xdr:to>
      <xdr:col>55</xdr:col>
      <xdr:colOff>0</xdr:colOff>
      <xdr:row>37</xdr:row>
      <xdr:rowOff>58420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464550" y="5974080"/>
          <a:ext cx="720725" cy="290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59055</xdr:rowOff>
    </xdr:from>
    <xdr:ext cx="590550" cy="25336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9236075" y="5762625"/>
          <a:ext cx="59055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337,137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36830</xdr:rowOff>
    </xdr:from>
    <xdr:to>
      <xdr:col>55</xdr:col>
      <xdr:colOff>50800</xdr:colOff>
      <xdr:row>35</xdr:row>
      <xdr:rowOff>135890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157970" y="590804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167005</xdr:colOff>
      <xdr:row>37</xdr:row>
      <xdr:rowOff>58420</xdr:rowOff>
    </xdr:from>
    <xdr:to>
      <xdr:col>50</xdr:col>
      <xdr:colOff>114300</xdr:colOff>
      <xdr:row>37</xdr:row>
      <xdr:rowOff>87630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682230" y="6264910"/>
          <a:ext cx="78232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50165</xdr:rowOff>
    </xdr:from>
    <xdr:to>
      <xdr:col>50</xdr:col>
      <xdr:colOff>165100</xdr:colOff>
      <xdr:row>37</xdr:row>
      <xdr:rowOff>149225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413750" y="62566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37</xdr:row>
      <xdr:rowOff>140335</xdr:rowOff>
    </xdr:from>
    <xdr:ext cx="590550" cy="245110"/>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188325" y="6346825"/>
          <a:ext cx="59055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149,937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59055</xdr:rowOff>
    </xdr:from>
    <xdr:to>
      <xdr:col>45</xdr:col>
      <xdr:colOff>167005</xdr:colOff>
      <xdr:row>37</xdr:row>
      <xdr:rowOff>87630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898005" y="6265545"/>
          <a:ext cx="78422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55880</xdr:rowOff>
    </xdr:from>
    <xdr:to>
      <xdr:col>46</xdr:col>
      <xdr:colOff>38100</xdr:colOff>
      <xdr:row>37</xdr:row>
      <xdr:rowOff>154940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642225" y="626237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37</xdr:row>
      <xdr:rowOff>146685</xdr:rowOff>
    </xdr:from>
    <xdr:ext cx="590550" cy="2457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416800" y="6353175"/>
          <a:ext cx="590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146,754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59055</xdr:rowOff>
    </xdr:from>
    <xdr:to>
      <xdr:col>41</xdr:col>
      <xdr:colOff>50800</xdr:colOff>
      <xdr:row>37</xdr:row>
      <xdr:rowOff>60325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126480" y="6265545"/>
          <a:ext cx="7715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57150</xdr:rowOff>
    </xdr:from>
    <xdr:to>
      <xdr:col>41</xdr:col>
      <xdr:colOff>101600</xdr:colOff>
      <xdr:row>37</xdr:row>
      <xdr:rowOff>156210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847205" y="62636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37</xdr:row>
      <xdr:rowOff>147955</xdr:rowOff>
    </xdr:from>
    <xdr:ext cx="590550" cy="2457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45275" y="6354445"/>
          <a:ext cx="590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66675</xdr:rowOff>
    </xdr:from>
    <xdr:to>
      <xdr:col>36</xdr:col>
      <xdr:colOff>165100</xdr:colOff>
      <xdr:row>37</xdr:row>
      <xdr:rowOff>165735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075680" y="62731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37</xdr:row>
      <xdr:rowOff>156845</xdr:rowOff>
    </xdr:from>
    <xdr:ext cx="590550" cy="25336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5850255" y="6363335"/>
          <a:ext cx="590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140,931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78105</xdr:rowOff>
    </xdr:from>
    <xdr:ext cx="762000" cy="25336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01827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78105</xdr:rowOff>
    </xdr:from>
    <xdr:ext cx="758190" cy="25336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297545" y="69551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167005</xdr:colOff>
      <xdr:row>41</xdr:row>
      <xdr:rowOff>78105</xdr:rowOff>
    </xdr:from>
    <xdr:ext cx="762000" cy="25336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1522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78105</xdr:rowOff>
    </xdr:from>
    <xdr:ext cx="753745" cy="25336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31000" y="69551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78105</xdr:rowOff>
    </xdr:from>
    <xdr:ext cx="758190" cy="25336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5959475" y="69551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52705</xdr:rowOff>
    </xdr:from>
    <xdr:to>
      <xdr:col>55</xdr:col>
      <xdr:colOff>50800</xdr:colOff>
      <xdr:row>35</xdr:row>
      <xdr:rowOff>151765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157970" y="592391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31750</xdr:rowOff>
    </xdr:from>
    <xdr:ext cx="590550" cy="245110"/>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9236075" y="5902960"/>
          <a:ext cx="59055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328,478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8255</xdr:rowOff>
    </xdr:from>
    <xdr:to>
      <xdr:col>50</xdr:col>
      <xdr:colOff>165100</xdr:colOff>
      <xdr:row>37</xdr:row>
      <xdr:rowOff>107950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413750" y="62147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35</xdr:row>
      <xdr:rowOff>124460</xdr:rowOff>
    </xdr:from>
    <xdr:ext cx="590550" cy="2457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188325" y="5995670"/>
          <a:ext cx="590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171,994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38100</xdr:rowOff>
    </xdr:from>
    <xdr:to>
      <xdr:col>46</xdr:col>
      <xdr:colOff>38100</xdr:colOff>
      <xdr:row>37</xdr:row>
      <xdr:rowOff>137160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642225" y="624459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35</xdr:row>
      <xdr:rowOff>153035</xdr:rowOff>
    </xdr:from>
    <xdr:ext cx="590550" cy="25273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416800" y="6024245"/>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156,256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8890</xdr:rowOff>
    </xdr:from>
    <xdr:to>
      <xdr:col>41</xdr:col>
      <xdr:colOff>101600</xdr:colOff>
      <xdr:row>37</xdr:row>
      <xdr:rowOff>108585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847205" y="62153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35</xdr:row>
      <xdr:rowOff>125095</xdr:rowOff>
    </xdr:from>
    <xdr:ext cx="590550" cy="2457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45275" y="5996305"/>
          <a:ext cx="590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171,708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10795</xdr:rowOff>
    </xdr:from>
    <xdr:to>
      <xdr:col>36</xdr:col>
      <xdr:colOff>165100</xdr:colOff>
      <xdr:row>37</xdr:row>
      <xdr:rowOff>109855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075680" y="62172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35</xdr:row>
      <xdr:rowOff>126365</xdr:rowOff>
    </xdr:from>
    <xdr:ext cx="590550" cy="2457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5850255" y="5997575"/>
          <a:ext cx="590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171,061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55880</xdr:rowOff>
    </xdr:from>
    <xdr:to>
      <xdr:col>59</xdr:col>
      <xdr:colOff>50800</xdr:colOff>
      <xdr:row>45</xdr:row>
      <xdr:rowOff>31115</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5805170" y="7268210"/>
          <a:ext cx="40989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55880</xdr:rowOff>
    </xdr:from>
    <xdr:to>
      <xdr:col>43</xdr:col>
      <xdr:colOff>63500</xdr:colOff>
      <xdr:row>46</xdr:row>
      <xdr:rowOff>136525</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5908675"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86995</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5908675"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55880</xdr:rowOff>
    </xdr:from>
    <xdr:to>
      <xdr:col>48</xdr:col>
      <xdr:colOff>127000</xdr:colOff>
      <xdr:row>46</xdr:row>
      <xdr:rowOff>136525</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80720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86995</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80720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55880</xdr:rowOff>
    </xdr:from>
    <xdr:to>
      <xdr:col>54</xdr:col>
      <xdr:colOff>127000</xdr:colOff>
      <xdr:row>46</xdr:row>
      <xdr:rowOff>136525</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80923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46</xdr:row>
      <xdr:rowOff>86995</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80923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80,001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80645</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5805170" y="8075295"/>
          <a:ext cx="40989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45440" cy="219710"/>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5767070" y="7888605"/>
          <a:ext cx="3454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80645</xdr:rowOff>
    </xdr:from>
    <xdr:to>
      <xdr:col>59</xdr:col>
      <xdr:colOff>50800</xdr:colOff>
      <xdr:row>61</xdr:row>
      <xdr:rowOff>80645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5805170" y="103104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43180</xdr:rowOff>
    </xdr:from>
    <xdr:to>
      <xdr:col>59</xdr:col>
      <xdr:colOff>50800</xdr:colOff>
      <xdr:row>59</xdr:row>
      <xdr:rowOff>43180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5805170" y="993775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72390</xdr:rowOff>
    </xdr:from>
    <xdr:ext cx="240665" cy="2457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579745" y="9799320"/>
          <a:ext cx="24066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5715</xdr:rowOff>
    </xdr:from>
    <xdr:to>
      <xdr:col>59</xdr:col>
      <xdr:colOff>50800</xdr:colOff>
      <xdr:row>57</xdr:row>
      <xdr:rowOff>5715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5805170" y="956500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34925</xdr:rowOff>
    </xdr:from>
    <xdr:ext cx="685800" cy="2457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189855" y="9426575"/>
          <a:ext cx="6858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136525</xdr:rowOff>
    </xdr:from>
    <xdr:to>
      <xdr:col>59</xdr:col>
      <xdr:colOff>50800</xdr:colOff>
      <xdr:row>54</xdr:row>
      <xdr:rowOff>136525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5805170" y="91928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53</xdr:row>
      <xdr:rowOff>165100</xdr:rowOff>
    </xdr:from>
    <xdr:ext cx="685800" cy="245110"/>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189855" y="9053830"/>
          <a:ext cx="6858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99060</xdr:rowOff>
    </xdr:from>
    <xdr:to>
      <xdr:col>59</xdr:col>
      <xdr:colOff>50800</xdr:colOff>
      <xdr:row>52</xdr:row>
      <xdr:rowOff>99060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5805170" y="882015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51</xdr:row>
      <xdr:rowOff>128270</xdr:rowOff>
    </xdr:from>
    <xdr:ext cx="685800" cy="2457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189855" y="8681720"/>
          <a:ext cx="6858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61595</xdr:rowOff>
    </xdr:from>
    <xdr:to>
      <xdr:col>59</xdr:col>
      <xdr:colOff>50800</xdr:colOff>
      <xdr:row>50</xdr:row>
      <xdr:rowOff>61595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5805170" y="844740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90805</xdr:rowOff>
    </xdr:from>
    <xdr:ext cx="685800" cy="2457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189855" y="8308975"/>
          <a:ext cx="6858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5805170" y="80752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53340</xdr:rowOff>
    </xdr:from>
    <xdr:ext cx="685800" cy="245110"/>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189855" y="7936230"/>
          <a:ext cx="6858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80645</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5805170" y="8075295"/>
          <a:ext cx="40989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167005</xdr:colOff>
      <xdr:row>49</xdr:row>
      <xdr:rowOff>125730</xdr:rowOff>
    </xdr:from>
    <xdr:to>
      <xdr:col>54</xdr:col>
      <xdr:colOff>167005</xdr:colOff>
      <xdr:row>59</xdr:row>
      <xdr:rowOff>22860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185275" y="8343900"/>
          <a:ext cx="0" cy="1573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26670</xdr:rowOff>
    </xdr:from>
    <xdr:ext cx="526415" cy="25336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9236075" y="9921240"/>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55,441</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22860</xdr:rowOff>
    </xdr:from>
    <xdr:to>
      <xdr:col>55</xdr:col>
      <xdr:colOff>88900</xdr:colOff>
      <xdr:row>59</xdr:row>
      <xdr:rowOff>22860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119870" y="991743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73025</xdr:rowOff>
    </xdr:from>
    <xdr:ext cx="681990" cy="245110"/>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9236075" y="8123555"/>
          <a:ext cx="6819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4,280,404</a:t>
          </a:r>
          <a:endParaRPr kumimoji="1" lang="ja-JP" altLang="en-US" sz="1000" b="1">
            <a:latin typeface="ＭＳ Ｐゴシック"/>
            <a:ea typeface="ＭＳ Ｐゴシック"/>
          </a:endParaRPr>
        </a:p>
      </xdr:txBody>
    </xdr:sp>
    <xdr:clientData/>
  </xdr:oneCellAnchor>
  <xdr:twoCellAnchor>
    <xdr:from>
      <xdr:col>54</xdr:col>
      <xdr:colOff>101600</xdr:colOff>
      <xdr:row>49</xdr:row>
      <xdr:rowOff>125730</xdr:rowOff>
    </xdr:from>
    <xdr:to>
      <xdr:col>55</xdr:col>
      <xdr:colOff>88900</xdr:colOff>
      <xdr:row>49</xdr:row>
      <xdr:rowOff>125730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119870" y="834390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67310</xdr:rowOff>
    </xdr:from>
    <xdr:to>
      <xdr:col>55</xdr:col>
      <xdr:colOff>0</xdr:colOff>
      <xdr:row>58</xdr:row>
      <xdr:rowOff>114300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464550" y="9794240"/>
          <a:ext cx="720725"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28575</xdr:rowOff>
    </xdr:from>
    <xdr:ext cx="590550" cy="245110"/>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9236075" y="9755505"/>
          <a:ext cx="590550" cy="2451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301,035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49530</xdr:rowOff>
    </xdr:from>
    <xdr:to>
      <xdr:col>55</xdr:col>
      <xdr:colOff>50800</xdr:colOff>
      <xdr:row>58</xdr:row>
      <xdr:rowOff>148590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157970" y="977646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167005</xdr:colOff>
      <xdr:row>58</xdr:row>
      <xdr:rowOff>114300</xdr:rowOff>
    </xdr:from>
    <xdr:to>
      <xdr:col>50</xdr:col>
      <xdr:colOff>114300</xdr:colOff>
      <xdr:row>58</xdr:row>
      <xdr:rowOff>133985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682230" y="9841230"/>
          <a:ext cx="78232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90805</xdr:rowOff>
    </xdr:from>
    <xdr:to>
      <xdr:col>50</xdr:col>
      <xdr:colOff>165100</xdr:colOff>
      <xdr:row>59</xdr:row>
      <xdr:rowOff>22225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413750" y="98177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59</xdr:row>
      <xdr:rowOff>13970</xdr:rowOff>
    </xdr:from>
    <xdr:ext cx="590550" cy="2457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188325" y="9908540"/>
          <a:ext cx="590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190,274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99695</xdr:rowOff>
    </xdr:from>
    <xdr:to>
      <xdr:col>45</xdr:col>
      <xdr:colOff>167005</xdr:colOff>
      <xdr:row>58</xdr:row>
      <xdr:rowOff>133985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898005" y="9826625"/>
          <a:ext cx="7842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99060</xdr:rowOff>
    </xdr:from>
    <xdr:to>
      <xdr:col>46</xdr:col>
      <xdr:colOff>38100</xdr:colOff>
      <xdr:row>59</xdr:row>
      <xdr:rowOff>31115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642225" y="9825990"/>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59</xdr:row>
      <xdr:rowOff>22225</xdr:rowOff>
    </xdr:from>
    <xdr:ext cx="590550" cy="25336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416800" y="9916795"/>
          <a:ext cx="590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167,497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99695</xdr:rowOff>
    </xdr:from>
    <xdr:to>
      <xdr:col>41</xdr:col>
      <xdr:colOff>50800</xdr:colOff>
      <xdr:row>58</xdr:row>
      <xdr:rowOff>103505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126480" y="9826625"/>
          <a:ext cx="7715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85725</xdr:rowOff>
    </xdr:from>
    <xdr:to>
      <xdr:col>41</xdr:col>
      <xdr:colOff>101600</xdr:colOff>
      <xdr:row>59</xdr:row>
      <xdr:rowOff>17145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847205" y="98126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59</xdr:row>
      <xdr:rowOff>8255</xdr:rowOff>
    </xdr:from>
    <xdr:ext cx="590550" cy="25273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45275" y="9902825"/>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202,870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98425</xdr:rowOff>
    </xdr:from>
    <xdr:to>
      <xdr:col>36</xdr:col>
      <xdr:colOff>165100</xdr:colOff>
      <xdr:row>59</xdr:row>
      <xdr:rowOff>30480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075680" y="98253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59</xdr:row>
      <xdr:rowOff>21590</xdr:rowOff>
    </xdr:from>
    <xdr:ext cx="590550" cy="25273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5850255" y="991616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168,868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78105</xdr:rowOff>
    </xdr:from>
    <xdr:ext cx="762000" cy="25336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01827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78105</xdr:rowOff>
    </xdr:from>
    <xdr:ext cx="758190" cy="25336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297545" y="103079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167005</xdr:colOff>
      <xdr:row>61</xdr:row>
      <xdr:rowOff>78105</xdr:rowOff>
    </xdr:from>
    <xdr:ext cx="762000" cy="25336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1522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78105</xdr:rowOff>
    </xdr:from>
    <xdr:ext cx="753745" cy="25336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31000" y="103079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78105</xdr:rowOff>
    </xdr:from>
    <xdr:ext cx="758190" cy="25336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5959475" y="103079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17145</xdr:rowOff>
    </xdr:from>
    <xdr:to>
      <xdr:col>55</xdr:col>
      <xdr:colOff>50800</xdr:colOff>
      <xdr:row>58</xdr:row>
      <xdr:rowOff>116840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157970" y="9744075"/>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145415</xdr:rowOff>
    </xdr:from>
    <xdr:ext cx="590550" cy="2457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9236075" y="9537065"/>
          <a:ext cx="590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386,486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64135</xdr:rowOff>
    </xdr:from>
    <xdr:to>
      <xdr:col>50</xdr:col>
      <xdr:colOff>165100</xdr:colOff>
      <xdr:row>58</xdr:row>
      <xdr:rowOff>163830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413750" y="97910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57</xdr:row>
      <xdr:rowOff>12700</xdr:rowOff>
    </xdr:from>
    <xdr:ext cx="590550" cy="2457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188325" y="9571990"/>
          <a:ext cx="590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260,247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84455</xdr:rowOff>
    </xdr:from>
    <xdr:to>
      <xdr:col>46</xdr:col>
      <xdr:colOff>38100</xdr:colOff>
      <xdr:row>59</xdr:row>
      <xdr:rowOff>16510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642225" y="9811385"/>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57</xdr:row>
      <xdr:rowOff>32385</xdr:rowOff>
    </xdr:from>
    <xdr:ext cx="590550" cy="2457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416800" y="9591675"/>
          <a:ext cx="590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206,214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50800</xdr:rowOff>
    </xdr:from>
    <xdr:to>
      <xdr:col>41</xdr:col>
      <xdr:colOff>101600</xdr:colOff>
      <xdr:row>58</xdr:row>
      <xdr:rowOff>149860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847205" y="97777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56</xdr:row>
      <xdr:rowOff>165735</xdr:rowOff>
    </xdr:from>
    <xdr:ext cx="590550" cy="245110"/>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45275" y="9557385"/>
          <a:ext cx="59055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297,750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53340</xdr:rowOff>
    </xdr:from>
    <xdr:to>
      <xdr:col>36</xdr:col>
      <xdr:colOff>165100</xdr:colOff>
      <xdr:row>58</xdr:row>
      <xdr:rowOff>152400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075680" y="97802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57</xdr:row>
      <xdr:rowOff>1270</xdr:rowOff>
    </xdr:from>
    <xdr:ext cx="590550" cy="25336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5850255" y="9560560"/>
          <a:ext cx="590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289,271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55880</xdr:rowOff>
    </xdr:from>
    <xdr:to>
      <xdr:col>59</xdr:col>
      <xdr:colOff>50800</xdr:colOff>
      <xdr:row>65</xdr:row>
      <xdr:rowOff>31115</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5805170" y="10621010"/>
          <a:ext cx="40989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55880</xdr:rowOff>
    </xdr:from>
    <xdr:to>
      <xdr:col>43</xdr:col>
      <xdr:colOff>63500</xdr:colOff>
      <xdr:row>66</xdr:row>
      <xdr:rowOff>136525</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5908675"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86995</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5908675"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55880</xdr:rowOff>
    </xdr:from>
    <xdr:to>
      <xdr:col>48</xdr:col>
      <xdr:colOff>127000</xdr:colOff>
      <xdr:row>66</xdr:row>
      <xdr:rowOff>136525</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80720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86995</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80720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55880</xdr:rowOff>
    </xdr:from>
    <xdr:to>
      <xdr:col>54</xdr:col>
      <xdr:colOff>127000</xdr:colOff>
      <xdr:row>66</xdr:row>
      <xdr:rowOff>136525</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80923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66</xdr:row>
      <xdr:rowOff>86995</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80923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24765</xdr:rowOff>
    </xdr:from>
    <xdr:to>
      <xdr:col>59</xdr:col>
      <xdr:colOff>50800</xdr:colOff>
      <xdr:row>81</xdr:row>
      <xdr:rowOff>80645</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5805170" y="11428095"/>
          <a:ext cx="40989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45440" cy="219710"/>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5767070" y="11241405"/>
          <a:ext cx="3454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80645</xdr:rowOff>
    </xdr:from>
    <xdr:to>
      <xdr:col>59</xdr:col>
      <xdr:colOff>50800</xdr:colOff>
      <xdr:row>81</xdr:row>
      <xdr:rowOff>80645</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5805170" y="136632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43180</xdr:rowOff>
    </xdr:from>
    <xdr:to>
      <xdr:col>59</xdr:col>
      <xdr:colOff>50800</xdr:colOff>
      <xdr:row>79</xdr:row>
      <xdr:rowOff>43180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5805170" y="1329055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72390</xdr:rowOff>
    </xdr:from>
    <xdr:ext cx="240665" cy="2457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579745" y="13152120"/>
          <a:ext cx="24066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5715</xdr:rowOff>
    </xdr:from>
    <xdr:to>
      <xdr:col>59</xdr:col>
      <xdr:colOff>50800</xdr:colOff>
      <xdr:row>77</xdr:row>
      <xdr:rowOff>5715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5805170" y="1291780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34925</xdr:rowOff>
    </xdr:from>
    <xdr:ext cx="591820" cy="2457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280025" y="12779375"/>
          <a:ext cx="5918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136525</xdr:rowOff>
    </xdr:from>
    <xdr:to>
      <xdr:col>59</xdr:col>
      <xdr:colOff>50800</xdr:colOff>
      <xdr:row>74</xdr:row>
      <xdr:rowOff>136525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5805170" y="125456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73</xdr:row>
      <xdr:rowOff>165100</xdr:rowOff>
    </xdr:from>
    <xdr:ext cx="685800" cy="245110"/>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189855" y="12406630"/>
          <a:ext cx="6858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99060</xdr:rowOff>
    </xdr:from>
    <xdr:to>
      <xdr:col>59</xdr:col>
      <xdr:colOff>50800</xdr:colOff>
      <xdr:row>72</xdr:row>
      <xdr:rowOff>99060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5805170" y="1217295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71</xdr:row>
      <xdr:rowOff>128270</xdr:rowOff>
    </xdr:from>
    <xdr:ext cx="685800" cy="2457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189855" y="12034520"/>
          <a:ext cx="6858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61595</xdr:rowOff>
    </xdr:from>
    <xdr:to>
      <xdr:col>59</xdr:col>
      <xdr:colOff>50800</xdr:colOff>
      <xdr:row>70</xdr:row>
      <xdr:rowOff>61595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5805170" y="1180020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69</xdr:row>
      <xdr:rowOff>90805</xdr:rowOff>
    </xdr:from>
    <xdr:ext cx="685800" cy="2457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189855" y="11661775"/>
          <a:ext cx="6858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68</xdr:row>
      <xdr:rowOff>24765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5805170" y="114280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53340</xdr:rowOff>
    </xdr:from>
    <xdr:ext cx="685800" cy="245110"/>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189855" y="11289030"/>
          <a:ext cx="6858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81</xdr:row>
      <xdr:rowOff>80645</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5805170" y="11428095"/>
          <a:ext cx="40989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167005</xdr:colOff>
      <xdr:row>70</xdr:row>
      <xdr:rowOff>118745</xdr:rowOff>
    </xdr:from>
    <xdr:to>
      <xdr:col>54</xdr:col>
      <xdr:colOff>167005</xdr:colOff>
      <xdr:row>79</xdr:row>
      <xdr:rowOff>43180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185275" y="11857355"/>
          <a:ext cx="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47625</xdr:rowOff>
    </xdr:from>
    <xdr:ext cx="241300" cy="2457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9236075" y="13294995"/>
          <a:ext cx="2413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43180</xdr:rowOff>
    </xdr:from>
    <xdr:to>
      <xdr:col>55</xdr:col>
      <xdr:colOff>88900</xdr:colOff>
      <xdr:row>79</xdr:row>
      <xdr:rowOff>43180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119870" y="1329055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67310</xdr:rowOff>
    </xdr:from>
    <xdr:ext cx="681990" cy="2457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9236075" y="11638280"/>
          <a:ext cx="6819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1,923,562</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118745</xdr:rowOff>
    </xdr:from>
    <xdr:to>
      <xdr:col>55</xdr:col>
      <xdr:colOff>88900</xdr:colOff>
      <xdr:row>70</xdr:row>
      <xdr:rowOff>118745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119870" y="1185735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16510</xdr:rowOff>
    </xdr:from>
    <xdr:to>
      <xdr:col>55</xdr:col>
      <xdr:colOff>0</xdr:colOff>
      <xdr:row>79</xdr:row>
      <xdr:rowOff>36830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464550" y="13263880"/>
          <a:ext cx="72072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125095</xdr:rowOff>
    </xdr:from>
    <xdr:ext cx="526415" cy="2457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9236075" y="13037185"/>
          <a:ext cx="526415" cy="245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79,590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101600</xdr:rowOff>
    </xdr:from>
    <xdr:to>
      <xdr:col>55</xdr:col>
      <xdr:colOff>50800</xdr:colOff>
      <xdr:row>79</xdr:row>
      <xdr:rowOff>33655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157970" y="13181330"/>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167005</xdr:colOff>
      <xdr:row>79</xdr:row>
      <xdr:rowOff>19050</xdr:rowOff>
    </xdr:from>
    <xdr:to>
      <xdr:col>50</xdr:col>
      <xdr:colOff>114300</xdr:colOff>
      <xdr:row>79</xdr:row>
      <xdr:rowOff>36830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682230" y="13266420"/>
          <a:ext cx="78232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128905</xdr:rowOff>
    </xdr:from>
    <xdr:to>
      <xdr:col>50</xdr:col>
      <xdr:colOff>165100</xdr:colOff>
      <xdr:row>79</xdr:row>
      <xdr:rowOff>60960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413750" y="132086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76835</xdr:rowOff>
    </xdr:from>
    <xdr:ext cx="530860" cy="25336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220710" y="1298892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43,530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107950</xdr:rowOff>
    </xdr:from>
    <xdr:to>
      <xdr:col>45</xdr:col>
      <xdr:colOff>167005</xdr:colOff>
      <xdr:row>79</xdr:row>
      <xdr:rowOff>19050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898005" y="13187680"/>
          <a:ext cx="784225"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132080</xdr:rowOff>
    </xdr:from>
    <xdr:to>
      <xdr:col>46</xdr:col>
      <xdr:colOff>38100</xdr:colOff>
      <xdr:row>79</xdr:row>
      <xdr:rowOff>63500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642225" y="1321181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80010</xdr:rowOff>
    </xdr:from>
    <xdr:ext cx="526415" cy="25336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449185" y="12992100"/>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78740</xdr:rowOff>
    </xdr:from>
    <xdr:to>
      <xdr:col>41</xdr:col>
      <xdr:colOff>50800</xdr:colOff>
      <xdr:row>78</xdr:row>
      <xdr:rowOff>107950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126480" y="13158470"/>
          <a:ext cx="7715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110490</xdr:rowOff>
    </xdr:from>
    <xdr:to>
      <xdr:col>41</xdr:col>
      <xdr:colOff>101600</xdr:colOff>
      <xdr:row>79</xdr:row>
      <xdr:rowOff>41910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847205" y="131902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79</xdr:row>
      <xdr:rowOff>33655</xdr:rowOff>
    </xdr:from>
    <xdr:ext cx="526415" cy="2457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7660" y="13281025"/>
          <a:ext cx="52641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120015</xdr:rowOff>
    </xdr:from>
    <xdr:to>
      <xdr:col>36</xdr:col>
      <xdr:colOff>165100</xdr:colOff>
      <xdr:row>79</xdr:row>
      <xdr:rowOff>52070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075680" y="131997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79</xdr:row>
      <xdr:rowOff>43180</xdr:rowOff>
    </xdr:from>
    <xdr:ext cx="530860" cy="25336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5882640" y="1329055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54,870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78105</xdr:rowOff>
    </xdr:from>
    <xdr:ext cx="762000" cy="25336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01827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78105</xdr:rowOff>
    </xdr:from>
    <xdr:ext cx="758190" cy="25336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297545" y="136607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167005</xdr:colOff>
      <xdr:row>81</xdr:row>
      <xdr:rowOff>78105</xdr:rowOff>
    </xdr:from>
    <xdr:ext cx="762000" cy="25336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1522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78105</xdr:rowOff>
    </xdr:from>
    <xdr:ext cx="753745" cy="25336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31000" y="136607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78105</xdr:rowOff>
    </xdr:from>
    <xdr:ext cx="758190" cy="25336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5959475" y="136607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133985</xdr:rowOff>
    </xdr:from>
    <xdr:to>
      <xdr:col>55</xdr:col>
      <xdr:colOff>50800</xdr:colOff>
      <xdr:row>79</xdr:row>
      <xdr:rowOff>66040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157970" y="13213715"/>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81280</xdr:rowOff>
    </xdr:from>
    <xdr:ext cx="526415" cy="25336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9236075" y="13161010"/>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36,902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154305</xdr:rowOff>
    </xdr:from>
    <xdr:to>
      <xdr:col>50</xdr:col>
      <xdr:colOff>165100</xdr:colOff>
      <xdr:row>79</xdr:row>
      <xdr:rowOff>86360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413750" y="132340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77470</xdr:rowOff>
    </xdr:from>
    <xdr:ext cx="469900" cy="25273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253095" y="1332484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137160</xdr:rowOff>
    </xdr:from>
    <xdr:to>
      <xdr:col>46</xdr:col>
      <xdr:colOff>38100</xdr:colOff>
      <xdr:row>79</xdr:row>
      <xdr:rowOff>69215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642225" y="13216890"/>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79</xdr:row>
      <xdr:rowOff>60325</xdr:rowOff>
    </xdr:from>
    <xdr:ext cx="526415" cy="25336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449185" y="13307695"/>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32,456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58420</xdr:rowOff>
    </xdr:from>
    <xdr:to>
      <xdr:col>41</xdr:col>
      <xdr:colOff>101600</xdr:colOff>
      <xdr:row>78</xdr:row>
      <xdr:rowOff>157480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847205" y="131381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77</xdr:row>
      <xdr:rowOff>5715</xdr:rowOff>
    </xdr:from>
    <xdr:ext cx="590550" cy="252730"/>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45275" y="12917805"/>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138,735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29210</xdr:rowOff>
    </xdr:from>
    <xdr:to>
      <xdr:col>36</xdr:col>
      <xdr:colOff>165100</xdr:colOff>
      <xdr:row>78</xdr:row>
      <xdr:rowOff>128905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075680" y="131089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76</xdr:row>
      <xdr:rowOff>144780</xdr:rowOff>
    </xdr:from>
    <xdr:ext cx="590550" cy="245110"/>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5850255" y="12889230"/>
          <a:ext cx="59055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177,870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55880</xdr:rowOff>
    </xdr:from>
    <xdr:to>
      <xdr:col>59</xdr:col>
      <xdr:colOff>50800</xdr:colOff>
      <xdr:row>85</xdr:row>
      <xdr:rowOff>31115</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5805170" y="13973810"/>
          <a:ext cx="40989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55880</xdr:rowOff>
    </xdr:from>
    <xdr:to>
      <xdr:col>43</xdr:col>
      <xdr:colOff>63500</xdr:colOff>
      <xdr:row>86</xdr:row>
      <xdr:rowOff>136525</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5908675"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86995</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5908675"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55880</xdr:rowOff>
    </xdr:from>
    <xdr:to>
      <xdr:col>48</xdr:col>
      <xdr:colOff>127000</xdr:colOff>
      <xdr:row>86</xdr:row>
      <xdr:rowOff>136525</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80720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86995</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80720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55880</xdr:rowOff>
    </xdr:from>
    <xdr:to>
      <xdr:col>54</xdr:col>
      <xdr:colOff>127000</xdr:colOff>
      <xdr:row>86</xdr:row>
      <xdr:rowOff>136525</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80923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86</xdr:row>
      <xdr:rowOff>86995</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80923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24765</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5805170" y="14780895"/>
          <a:ext cx="4098925"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45440" cy="219710"/>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767070" y="14594205"/>
          <a:ext cx="3454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5805170" y="170561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5805170" y="165989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0665" cy="25082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579745" y="164566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5805170" y="161417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95</xdr:row>
      <xdr:rowOff>54610</xdr:rowOff>
    </xdr:from>
    <xdr:ext cx="685800" cy="25082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189855" y="15999460"/>
          <a:ext cx="6858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5805170" y="156845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92</xdr:row>
      <xdr:rowOff>111760</xdr:rowOff>
    </xdr:from>
    <xdr:ext cx="685800" cy="25082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189855" y="15542260"/>
          <a:ext cx="6858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136525</xdr:rowOff>
    </xdr:from>
    <xdr:to>
      <xdr:col>59</xdr:col>
      <xdr:colOff>50800</xdr:colOff>
      <xdr:row>90</xdr:row>
      <xdr:rowOff>136525</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5805170" y="1522793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89</xdr:row>
      <xdr:rowOff>165100</xdr:rowOff>
    </xdr:from>
    <xdr:ext cx="685800" cy="24701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189855" y="15088870"/>
          <a:ext cx="6858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88</xdr:row>
      <xdr:rowOff>24765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5805170" y="147808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53340</xdr:rowOff>
    </xdr:from>
    <xdr:ext cx="685800" cy="245110"/>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189855" y="14641830"/>
          <a:ext cx="6858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5805170" y="14780895"/>
          <a:ext cx="4098925"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167005</xdr:colOff>
      <xdr:row>90</xdr:row>
      <xdr:rowOff>80645</xdr:rowOff>
    </xdr:from>
    <xdr:to>
      <xdr:col>54</xdr:col>
      <xdr:colOff>167005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9185275" y="15172055"/>
          <a:ext cx="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143510</xdr:rowOff>
    </xdr:from>
    <xdr:ext cx="241300" cy="251460"/>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9236075" y="166027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119870" y="1659890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28575</xdr:rowOff>
    </xdr:from>
    <xdr:ext cx="681990" cy="245110"/>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9236075" y="14952345"/>
          <a:ext cx="6819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3,125,515</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80645</xdr:rowOff>
    </xdr:from>
    <xdr:to>
      <xdr:col>55</xdr:col>
      <xdr:colOff>88900</xdr:colOff>
      <xdr:row>90</xdr:row>
      <xdr:rowOff>80645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119870" y="1517205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161925</xdr:rowOff>
    </xdr:from>
    <xdr:to>
      <xdr:col>55</xdr:col>
      <xdr:colOff>0</xdr:colOff>
      <xdr:row>98</xdr:row>
      <xdr:rowOff>34290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464550" y="16449675"/>
          <a:ext cx="720725"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156210</xdr:rowOff>
    </xdr:from>
    <xdr:ext cx="590550" cy="25082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9236075" y="16443960"/>
          <a:ext cx="59055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179,907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98</xdr:row>
      <xdr:rowOff>6350</xdr:rowOff>
    </xdr:from>
    <xdr:to>
      <xdr:col>55</xdr:col>
      <xdr:colOff>50800</xdr:colOff>
      <xdr:row>98</xdr:row>
      <xdr:rowOff>107950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157970" y="1646555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167005</xdr:colOff>
      <xdr:row>98</xdr:row>
      <xdr:rowOff>34290</xdr:rowOff>
    </xdr:from>
    <xdr:to>
      <xdr:col>50</xdr:col>
      <xdr:colOff>114300</xdr:colOff>
      <xdr:row>98</xdr:row>
      <xdr:rowOff>67945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682230" y="16493490"/>
          <a:ext cx="78232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37465</xdr:rowOff>
    </xdr:from>
    <xdr:to>
      <xdr:col>50</xdr:col>
      <xdr:colOff>165100</xdr:colOff>
      <xdr:row>98</xdr:row>
      <xdr:rowOff>139065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413750" y="1649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98</xdr:row>
      <xdr:rowOff>130175</xdr:rowOff>
    </xdr:from>
    <xdr:ext cx="590550" cy="259080"/>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188325" y="1658937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112,732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67945</xdr:rowOff>
    </xdr:from>
    <xdr:to>
      <xdr:col>45</xdr:col>
      <xdr:colOff>167005</xdr:colOff>
      <xdr:row>98</xdr:row>
      <xdr:rowOff>78740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898005" y="16527145"/>
          <a:ext cx="7842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43815</xdr:rowOff>
    </xdr:from>
    <xdr:to>
      <xdr:col>46</xdr:col>
      <xdr:colOff>38100</xdr:colOff>
      <xdr:row>98</xdr:row>
      <xdr:rowOff>145415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642225" y="16503015"/>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136525</xdr:rowOff>
    </xdr:from>
    <xdr:ext cx="526415" cy="2584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449185" y="1659572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98,702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78740</xdr:rowOff>
    </xdr:from>
    <xdr:to>
      <xdr:col>41</xdr:col>
      <xdr:colOff>50800</xdr:colOff>
      <xdr:row>98</xdr:row>
      <xdr:rowOff>98425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126480" y="16537940"/>
          <a:ext cx="7715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43815</xdr:rowOff>
    </xdr:from>
    <xdr:to>
      <xdr:col>41</xdr:col>
      <xdr:colOff>101600</xdr:colOff>
      <xdr:row>98</xdr:row>
      <xdr:rowOff>145415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847205" y="1650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136525</xdr:rowOff>
    </xdr:from>
    <xdr:ext cx="526415" cy="2584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7660" y="1659572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50800</xdr:rowOff>
    </xdr:from>
    <xdr:to>
      <xdr:col>36</xdr:col>
      <xdr:colOff>165100</xdr:colOff>
      <xdr:row>98</xdr:row>
      <xdr:rowOff>152400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075680" y="1651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143510</xdr:rowOff>
    </xdr:from>
    <xdr:ext cx="530860" cy="251460"/>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5882640" y="1660271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83,351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01827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58190"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297545" y="17053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167005</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1522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3745"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31000" y="170535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5819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5959475" y="17053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111125</xdr:rowOff>
    </xdr:from>
    <xdr:to>
      <xdr:col>55</xdr:col>
      <xdr:colOff>50800</xdr:colOff>
      <xdr:row>98</xdr:row>
      <xdr:rowOff>41275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157970" y="16398875"/>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133985</xdr:rowOff>
    </xdr:from>
    <xdr:ext cx="590550" cy="25082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9236075" y="16250285"/>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326,572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154940</xdr:rowOff>
    </xdr:from>
    <xdr:to>
      <xdr:col>50</xdr:col>
      <xdr:colOff>165100</xdr:colOff>
      <xdr:row>98</xdr:row>
      <xdr:rowOff>85090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413750" y="1644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96</xdr:row>
      <xdr:rowOff>101600</xdr:rowOff>
    </xdr:from>
    <xdr:ext cx="590550"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188325" y="1621790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229,902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17780</xdr:rowOff>
    </xdr:from>
    <xdr:to>
      <xdr:col>46</xdr:col>
      <xdr:colOff>38100</xdr:colOff>
      <xdr:row>98</xdr:row>
      <xdr:rowOff>118745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642225" y="16476980"/>
          <a:ext cx="7810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96</xdr:row>
      <xdr:rowOff>135255</xdr:rowOff>
    </xdr:from>
    <xdr:ext cx="590550" cy="25082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416800" y="16251555"/>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156,658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27940</xdr:rowOff>
    </xdr:from>
    <xdr:to>
      <xdr:col>41</xdr:col>
      <xdr:colOff>101600</xdr:colOff>
      <xdr:row>98</xdr:row>
      <xdr:rowOff>129540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847205" y="1648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96</xdr:row>
      <xdr:rowOff>146050</xdr:rowOff>
    </xdr:from>
    <xdr:ext cx="590550" cy="25082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45275" y="16262350"/>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133,094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47625</xdr:rowOff>
    </xdr:from>
    <xdr:to>
      <xdr:col>36</xdr:col>
      <xdr:colOff>165100</xdr:colOff>
      <xdr:row>98</xdr:row>
      <xdr:rowOff>149225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075680" y="1650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166370</xdr:rowOff>
    </xdr:from>
    <xdr:ext cx="530860" cy="251460"/>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5882640" y="1628267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90,084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55880</xdr:rowOff>
    </xdr:from>
    <xdr:to>
      <xdr:col>89</xdr:col>
      <xdr:colOff>167005</xdr:colOff>
      <xdr:row>25</xdr:row>
      <xdr:rowOff>31115</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0918825" y="3915410"/>
          <a:ext cx="41116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55880</xdr:rowOff>
    </xdr:from>
    <xdr:to>
      <xdr:col>74</xdr:col>
      <xdr:colOff>0</xdr:colOff>
      <xdr:row>26</xdr:row>
      <xdr:rowOff>136525</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102233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86995</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102233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55880</xdr:rowOff>
    </xdr:from>
    <xdr:to>
      <xdr:col>79</xdr:col>
      <xdr:colOff>63500</xdr:colOff>
      <xdr:row>26</xdr:row>
      <xdr:rowOff>136525</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1920855"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86995</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1920855"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55880</xdr:rowOff>
    </xdr:from>
    <xdr:to>
      <xdr:col>85</xdr:col>
      <xdr:colOff>63500</xdr:colOff>
      <xdr:row>26</xdr:row>
      <xdr:rowOff>136525</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922885"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26</xdr:row>
      <xdr:rowOff>86995</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922885"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167005</xdr:colOff>
      <xdr:row>41</xdr:row>
      <xdr:rowOff>80645</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0918825" y="4722495"/>
          <a:ext cx="41116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885" cy="219710"/>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0880725" y="4535805"/>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80645</xdr:rowOff>
    </xdr:from>
    <xdr:to>
      <xdr:col>89</xdr:col>
      <xdr:colOff>167005</xdr:colOff>
      <xdr:row>41</xdr:row>
      <xdr:rowOff>80645</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0918825" y="69576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43180</xdr:rowOff>
    </xdr:from>
    <xdr:to>
      <xdr:col>89</xdr:col>
      <xdr:colOff>167005</xdr:colOff>
      <xdr:row>39</xdr:row>
      <xdr:rowOff>43180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0918825" y="658495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72390</xdr:rowOff>
    </xdr:from>
    <xdr:ext cx="240665" cy="2457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0693400" y="6446520"/>
          <a:ext cx="24066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5715</xdr:rowOff>
    </xdr:from>
    <xdr:to>
      <xdr:col>89</xdr:col>
      <xdr:colOff>167005</xdr:colOff>
      <xdr:row>37</xdr:row>
      <xdr:rowOff>5715</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0918825" y="621220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34925</xdr:rowOff>
    </xdr:from>
    <xdr:ext cx="591820" cy="2457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0393680" y="6073775"/>
          <a:ext cx="5918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136525</xdr:rowOff>
    </xdr:from>
    <xdr:to>
      <xdr:col>89</xdr:col>
      <xdr:colOff>167005</xdr:colOff>
      <xdr:row>34</xdr:row>
      <xdr:rowOff>136525</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0918825" y="58400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165100</xdr:rowOff>
    </xdr:from>
    <xdr:ext cx="591820" cy="245110"/>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0393680" y="570103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99060</xdr:rowOff>
    </xdr:from>
    <xdr:to>
      <xdr:col>89</xdr:col>
      <xdr:colOff>167005</xdr:colOff>
      <xdr:row>32</xdr:row>
      <xdr:rowOff>99060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0918825" y="546735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128270</xdr:rowOff>
    </xdr:from>
    <xdr:ext cx="591820" cy="2457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0393680" y="5328920"/>
          <a:ext cx="5918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61595</xdr:rowOff>
    </xdr:from>
    <xdr:to>
      <xdr:col>89</xdr:col>
      <xdr:colOff>167005</xdr:colOff>
      <xdr:row>30</xdr:row>
      <xdr:rowOff>61595</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0918825" y="509460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90805</xdr:rowOff>
    </xdr:from>
    <xdr:ext cx="591820" cy="2457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0393680" y="4956175"/>
          <a:ext cx="5918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167005</xdr:colOff>
      <xdr:row>28</xdr:row>
      <xdr:rowOff>24765</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0918825" y="47224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27</xdr:row>
      <xdr:rowOff>53340</xdr:rowOff>
    </xdr:from>
    <xdr:ext cx="685800" cy="245110"/>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0327005" y="4583430"/>
          <a:ext cx="6858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167005</xdr:colOff>
      <xdr:row>41</xdr:row>
      <xdr:rowOff>80645</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0918825" y="4722495"/>
          <a:ext cx="41116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116205</xdr:rowOff>
    </xdr:from>
    <xdr:to>
      <xdr:col>85</xdr:col>
      <xdr:colOff>126365</xdr:colOff>
      <xdr:row>39</xdr:row>
      <xdr:rowOff>43180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4320520" y="5149215"/>
          <a:ext cx="1270" cy="1435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39</xdr:row>
      <xdr:rowOff>52705</xdr:rowOff>
    </xdr:from>
    <xdr:ext cx="249555" cy="245110"/>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4362430" y="6594475"/>
          <a:ext cx="2495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43180</xdr:rowOff>
    </xdr:from>
    <xdr:to>
      <xdr:col>86</xdr:col>
      <xdr:colOff>25400</xdr:colOff>
      <xdr:row>39</xdr:row>
      <xdr:rowOff>43180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233525" y="658495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29</xdr:row>
      <xdr:rowOff>63500</xdr:rowOff>
    </xdr:from>
    <xdr:ext cx="598805" cy="252730"/>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4362430" y="492887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770,888</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116205</xdr:rowOff>
    </xdr:from>
    <xdr:to>
      <xdr:col>86</xdr:col>
      <xdr:colOff>25400</xdr:colOff>
      <xdr:row>30</xdr:row>
      <xdr:rowOff>116205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233525" y="514921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62865</xdr:rowOff>
    </xdr:from>
    <xdr:to>
      <xdr:col>85</xdr:col>
      <xdr:colOff>127000</xdr:colOff>
      <xdr:row>38</xdr:row>
      <xdr:rowOff>75565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578205" y="6436995"/>
          <a:ext cx="74422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38</xdr:row>
      <xdr:rowOff>95885</xdr:rowOff>
    </xdr:from>
    <xdr:ext cx="534670" cy="252730"/>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4362430" y="647001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23,585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117475</xdr:rowOff>
    </xdr:from>
    <xdr:to>
      <xdr:col>85</xdr:col>
      <xdr:colOff>167005</xdr:colOff>
      <xdr:row>39</xdr:row>
      <xdr:rowOff>49530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271625" y="6491605"/>
          <a:ext cx="908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75565</xdr:rowOff>
    </xdr:from>
    <xdr:to>
      <xdr:col>81</xdr:col>
      <xdr:colOff>50800</xdr:colOff>
      <xdr:row>38</xdr:row>
      <xdr:rowOff>94615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06680" y="6449695"/>
          <a:ext cx="7715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130810</xdr:rowOff>
    </xdr:from>
    <xdr:to>
      <xdr:col>81</xdr:col>
      <xdr:colOff>101600</xdr:colOff>
      <xdr:row>39</xdr:row>
      <xdr:rowOff>62230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527405" y="65049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39</xdr:row>
      <xdr:rowOff>53975</xdr:rowOff>
    </xdr:from>
    <xdr:ext cx="526415" cy="245110"/>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357860" y="6595745"/>
          <a:ext cx="5264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167005</xdr:colOff>
      <xdr:row>38</xdr:row>
      <xdr:rowOff>54610</xdr:rowOff>
    </xdr:from>
    <xdr:to>
      <xdr:col>76</xdr:col>
      <xdr:colOff>114300</xdr:colOff>
      <xdr:row>38</xdr:row>
      <xdr:rowOff>94615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024360" y="6428740"/>
          <a:ext cx="78232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131445</xdr:rowOff>
    </xdr:from>
    <xdr:to>
      <xdr:col>76</xdr:col>
      <xdr:colOff>165100</xdr:colOff>
      <xdr:row>39</xdr:row>
      <xdr:rowOff>62865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55880" y="65055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39</xdr:row>
      <xdr:rowOff>54610</xdr:rowOff>
    </xdr:from>
    <xdr:ext cx="530860" cy="25336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62840" y="659638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54610</xdr:rowOff>
    </xdr:from>
    <xdr:to>
      <xdr:col>71</xdr:col>
      <xdr:colOff>167005</xdr:colOff>
      <xdr:row>38</xdr:row>
      <xdr:rowOff>130810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1240135" y="6428740"/>
          <a:ext cx="784225"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132080</xdr:rowOff>
    </xdr:from>
    <xdr:to>
      <xdr:col>72</xdr:col>
      <xdr:colOff>38100</xdr:colOff>
      <xdr:row>39</xdr:row>
      <xdr:rowOff>63500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1984355" y="650621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39</xdr:row>
      <xdr:rowOff>55245</xdr:rowOff>
    </xdr:from>
    <xdr:ext cx="526415" cy="25273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1791315" y="6597015"/>
          <a:ext cx="5264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137795</xdr:rowOff>
    </xdr:from>
    <xdr:to>
      <xdr:col>67</xdr:col>
      <xdr:colOff>101600</xdr:colOff>
      <xdr:row>39</xdr:row>
      <xdr:rowOff>69850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1189335" y="65119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39</xdr:row>
      <xdr:rowOff>60960</xdr:rowOff>
    </xdr:from>
    <xdr:ext cx="526415" cy="25336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1019790" y="6602730"/>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78105</xdr:rowOff>
    </xdr:from>
    <xdr:ext cx="762000" cy="25336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15542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78105</xdr:rowOff>
    </xdr:from>
    <xdr:ext cx="753745" cy="25336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11200" y="69551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78105</xdr:rowOff>
    </xdr:from>
    <xdr:ext cx="758190" cy="25336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39675" y="69551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167005</xdr:colOff>
      <xdr:row>41</xdr:row>
      <xdr:rowOff>78105</xdr:rowOff>
    </xdr:from>
    <xdr:ext cx="762000" cy="25336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185735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78105</xdr:rowOff>
    </xdr:from>
    <xdr:ext cx="753745" cy="25336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1073130" y="69551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13970</xdr:rowOff>
    </xdr:from>
    <xdr:to>
      <xdr:col>85</xdr:col>
      <xdr:colOff>167005</xdr:colOff>
      <xdr:row>38</xdr:row>
      <xdr:rowOff>113030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271625" y="6388100"/>
          <a:ext cx="908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167005</xdr:colOff>
      <xdr:row>37</xdr:row>
      <xdr:rowOff>36195</xdr:rowOff>
    </xdr:from>
    <xdr:ext cx="534670" cy="2457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4362430" y="6242685"/>
          <a:ext cx="5346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79,349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26035</xdr:rowOff>
    </xdr:from>
    <xdr:to>
      <xdr:col>81</xdr:col>
      <xdr:colOff>101600</xdr:colOff>
      <xdr:row>38</xdr:row>
      <xdr:rowOff>125730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527405" y="64001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141605</xdr:rowOff>
    </xdr:from>
    <xdr:ext cx="526415" cy="24511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357860" y="6180455"/>
          <a:ext cx="5264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72,638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44450</xdr:rowOff>
    </xdr:from>
    <xdr:to>
      <xdr:col>76</xdr:col>
      <xdr:colOff>165100</xdr:colOff>
      <xdr:row>38</xdr:row>
      <xdr:rowOff>144145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55880" y="64185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160655</xdr:rowOff>
    </xdr:from>
    <xdr:ext cx="530860" cy="2457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62840" y="6199505"/>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62,681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5080</xdr:rowOff>
    </xdr:from>
    <xdr:to>
      <xdr:col>72</xdr:col>
      <xdr:colOff>38100</xdr:colOff>
      <xdr:row>38</xdr:row>
      <xdr:rowOff>104775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1984355" y="6379210"/>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120015</xdr:rowOff>
    </xdr:from>
    <xdr:ext cx="526415" cy="252730"/>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1791315" y="6158865"/>
          <a:ext cx="5264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84,014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81280</xdr:rowOff>
    </xdr:from>
    <xdr:to>
      <xdr:col>67</xdr:col>
      <xdr:colOff>101600</xdr:colOff>
      <xdr:row>39</xdr:row>
      <xdr:rowOff>13335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1189335" y="64554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29210</xdr:rowOff>
    </xdr:from>
    <xdr:ext cx="526415" cy="245110"/>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1019790" y="6235700"/>
          <a:ext cx="5264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43,023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55880</xdr:rowOff>
    </xdr:from>
    <xdr:to>
      <xdr:col>89</xdr:col>
      <xdr:colOff>167005</xdr:colOff>
      <xdr:row>45</xdr:row>
      <xdr:rowOff>31115</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0918825" y="7268210"/>
          <a:ext cx="41116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55880</xdr:rowOff>
    </xdr:from>
    <xdr:to>
      <xdr:col>74</xdr:col>
      <xdr:colOff>0</xdr:colOff>
      <xdr:row>46</xdr:row>
      <xdr:rowOff>136525</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102233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86995</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102233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55880</xdr:rowOff>
    </xdr:from>
    <xdr:to>
      <xdr:col>79</xdr:col>
      <xdr:colOff>63500</xdr:colOff>
      <xdr:row>46</xdr:row>
      <xdr:rowOff>136525</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1920855"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86995</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1920855"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55880</xdr:rowOff>
    </xdr:from>
    <xdr:to>
      <xdr:col>85</xdr:col>
      <xdr:colOff>63500</xdr:colOff>
      <xdr:row>46</xdr:row>
      <xdr:rowOff>136525</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922885"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46</xdr:row>
      <xdr:rowOff>86995</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922885"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167005</xdr:colOff>
      <xdr:row>61</xdr:row>
      <xdr:rowOff>80645</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0918825" y="8075295"/>
          <a:ext cx="41116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885" cy="219710"/>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0880725" y="7888605"/>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80645</xdr:rowOff>
    </xdr:from>
    <xdr:to>
      <xdr:col>89</xdr:col>
      <xdr:colOff>167005</xdr:colOff>
      <xdr:row>61</xdr:row>
      <xdr:rowOff>80645</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0918825" y="103104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24765</xdr:rowOff>
    </xdr:from>
    <xdr:to>
      <xdr:col>89</xdr:col>
      <xdr:colOff>167005</xdr:colOff>
      <xdr:row>58</xdr:row>
      <xdr:rowOff>24765</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0918825" y="97516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53340</xdr:rowOff>
    </xdr:from>
    <xdr:ext cx="240665" cy="245110"/>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0693400" y="9612630"/>
          <a:ext cx="24066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136525</xdr:rowOff>
    </xdr:from>
    <xdr:to>
      <xdr:col>89</xdr:col>
      <xdr:colOff>167005</xdr:colOff>
      <xdr:row>54</xdr:row>
      <xdr:rowOff>136525</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0918825" y="91928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167005</xdr:colOff>
      <xdr:row>53</xdr:row>
      <xdr:rowOff>165100</xdr:rowOff>
    </xdr:from>
    <xdr:ext cx="462915" cy="245110"/>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0521315" y="9053830"/>
          <a:ext cx="4629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80645</xdr:rowOff>
    </xdr:from>
    <xdr:to>
      <xdr:col>89</xdr:col>
      <xdr:colOff>167005</xdr:colOff>
      <xdr:row>51</xdr:row>
      <xdr:rowOff>80645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0918825" y="86340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167005</xdr:colOff>
      <xdr:row>50</xdr:row>
      <xdr:rowOff>109220</xdr:rowOff>
    </xdr:from>
    <xdr:ext cx="462915" cy="245110"/>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0521315" y="8495030"/>
          <a:ext cx="4629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167005</xdr:colOff>
      <xdr:row>48</xdr:row>
      <xdr:rowOff>24765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0918825" y="80752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167005</xdr:colOff>
      <xdr:row>47</xdr:row>
      <xdr:rowOff>53340</xdr:rowOff>
    </xdr:from>
    <xdr:ext cx="462915" cy="245110"/>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0521315" y="7936230"/>
          <a:ext cx="4629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167005</xdr:colOff>
      <xdr:row>61</xdr:row>
      <xdr:rowOff>80645</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0918825" y="8075295"/>
          <a:ext cx="41116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8255</xdr:rowOff>
    </xdr:from>
    <xdr:to>
      <xdr:col>85</xdr:col>
      <xdr:colOff>126365</xdr:colOff>
      <xdr:row>58</xdr:row>
      <xdr:rowOff>24765</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4320520" y="8561705"/>
          <a:ext cx="1270" cy="1189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58</xdr:row>
      <xdr:rowOff>78105</xdr:rowOff>
    </xdr:from>
    <xdr:ext cx="249555" cy="25336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4362430" y="980503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24765</xdr:rowOff>
    </xdr:from>
    <xdr:to>
      <xdr:col>86</xdr:col>
      <xdr:colOff>25400</xdr:colOff>
      <xdr:row>58</xdr:row>
      <xdr:rowOff>24765</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233525" y="975169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49</xdr:row>
      <xdr:rowOff>124460</xdr:rowOff>
    </xdr:from>
    <xdr:ext cx="469900" cy="2457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4362430" y="8342630"/>
          <a:ext cx="4699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2,129</a:t>
          </a:r>
          <a:endParaRPr kumimoji="1" lang="ja-JP" altLang="en-US" sz="1000" b="1">
            <a:latin typeface="ＭＳ Ｐゴシック"/>
            <a:ea typeface="ＭＳ Ｐゴシック"/>
          </a:endParaRPr>
        </a:p>
      </xdr:txBody>
    </xdr:sp>
    <xdr:clientData/>
  </xdr:oneCellAnchor>
  <xdr:twoCellAnchor>
    <xdr:from>
      <xdr:col>85</xdr:col>
      <xdr:colOff>38100</xdr:colOff>
      <xdr:row>51</xdr:row>
      <xdr:rowOff>8255</xdr:rowOff>
    </xdr:from>
    <xdr:to>
      <xdr:col>86</xdr:col>
      <xdr:colOff>25400</xdr:colOff>
      <xdr:row>51</xdr:row>
      <xdr:rowOff>8255</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233525" y="856170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24765</xdr:rowOff>
    </xdr:from>
    <xdr:to>
      <xdr:col>85</xdr:col>
      <xdr:colOff>127000</xdr:colOff>
      <xdr:row>58</xdr:row>
      <xdr:rowOff>24765</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578205" y="9751695"/>
          <a:ext cx="7442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56</xdr:row>
      <xdr:rowOff>165100</xdr:rowOff>
    </xdr:from>
    <xdr:ext cx="249555" cy="245110"/>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4362430" y="9556750"/>
          <a:ext cx="249555" cy="2451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142875</xdr:rowOff>
    </xdr:from>
    <xdr:to>
      <xdr:col>85</xdr:col>
      <xdr:colOff>167005</xdr:colOff>
      <xdr:row>58</xdr:row>
      <xdr:rowOff>74295</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271625" y="9702165"/>
          <a:ext cx="908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24765</xdr:rowOff>
    </xdr:from>
    <xdr:to>
      <xdr:col>81</xdr:col>
      <xdr:colOff>50800</xdr:colOff>
      <xdr:row>58</xdr:row>
      <xdr:rowOff>24765</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06680" y="9751695"/>
          <a:ext cx="771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140335</xdr:rowOff>
    </xdr:from>
    <xdr:to>
      <xdr:col>81</xdr:col>
      <xdr:colOff>101600</xdr:colOff>
      <xdr:row>58</xdr:row>
      <xdr:rowOff>71755</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527405" y="96996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56</xdr:row>
      <xdr:rowOff>87630</xdr:rowOff>
    </xdr:from>
    <xdr:ext cx="245110" cy="245110"/>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477240" y="9479280"/>
          <a:ext cx="24511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167005</xdr:colOff>
      <xdr:row>58</xdr:row>
      <xdr:rowOff>24765</xdr:rowOff>
    </xdr:from>
    <xdr:to>
      <xdr:col>76</xdr:col>
      <xdr:colOff>114300</xdr:colOff>
      <xdr:row>58</xdr:row>
      <xdr:rowOff>24765</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024360" y="9751695"/>
          <a:ext cx="7823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139065</xdr:rowOff>
    </xdr:from>
    <xdr:to>
      <xdr:col>76</xdr:col>
      <xdr:colOff>165100</xdr:colOff>
      <xdr:row>58</xdr:row>
      <xdr:rowOff>71120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55880" y="96983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167005</xdr:colOff>
      <xdr:row>56</xdr:row>
      <xdr:rowOff>86995</xdr:rowOff>
    </xdr:from>
    <xdr:ext cx="249555" cy="245110"/>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92380" y="9478645"/>
          <a:ext cx="2495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24765</xdr:rowOff>
    </xdr:from>
    <xdr:to>
      <xdr:col>71</xdr:col>
      <xdr:colOff>167005</xdr:colOff>
      <xdr:row>58</xdr:row>
      <xdr:rowOff>24765</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1240135" y="9751695"/>
          <a:ext cx="7842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129540</xdr:rowOff>
    </xdr:from>
    <xdr:to>
      <xdr:col>72</xdr:col>
      <xdr:colOff>38100</xdr:colOff>
      <xdr:row>58</xdr:row>
      <xdr:rowOff>61595</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1984355" y="9688830"/>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56</xdr:row>
      <xdr:rowOff>77470</xdr:rowOff>
    </xdr:from>
    <xdr:ext cx="305435" cy="25273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1878310" y="9469120"/>
          <a:ext cx="3054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132715</xdr:rowOff>
    </xdr:from>
    <xdr:to>
      <xdr:col>67</xdr:col>
      <xdr:colOff>101600</xdr:colOff>
      <xdr:row>58</xdr:row>
      <xdr:rowOff>64135</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1189335" y="96920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56</xdr:row>
      <xdr:rowOff>80645</xdr:rowOff>
    </xdr:from>
    <xdr:ext cx="309880" cy="25336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1106785" y="9472295"/>
          <a:ext cx="3098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78105</xdr:rowOff>
    </xdr:from>
    <xdr:ext cx="762000" cy="25336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15542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78105</xdr:rowOff>
    </xdr:from>
    <xdr:ext cx="753745" cy="25336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411200" y="103079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78105</xdr:rowOff>
    </xdr:from>
    <xdr:ext cx="758190" cy="25336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39675" y="103079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167005</xdr:colOff>
      <xdr:row>61</xdr:row>
      <xdr:rowOff>78105</xdr:rowOff>
    </xdr:from>
    <xdr:ext cx="762000" cy="25336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185735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78105</xdr:rowOff>
    </xdr:from>
    <xdr:ext cx="753745" cy="25336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1073130" y="103079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142875</xdr:rowOff>
    </xdr:from>
    <xdr:to>
      <xdr:col>85</xdr:col>
      <xdr:colOff>167005</xdr:colOff>
      <xdr:row>58</xdr:row>
      <xdr:rowOff>74295</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271625" y="9702165"/>
          <a:ext cx="908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167005</xdr:colOff>
      <xdr:row>57</xdr:row>
      <xdr:rowOff>121920</xdr:rowOff>
    </xdr:from>
    <xdr:ext cx="249555" cy="2457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4362430" y="9681210"/>
          <a:ext cx="24955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142875</xdr:rowOff>
    </xdr:from>
    <xdr:to>
      <xdr:col>81</xdr:col>
      <xdr:colOff>101600</xdr:colOff>
      <xdr:row>58</xdr:row>
      <xdr:rowOff>74295</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527405" y="97021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58</xdr:row>
      <xdr:rowOff>66040</xdr:rowOff>
    </xdr:from>
    <xdr:ext cx="245110" cy="2457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477240" y="9792970"/>
          <a:ext cx="24511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142875</xdr:rowOff>
    </xdr:from>
    <xdr:to>
      <xdr:col>76</xdr:col>
      <xdr:colOff>165100</xdr:colOff>
      <xdr:row>58</xdr:row>
      <xdr:rowOff>74295</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55880" y="97021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167005</xdr:colOff>
      <xdr:row>58</xdr:row>
      <xdr:rowOff>66040</xdr:rowOff>
    </xdr:from>
    <xdr:ext cx="249555" cy="2457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92380" y="9792970"/>
          <a:ext cx="24955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142875</xdr:rowOff>
    </xdr:from>
    <xdr:to>
      <xdr:col>72</xdr:col>
      <xdr:colOff>38100</xdr:colOff>
      <xdr:row>58</xdr:row>
      <xdr:rowOff>74295</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1984355" y="970216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58</xdr:row>
      <xdr:rowOff>66040</xdr:rowOff>
    </xdr:from>
    <xdr:ext cx="245110" cy="2457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910695" y="9792970"/>
          <a:ext cx="24511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142875</xdr:rowOff>
    </xdr:from>
    <xdr:to>
      <xdr:col>67</xdr:col>
      <xdr:colOff>101600</xdr:colOff>
      <xdr:row>58</xdr:row>
      <xdr:rowOff>74295</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1189335" y="97021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58</xdr:row>
      <xdr:rowOff>66040</xdr:rowOff>
    </xdr:from>
    <xdr:ext cx="245110" cy="2457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139170" y="9792970"/>
          <a:ext cx="24511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55880</xdr:rowOff>
    </xdr:from>
    <xdr:to>
      <xdr:col>89</xdr:col>
      <xdr:colOff>167005</xdr:colOff>
      <xdr:row>65</xdr:row>
      <xdr:rowOff>31115</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0918825" y="10621010"/>
          <a:ext cx="41116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55880</xdr:rowOff>
    </xdr:from>
    <xdr:to>
      <xdr:col>74</xdr:col>
      <xdr:colOff>0</xdr:colOff>
      <xdr:row>66</xdr:row>
      <xdr:rowOff>136525</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102233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86995</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102233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55880</xdr:rowOff>
    </xdr:from>
    <xdr:to>
      <xdr:col>79</xdr:col>
      <xdr:colOff>63500</xdr:colOff>
      <xdr:row>66</xdr:row>
      <xdr:rowOff>136525</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1920855"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86995</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1920855"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55880</xdr:rowOff>
    </xdr:from>
    <xdr:to>
      <xdr:col>85</xdr:col>
      <xdr:colOff>63500</xdr:colOff>
      <xdr:row>66</xdr:row>
      <xdr:rowOff>136525</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922885"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66</xdr:row>
      <xdr:rowOff>86995</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922885"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49,209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24765</xdr:rowOff>
    </xdr:from>
    <xdr:to>
      <xdr:col>89</xdr:col>
      <xdr:colOff>167005</xdr:colOff>
      <xdr:row>81</xdr:row>
      <xdr:rowOff>80645</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0918825" y="11428095"/>
          <a:ext cx="41116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885" cy="219710"/>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0880725" y="11241405"/>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80645</xdr:rowOff>
    </xdr:from>
    <xdr:to>
      <xdr:col>89</xdr:col>
      <xdr:colOff>167005</xdr:colOff>
      <xdr:row>81</xdr:row>
      <xdr:rowOff>80645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0918825" y="136632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96520</xdr:rowOff>
    </xdr:from>
    <xdr:to>
      <xdr:col>89</xdr:col>
      <xdr:colOff>167005</xdr:colOff>
      <xdr:row>79</xdr:row>
      <xdr:rowOff>96520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0918825" y="1334389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125730</xdr:rowOff>
    </xdr:from>
    <xdr:ext cx="240665" cy="2457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0693400" y="13205460"/>
          <a:ext cx="24066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112395</xdr:rowOff>
    </xdr:from>
    <xdr:to>
      <xdr:col>89</xdr:col>
      <xdr:colOff>167005</xdr:colOff>
      <xdr:row>77</xdr:row>
      <xdr:rowOff>112395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0918825" y="1302448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140970</xdr:rowOff>
    </xdr:from>
    <xdr:ext cx="591820" cy="245110"/>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0393680" y="1288542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128905</xdr:rowOff>
    </xdr:from>
    <xdr:to>
      <xdr:col>89</xdr:col>
      <xdr:colOff>167005</xdr:colOff>
      <xdr:row>75</xdr:row>
      <xdr:rowOff>128905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0918825" y="1270571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74</xdr:row>
      <xdr:rowOff>156845</xdr:rowOff>
    </xdr:from>
    <xdr:ext cx="591820" cy="25336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0393680" y="12566015"/>
          <a:ext cx="591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144780</xdr:rowOff>
    </xdr:from>
    <xdr:to>
      <xdr:col>89</xdr:col>
      <xdr:colOff>167005</xdr:colOff>
      <xdr:row>73</xdr:row>
      <xdr:rowOff>144780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0918825" y="1238631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5715</xdr:rowOff>
    </xdr:from>
    <xdr:ext cx="591820" cy="252730"/>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0393680" y="12247245"/>
          <a:ext cx="5918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161290</xdr:rowOff>
    </xdr:from>
    <xdr:to>
      <xdr:col>89</xdr:col>
      <xdr:colOff>167005</xdr:colOff>
      <xdr:row>71</xdr:row>
      <xdr:rowOff>161290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0918825" y="1206754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21590</xdr:rowOff>
    </xdr:from>
    <xdr:ext cx="591820" cy="252730"/>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0393680" y="11927840"/>
          <a:ext cx="5918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8255</xdr:rowOff>
    </xdr:from>
    <xdr:to>
      <xdr:col>89</xdr:col>
      <xdr:colOff>167005</xdr:colOff>
      <xdr:row>70</xdr:row>
      <xdr:rowOff>8255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0918825" y="1174686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69</xdr:row>
      <xdr:rowOff>37465</xdr:rowOff>
    </xdr:from>
    <xdr:ext cx="685800" cy="25336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0327005" y="11608435"/>
          <a:ext cx="6858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167005</xdr:colOff>
      <xdr:row>68</xdr:row>
      <xdr:rowOff>24765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0918825" y="114280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67</xdr:row>
      <xdr:rowOff>53340</xdr:rowOff>
    </xdr:from>
    <xdr:ext cx="685800" cy="245110"/>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0327005" y="11289030"/>
          <a:ext cx="6858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167005</xdr:colOff>
      <xdr:row>81</xdr:row>
      <xdr:rowOff>80645</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0918825" y="11428095"/>
          <a:ext cx="41116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134620</xdr:rowOff>
    </xdr:from>
    <xdr:to>
      <xdr:col>85</xdr:col>
      <xdr:colOff>126365</xdr:colOff>
      <xdr:row>79</xdr:row>
      <xdr:rowOff>96520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320520" y="1187323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79</xdr:row>
      <xdr:rowOff>100330</xdr:rowOff>
    </xdr:from>
    <xdr:ext cx="249555" cy="25336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4362430" y="1334770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96520</xdr:rowOff>
    </xdr:from>
    <xdr:to>
      <xdr:col>86</xdr:col>
      <xdr:colOff>25400</xdr:colOff>
      <xdr:row>79</xdr:row>
      <xdr:rowOff>96520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233525" y="1334389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69</xdr:row>
      <xdr:rowOff>82550</xdr:rowOff>
    </xdr:from>
    <xdr:ext cx="598805" cy="25336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4362430" y="1165352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921,282</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134620</xdr:rowOff>
    </xdr:from>
    <xdr:to>
      <xdr:col>86</xdr:col>
      <xdr:colOff>25400</xdr:colOff>
      <xdr:row>70</xdr:row>
      <xdr:rowOff>134620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4233525" y="1187323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95885</xdr:rowOff>
    </xdr:from>
    <xdr:to>
      <xdr:col>85</xdr:col>
      <xdr:colOff>127000</xdr:colOff>
      <xdr:row>77</xdr:row>
      <xdr:rowOff>101600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578205" y="13007975"/>
          <a:ext cx="74422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77</xdr:row>
      <xdr:rowOff>121920</xdr:rowOff>
    </xdr:from>
    <xdr:ext cx="598805" cy="2457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4362430" y="13034010"/>
          <a:ext cx="598805" cy="245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142875</xdr:rowOff>
    </xdr:from>
    <xdr:to>
      <xdr:col>85</xdr:col>
      <xdr:colOff>167005</xdr:colOff>
      <xdr:row>78</xdr:row>
      <xdr:rowOff>74295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271625" y="13054965"/>
          <a:ext cx="908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101600</xdr:rowOff>
    </xdr:from>
    <xdr:to>
      <xdr:col>81</xdr:col>
      <xdr:colOff>50800</xdr:colOff>
      <xdr:row>77</xdr:row>
      <xdr:rowOff>105410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06680" y="13013690"/>
          <a:ext cx="7715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36830</xdr:rowOff>
    </xdr:from>
    <xdr:to>
      <xdr:col>81</xdr:col>
      <xdr:colOff>101600</xdr:colOff>
      <xdr:row>78</xdr:row>
      <xdr:rowOff>135890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527405" y="131165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78</xdr:row>
      <xdr:rowOff>127635</xdr:rowOff>
    </xdr:from>
    <xdr:ext cx="590550" cy="2457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325475" y="13207365"/>
          <a:ext cx="590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111,457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167005</xdr:colOff>
      <xdr:row>77</xdr:row>
      <xdr:rowOff>105410</xdr:rowOff>
    </xdr:from>
    <xdr:to>
      <xdr:col>76</xdr:col>
      <xdr:colOff>114300</xdr:colOff>
      <xdr:row>77</xdr:row>
      <xdr:rowOff>112395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024360" y="13017500"/>
          <a:ext cx="78232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34290</xdr:rowOff>
    </xdr:from>
    <xdr:to>
      <xdr:col>76</xdr:col>
      <xdr:colOff>165100</xdr:colOff>
      <xdr:row>78</xdr:row>
      <xdr:rowOff>133350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55880" y="131140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78</xdr:row>
      <xdr:rowOff>125095</xdr:rowOff>
    </xdr:from>
    <xdr:ext cx="590550" cy="2457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30455" y="13204825"/>
          <a:ext cx="590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112395</xdr:rowOff>
    </xdr:from>
    <xdr:to>
      <xdr:col>71</xdr:col>
      <xdr:colOff>167005</xdr:colOff>
      <xdr:row>77</xdr:row>
      <xdr:rowOff>126365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1240135" y="13024485"/>
          <a:ext cx="78422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40640</xdr:rowOff>
    </xdr:from>
    <xdr:to>
      <xdr:col>72</xdr:col>
      <xdr:colOff>38100</xdr:colOff>
      <xdr:row>78</xdr:row>
      <xdr:rowOff>140335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1984355" y="13120370"/>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78</xdr:row>
      <xdr:rowOff>131445</xdr:rowOff>
    </xdr:from>
    <xdr:ext cx="590550" cy="25273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1758930" y="13211175"/>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48260</xdr:rowOff>
    </xdr:from>
    <xdr:to>
      <xdr:col>67</xdr:col>
      <xdr:colOff>101600</xdr:colOff>
      <xdr:row>78</xdr:row>
      <xdr:rowOff>147320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1189335" y="131279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78</xdr:row>
      <xdr:rowOff>138430</xdr:rowOff>
    </xdr:from>
    <xdr:ext cx="590550" cy="25336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0987405" y="13218160"/>
          <a:ext cx="590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104,528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78105</xdr:rowOff>
    </xdr:from>
    <xdr:ext cx="762000" cy="25336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15542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78105</xdr:rowOff>
    </xdr:from>
    <xdr:ext cx="753745" cy="25336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11200" y="136607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78105</xdr:rowOff>
    </xdr:from>
    <xdr:ext cx="758190" cy="25336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39675" y="136607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167005</xdr:colOff>
      <xdr:row>81</xdr:row>
      <xdr:rowOff>78105</xdr:rowOff>
    </xdr:from>
    <xdr:ext cx="762000" cy="25336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185735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78105</xdr:rowOff>
    </xdr:from>
    <xdr:ext cx="753745" cy="25336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1073130" y="136607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77</xdr:row>
      <xdr:rowOff>46990</xdr:rowOff>
    </xdr:from>
    <xdr:to>
      <xdr:col>85</xdr:col>
      <xdr:colOff>167005</xdr:colOff>
      <xdr:row>77</xdr:row>
      <xdr:rowOff>146050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271625" y="12959080"/>
          <a:ext cx="908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167005</xdr:colOff>
      <xdr:row>76</xdr:row>
      <xdr:rowOff>69215</xdr:rowOff>
    </xdr:from>
    <xdr:ext cx="598805" cy="2457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4362430" y="12813665"/>
          <a:ext cx="5988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210,164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52070</xdr:rowOff>
    </xdr:from>
    <xdr:to>
      <xdr:col>81</xdr:col>
      <xdr:colOff>101600</xdr:colOff>
      <xdr:row>77</xdr:row>
      <xdr:rowOff>151130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527405" y="129641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75</xdr:row>
      <xdr:rowOff>167640</xdr:rowOff>
    </xdr:from>
    <xdr:ext cx="590550" cy="25336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325475" y="12744450"/>
          <a:ext cx="590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206,916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55245</xdr:rowOff>
    </xdr:from>
    <xdr:to>
      <xdr:col>76</xdr:col>
      <xdr:colOff>165100</xdr:colOff>
      <xdr:row>77</xdr:row>
      <xdr:rowOff>154305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55880" y="129673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76</xdr:row>
      <xdr:rowOff>3175</xdr:rowOff>
    </xdr:from>
    <xdr:ext cx="590550" cy="25336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30455" y="12747625"/>
          <a:ext cx="590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204,837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62230</xdr:rowOff>
    </xdr:from>
    <xdr:to>
      <xdr:col>72</xdr:col>
      <xdr:colOff>38100</xdr:colOff>
      <xdr:row>77</xdr:row>
      <xdr:rowOff>162560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1984355" y="12974320"/>
          <a:ext cx="781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76</xdr:row>
      <xdr:rowOff>10795</xdr:rowOff>
    </xdr:from>
    <xdr:ext cx="590550" cy="245110"/>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758930" y="12755245"/>
          <a:ext cx="59055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200,085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76200</xdr:rowOff>
    </xdr:from>
    <xdr:to>
      <xdr:col>67</xdr:col>
      <xdr:colOff>101600</xdr:colOff>
      <xdr:row>78</xdr:row>
      <xdr:rowOff>7620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1189335" y="129882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76</xdr:row>
      <xdr:rowOff>24130</xdr:rowOff>
    </xdr:from>
    <xdr:ext cx="590550" cy="25336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0987405" y="12768580"/>
          <a:ext cx="590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191,465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55880</xdr:rowOff>
    </xdr:from>
    <xdr:to>
      <xdr:col>89</xdr:col>
      <xdr:colOff>167005</xdr:colOff>
      <xdr:row>85</xdr:row>
      <xdr:rowOff>31115</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0918825" y="13973810"/>
          <a:ext cx="41116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55880</xdr:rowOff>
    </xdr:from>
    <xdr:to>
      <xdr:col>74</xdr:col>
      <xdr:colOff>0</xdr:colOff>
      <xdr:row>86</xdr:row>
      <xdr:rowOff>136525</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102233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86995</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102233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55880</xdr:rowOff>
    </xdr:from>
    <xdr:to>
      <xdr:col>79</xdr:col>
      <xdr:colOff>63500</xdr:colOff>
      <xdr:row>86</xdr:row>
      <xdr:rowOff>136525</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1920855"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86995</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1920855"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55880</xdr:rowOff>
    </xdr:from>
    <xdr:to>
      <xdr:col>85</xdr:col>
      <xdr:colOff>63500</xdr:colOff>
      <xdr:row>86</xdr:row>
      <xdr:rowOff>136525</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922885"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86</xdr:row>
      <xdr:rowOff>86995</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922885"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24765</xdr:rowOff>
    </xdr:from>
    <xdr:to>
      <xdr:col>89</xdr:col>
      <xdr:colOff>167005</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0918825" y="14780895"/>
          <a:ext cx="4111625"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9885" cy="219710"/>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0880725" y="14594205"/>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167005</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0918825" y="170561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167005</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0918825" y="166751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0665" cy="259080"/>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0693400" y="165328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167005</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0918825" y="162941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91820" cy="259080"/>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0393680" y="161518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167005</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0918825" y="159131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93</xdr:row>
      <xdr:rowOff>168910</xdr:rowOff>
    </xdr:from>
    <xdr:ext cx="685800" cy="25082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0327005" y="15770860"/>
          <a:ext cx="6858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167005</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0918825" y="155321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91</xdr:row>
      <xdr:rowOff>130810</xdr:rowOff>
    </xdr:from>
    <xdr:ext cx="685800" cy="259080"/>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0327005" y="153898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61595</xdr:rowOff>
    </xdr:from>
    <xdr:to>
      <xdr:col>89</xdr:col>
      <xdr:colOff>167005</xdr:colOff>
      <xdr:row>90</xdr:row>
      <xdr:rowOff>61595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0918825" y="1515300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89</xdr:row>
      <xdr:rowOff>90805</xdr:rowOff>
    </xdr:from>
    <xdr:ext cx="685800" cy="25082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0327005" y="15014575"/>
          <a:ext cx="6858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167005</xdr:colOff>
      <xdr:row>88</xdr:row>
      <xdr:rowOff>24765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0918825" y="147808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53340</xdr:rowOff>
    </xdr:from>
    <xdr:ext cx="685800" cy="245110"/>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0327005" y="14641830"/>
          <a:ext cx="6858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167005</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0918825" y="14780895"/>
          <a:ext cx="4111625"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101600</xdr:rowOff>
    </xdr:from>
    <xdr:to>
      <xdr:col>85</xdr:col>
      <xdr:colOff>126365</xdr:colOff>
      <xdr:row>99</xdr:row>
      <xdr:rowOff>42545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320520" y="15193010"/>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99</xdr:row>
      <xdr:rowOff>46355</xdr:rowOff>
    </xdr:from>
    <xdr:ext cx="469900" cy="259080"/>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4362430" y="16677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2,129</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42545</xdr:rowOff>
    </xdr:from>
    <xdr:to>
      <xdr:col>86</xdr:col>
      <xdr:colOff>25400</xdr:colOff>
      <xdr:row>99</xdr:row>
      <xdr:rowOff>42545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233525" y="1667319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89</xdr:row>
      <xdr:rowOff>50165</xdr:rowOff>
    </xdr:from>
    <xdr:ext cx="690245" cy="2457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4362430" y="14973935"/>
          <a:ext cx="69024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1,946,846</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101600</xdr:rowOff>
    </xdr:from>
    <xdr:to>
      <xdr:col>86</xdr:col>
      <xdr:colOff>25400</xdr:colOff>
      <xdr:row>90</xdr:row>
      <xdr:rowOff>101600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233525" y="1519301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165100</xdr:rowOff>
    </xdr:from>
    <xdr:to>
      <xdr:col>85</xdr:col>
      <xdr:colOff>127000</xdr:colOff>
      <xdr:row>99</xdr:row>
      <xdr:rowOff>23495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578205" y="16624300"/>
          <a:ext cx="74422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97</xdr:row>
      <xdr:rowOff>126365</xdr:rowOff>
    </xdr:from>
    <xdr:ext cx="534670" cy="259080"/>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4362430" y="164141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80,463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103505</xdr:rowOff>
    </xdr:from>
    <xdr:to>
      <xdr:col>85</xdr:col>
      <xdr:colOff>167005</xdr:colOff>
      <xdr:row>99</xdr:row>
      <xdr:rowOff>33655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271625" y="16562705"/>
          <a:ext cx="908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23495</xdr:rowOff>
    </xdr:from>
    <xdr:to>
      <xdr:col>81</xdr:col>
      <xdr:colOff>50800</xdr:colOff>
      <xdr:row>99</xdr:row>
      <xdr:rowOff>43815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06680" y="16654145"/>
          <a:ext cx="77152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125095</xdr:rowOff>
    </xdr:from>
    <xdr:to>
      <xdr:col>81</xdr:col>
      <xdr:colOff>101600</xdr:colOff>
      <xdr:row>99</xdr:row>
      <xdr:rowOff>55245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527405" y="1658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71755</xdr:rowOff>
    </xdr:from>
    <xdr:ext cx="526415" cy="259080"/>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357860" y="1635950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167005</xdr:colOff>
      <xdr:row>99</xdr:row>
      <xdr:rowOff>17780</xdr:rowOff>
    </xdr:from>
    <xdr:to>
      <xdr:col>76</xdr:col>
      <xdr:colOff>114300</xdr:colOff>
      <xdr:row>99</xdr:row>
      <xdr:rowOff>43815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024360" y="16648430"/>
          <a:ext cx="78232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129540</xdr:rowOff>
    </xdr:from>
    <xdr:to>
      <xdr:col>76</xdr:col>
      <xdr:colOff>165100</xdr:colOff>
      <xdr:row>99</xdr:row>
      <xdr:rowOff>59690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55880" y="1658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76200</xdr:rowOff>
    </xdr:from>
    <xdr:ext cx="530860" cy="25082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62840" y="16363950"/>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17780</xdr:rowOff>
    </xdr:from>
    <xdr:to>
      <xdr:col>71</xdr:col>
      <xdr:colOff>167005</xdr:colOff>
      <xdr:row>99</xdr:row>
      <xdr:rowOff>27940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1240135" y="16648430"/>
          <a:ext cx="7842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127635</xdr:rowOff>
    </xdr:from>
    <xdr:to>
      <xdr:col>72</xdr:col>
      <xdr:colOff>38100</xdr:colOff>
      <xdr:row>99</xdr:row>
      <xdr:rowOff>57785</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1984355" y="16586835"/>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74930</xdr:rowOff>
    </xdr:from>
    <xdr:ext cx="526415" cy="25146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1791315" y="1636268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48,912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126365</xdr:rowOff>
    </xdr:from>
    <xdr:to>
      <xdr:col>67</xdr:col>
      <xdr:colOff>101600</xdr:colOff>
      <xdr:row>99</xdr:row>
      <xdr:rowOff>56515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1189335" y="1658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73025</xdr:rowOff>
    </xdr:from>
    <xdr:ext cx="526415"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1019790" y="1636077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50,564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1554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3745"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11200" y="170535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58190"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39675" y="17053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167005</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185735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3745"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1073130" y="170535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114300</xdr:rowOff>
    </xdr:from>
    <xdr:to>
      <xdr:col>85</xdr:col>
      <xdr:colOff>167005</xdr:colOff>
      <xdr:row>99</xdr:row>
      <xdr:rowOff>44450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271625" y="16573500"/>
          <a:ext cx="908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167005</xdr:colOff>
      <xdr:row>98</xdr:row>
      <xdr:rowOff>81915</xdr:rowOff>
    </xdr:from>
    <xdr:ext cx="534670" cy="259080"/>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4362430" y="16541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66,603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144145</xdr:rowOff>
    </xdr:from>
    <xdr:to>
      <xdr:col>81</xdr:col>
      <xdr:colOff>101600</xdr:colOff>
      <xdr:row>99</xdr:row>
      <xdr:rowOff>74930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527405" y="16603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99</xdr:row>
      <xdr:rowOff>65405</xdr:rowOff>
    </xdr:from>
    <xdr:ext cx="526415" cy="25082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357860" y="1669605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27,159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164465</xdr:rowOff>
    </xdr:from>
    <xdr:to>
      <xdr:col>76</xdr:col>
      <xdr:colOff>165100</xdr:colOff>
      <xdr:row>99</xdr:row>
      <xdr:rowOff>94615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55880" y="1662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99</xdr:row>
      <xdr:rowOff>86360</xdr:rowOff>
    </xdr:from>
    <xdr:ext cx="378460" cy="251460"/>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40945" y="1671701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137795</xdr:rowOff>
    </xdr:from>
    <xdr:to>
      <xdr:col>72</xdr:col>
      <xdr:colOff>38100</xdr:colOff>
      <xdr:row>99</xdr:row>
      <xdr:rowOff>67945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1984355" y="16596995"/>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99</xdr:row>
      <xdr:rowOff>59055</xdr:rowOff>
    </xdr:from>
    <xdr:ext cx="526415" cy="259080"/>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1791315" y="1668970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35,961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148590</xdr:rowOff>
    </xdr:from>
    <xdr:to>
      <xdr:col>67</xdr:col>
      <xdr:colOff>101600</xdr:colOff>
      <xdr:row>99</xdr:row>
      <xdr:rowOff>78740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1189335" y="166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99</xdr:row>
      <xdr:rowOff>69850</xdr:rowOff>
    </xdr:from>
    <xdr:ext cx="526415" cy="259080"/>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1019790" y="167005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21,960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55880</xdr:rowOff>
    </xdr:from>
    <xdr:to>
      <xdr:col>120</xdr:col>
      <xdr:colOff>114300</xdr:colOff>
      <xdr:row>25</xdr:row>
      <xdr:rowOff>31115</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6032480" y="39154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55880</xdr:rowOff>
    </xdr:from>
    <xdr:to>
      <xdr:col>104</xdr:col>
      <xdr:colOff>127000</xdr:colOff>
      <xdr:row>26</xdr:row>
      <xdr:rowOff>136525</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615948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86995</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615948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55880</xdr:rowOff>
    </xdr:from>
    <xdr:to>
      <xdr:col>110</xdr:col>
      <xdr:colOff>0</xdr:colOff>
      <xdr:row>26</xdr:row>
      <xdr:rowOff>136525</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703451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86995</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703451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55880</xdr:rowOff>
    </xdr:from>
    <xdr:to>
      <xdr:col>116</xdr:col>
      <xdr:colOff>0</xdr:colOff>
      <xdr:row>26</xdr:row>
      <xdr:rowOff>136525</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03654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26</xdr:row>
      <xdr:rowOff>86995</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03654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80645</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6032480" y="47224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45440" cy="219710"/>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6017875" y="4535805"/>
          <a:ext cx="3454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80645</xdr:rowOff>
    </xdr:from>
    <xdr:to>
      <xdr:col>120</xdr:col>
      <xdr:colOff>114300</xdr:colOff>
      <xdr:row>41</xdr:row>
      <xdr:rowOff>80645</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6032480" y="69576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136525</xdr:rowOff>
    </xdr:from>
    <xdr:to>
      <xdr:col>120</xdr:col>
      <xdr:colOff>114300</xdr:colOff>
      <xdr:row>38</xdr:row>
      <xdr:rowOff>136525</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6032480" y="651065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165100</xdr:rowOff>
    </xdr:from>
    <xdr:ext cx="240665" cy="245110"/>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5830550" y="6371590"/>
          <a:ext cx="24066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24765</xdr:rowOff>
    </xdr:from>
    <xdr:to>
      <xdr:col>120</xdr:col>
      <xdr:colOff>114300</xdr:colOff>
      <xdr:row>36</xdr:row>
      <xdr:rowOff>24765</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6032480" y="606361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53340</xdr:rowOff>
    </xdr:from>
    <xdr:ext cx="527685" cy="245110"/>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5571470" y="5924550"/>
          <a:ext cx="52768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80645</xdr:rowOff>
    </xdr:from>
    <xdr:to>
      <xdr:col>120</xdr:col>
      <xdr:colOff>114300</xdr:colOff>
      <xdr:row>33</xdr:row>
      <xdr:rowOff>80645</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6032480" y="561657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109220</xdr:rowOff>
    </xdr:from>
    <xdr:ext cx="527685" cy="245110"/>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5571470" y="5477510"/>
          <a:ext cx="52768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136525</xdr:rowOff>
    </xdr:from>
    <xdr:to>
      <xdr:col>120</xdr:col>
      <xdr:colOff>114300</xdr:colOff>
      <xdr:row>30</xdr:row>
      <xdr:rowOff>136525</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6032480" y="516953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165100</xdr:rowOff>
    </xdr:from>
    <xdr:ext cx="527685" cy="245110"/>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5571470" y="5030470"/>
          <a:ext cx="52768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6032480" y="47224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53340</xdr:rowOff>
    </xdr:from>
    <xdr:ext cx="527685" cy="245110"/>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5571470" y="4583430"/>
          <a:ext cx="52768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80645</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6032480" y="47224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149860</xdr:rowOff>
    </xdr:from>
    <xdr:to>
      <xdr:col>116</xdr:col>
      <xdr:colOff>62865</xdr:colOff>
      <xdr:row>38</xdr:row>
      <xdr:rowOff>136525</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19434175" y="5182870"/>
          <a:ext cx="1270" cy="1327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140335</xdr:rowOff>
    </xdr:from>
    <xdr:ext cx="245745" cy="245110"/>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19486880" y="6514465"/>
          <a:ext cx="245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136525</xdr:rowOff>
    </xdr:from>
    <xdr:to>
      <xdr:col>116</xdr:col>
      <xdr:colOff>152400</xdr:colOff>
      <xdr:row>38</xdr:row>
      <xdr:rowOff>136525</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370675" y="651065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97155</xdr:rowOff>
    </xdr:from>
    <xdr:ext cx="530860" cy="252730"/>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19486880" y="4962525"/>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59,413</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149860</xdr:rowOff>
    </xdr:from>
    <xdr:to>
      <xdr:col>116</xdr:col>
      <xdr:colOff>152400</xdr:colOff>
      <xdr:row>30</xdr:row>
      <xdr:rowOff>149860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370675" y="518287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167005</xdr:colOff>
      <xdr:row>38</xdr:row>
      <xdr:rowOff>53340</xdr:rowOff>
    </xdr:from>
    <xdr:to>
      <xdr:col>116</xdr:col>
      <xdr:colOff>63500</xdr:colOff>
      <xdr:row>38</xdr:row>
      <xdr:rowOff>55880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8704560" y="6427470"/>
          <a:ext cx="73152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10160</xdr:rowOff>
    </xdr:from>
    <xdr:ext cx="466090" cy="2457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19486880" y="6384290"/>
          <a:ext cx="466090" cy="245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2,489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31115</xdr:rowOff>
    </xdr:from>
    <xdr:to>
      <xdr:col>116</xdr:col>
      <xdr:colOff>114300</xdr:colOff>
      <xdr:row>38</xdr:row>
      <xdr:rowOff>130175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385280" y="64052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53975</xdr:rowOff>
    </xdr:from>
    <xdr:to>
      <xdr:col>111</xdr:col>
      <xdr:colOff>167005</xdr:colOff>
      <xdr:row>38</xdr:row>
      <xdr:rowOff>55880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7920335" y="6428105"/>
          <a:ext cx="7842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xdr:rowOff>
    </xdr:from>
    <xdr:to>
      <xdr:col>112</xdr:col>
      <xdr:colOff>38100</xdr:colOff>
      <xdr:row>38</xdr:row>
      <xdr:rowOff>106680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64555" y="6381115"/>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97790</xdr:rowOff>
    </xdr:from>
    <xdr:ext cx="469900" cy="252730"/>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503900" y="647192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53975</xdr:rowOff>
    </xdr:from>
    <xdr:to>
      <xdr:col>107</xdr:col>
      <xdr:colOff>50800</xdr:colOff>
      <xdr:row>38</xdr:row>
      <xdr:rowOff>56515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7148810" y="6428105"/>
          <a:ext cx="7715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18415</xdr:rowOff>
    </xdr:from>
    <xdr:to>
      <xdr:col>107</xdr:col>
      <xdr:colOff>101600</xdr:colOff>
      <xdr:row>38</xdr:row>
      <xdr:rowOff>117475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7869535" y="63925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109855</xdr:rowOff>
    </xdr:from>
    <xdr:ext cx="469900" cy="245110"/>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7708880" y="6483985"/>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3,042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167005</xdr:colOff>
      <xdr:row>38</xdr:row>
      <xdr:rowOff>56515</xdr:rowOff>
    </xdr:from>
    <xdr:to>
      <xdr:col>102</xdr:col>
      <xdr:colOff>114300</xdr:colOff>
      <xdr:row>38</xdr:row>
      <xdr:rowOff>60960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6366490" y="6430645"/>
          <a:ext cx="78232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12700</xdr:rowOff>
    </xdr:from>
    <xdr:to>
      <xdr:col>102</xdr:col>
      <xdr:colOff>165100</xdr:colOff>
      <xdr:row>38</xdr:row>
      <xdr:rowOff>111760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7098010" y="63868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103505</xdr:rowOff>
    </xdr:from>
    <xdr:ext cx="469900" cy="2457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6937355" y="6477635"/>
          <a:ext cx="4699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22225</xdr:rowOff>
    </xdr:from>
    <xdr:to>
      <xdr:col>98</xdr:col>
      <xdr:colOff>38100</xdr:colOff>
      <xdr:row>38</xdr:row>
      <xdr:rowOff>121920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6326485" y="6396355"/>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113030</xdr:rowOff>
    </xdr:from>
    <xdr:ext cx="469900" cy="25336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6165830" y="64871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78105</xdr:rowOff>
    </xdr:from>
    <xdr:ext cx="762000" cy="25336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26907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167005</xdr:colOff>
      <xdr:row>41</xdr:row>
      <xdr:rowOff>78105</xdr:rowOff>
    </xdr:from>
    <xdr:ext cx="762000" cy="25336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53755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78105</xdr:rowOff>
    </xdr:from>
    <xdr:ext cx="753745" cy="25336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7753330" y="69551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78105</xdr:rowOff>
    </xdr:from>
    <xdr:ext cx="758190" cy="25336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6981805" y="69551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167005</xdr:colOff>
      <xdr:row>41</xdr:row>
      <xdr:rowOff>78105</xdr:rowOff>
    </xdr:from>
    <xdr:ext cx="762000" cy="25336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619948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3810</xdr:rowOff>
    </xdr:from>
    <xdr:to>
      <xdr:col>116</xdr:col>
      <xdr:colOff>114300</xdr:colOff>
      <xdr:row>38</xdr:row>
      <xdr:rowOff>103505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385280" y="63779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132080</xdr:rowOff>
    </xdr:from>
    <xdr:ext cx="466090" cy="252730"/>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19486880" y="6170930"/>
          <a:ext cx="466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3,709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5715</xdr:rowOff>
    </xdr:from>
    <xdr:to>
      <xdr:col>112</xdr:col>
      <xdr:colOff>38100</xdr:colOff>
      <xdr:row>38</xdr:row>
      <xdr:rowOff>106045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64555" y="6379845"/>
          <a:ext cx="781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121920</xdr:rowOff>
    </xdr:from>
    <xdr:ext cx="469900" cy="2457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03900" y="6160770"/>
          <a:ext cx="4699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4445</xdr:rowOff>
    </xdr:from>
    <xdr:to>
      <xdr:col>107</xdr:col>
      <xdr:colOff>101600</xdr:colOff>
      <xdr:row>38</xdr:row>
      <xdr:rowOff>104140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7869535" y="63785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119380</xdr:rowOff>
    </xdr:from>
    <xdr:ext cx="469900" cy="252730"/>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708880" y="615823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6350</xdr:rowOff>
    </xdr:from>
    <xdr:to>
      <xdr:col>102</xdr:col>
      <xdr:colOff>165100</xdr:colOff>
      <xdr:row>38</xdr:row>
      <xdr:rowOff>106680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7098010" y="63804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122555</xdr:rowOff>
    </xdr:from>
    <xdr:ext cx="469900" cy="245110"/>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6937355" y="6161405"/>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11430</xdr:rowOff>
    </xdr:from>
    <xdr:to>
      <xdr:col>98</xdr:col>
      <xdr:colOff>38100</xdr:colOff>
      <xdr:row>38</xdr:row>
      <xdr:rowOff>110490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6326485" y="638556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127000</xdr:rowOff>
    </xdr:from>
    <xdr:ext cx="469900" cy="2457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6165830" y="6165850"/>
          <a:ext cx="4699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55880</xdr:rowOff>
    </xdr:from>
    <xdr:to>
      <xdr:col>120</xdr:col>
      <xdr:colOff>114300</xdr:colOff>
      <xdr:row>45</xdr:row>
      <xdr:rowOff>31115</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6032480" y="72682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55880</xdr:rowOff>
    </xdr:from>
    <xdr:to>
      <xdr:col>104</xdr:col>
      <xdr:colOff>127000</xdr:colOff>
      <xdr:row>46</xdr:row>
      <xdr:rowOff>136525</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615948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86995</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615948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55880</xdr:rowOff>
    </xdr:from>
    <xdr:to>
      <xdr:col>110</xdr:col>
      <xdr:colOff>0</xdr:colOff>
      <xdr:row>46</xdr:row>
      <xdr:rowOff>136525</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703451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86995</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703451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55880</xdr:rowOff>
    </xdr:from>
    <xdr:to>
      <xdr:col>116</xdr:col>
      <xdr:colOff>0</xdr:colOff>
      <xdr:row>46</xdr:row>
      <xdr:rowOff>136525</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03654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46</xdr:row>
      <xdr:rowOff>86995</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03654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80645</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6032480" y="80752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45440" cy="219710"/>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6017875" y="7888605"/>
          <a:ext cx="3454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80645</xdr:rowOff>
    </xdr:from>
    <xdr:to>
      <xdr:col>120</xdr:col>
      <xdr:colOff>114300</xdr:colOff>
      <xdr:row>61</xdr:row>
      <xdr:rowOff>80645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6032480" y="103104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136525</xdr:rowOff>
    </xdr:from>
    <xdr:to>
      <xdr:col>120</xdr:col>
      <xdr:colOff>114300</xdr:colOff>
      <xdr:row>58</xdr:row>
      <xdr:rowOff>136525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6032480" y="986345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165100</xdr:rowOff>
    </xdr:from>
    <xdr:ext cx="240665" cy="245110"/>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5830550" y="9724390"/>
          <a:ext cx="24066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24765</xdr:rowOff>
    </xdr:from>
    <xdr:to>
      <xdr:col>120</xdr:col>
      <xdr:colOff>114300</xdr:colOff>
      <xdr:row>56</xdr:row>
      <xdr:rowOff>24765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6032480" y="941641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55</xdr:row>
      <xdr:rowOff>53340</xdr:rowOff>
    </xdr:from>
    <xdr:ext cx="591820" cy="245110"/>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5530830" y="927735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80645</xdr:rowOff>
    </xdr:from>
    <xdr:to>
      <xdr:col>120</xdr:col>
      <xdr:colOff>114300</xdr:colOff>
      <xdr:row>53</xdr:row>
      <xdr:rowOff>80645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6032480" y="896937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52</xdr:row>
      <xdr:rowOff>109220</xdr:rowOff>
    </xdr:from>
    <xdr:ext cx="591820" cy="245110"/>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5530830" y="883031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136525</xdr:rowOff>
    </xdr:from>
    <xdr:to>
      <xdr:col>120</xdr:col>
      <xdr:colOff>114300</xdr:colOff>
      <xdr:row>50</xdr:row>
      <xdr:rowOff>136525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6032480" y="852233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49</xdr:row>
      <xdr:rowOff>165100</xdr:rowOff>
    </xdr:from>
    <xdr:ext cx="591820" cy="245110"/>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5530830" y="838327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6032480" y="80752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53340</xdr:rowOff>
    </xdr:from>
    <xdr:ext cx="591820" cy="245110"/>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5530830" y="793623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80645</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6032480" y="80752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78105</xdr:rowOff>
    </xdr:from>
    <xdr:to>
      <xdr:col>116</xdr:col>
      <xdr:colOff>62865</xdr:colOff>
      <xdr:row>58</xdr:row>
      <xdr:rowOff>136525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19434175" y="8631555"/>
          <a:ext cx="1270" cy="1231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153035</xdr:rowOff>
    </xdr:from>
    <xdr:ext cx="245745" cy="252730"/>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19486880" y="9879965"/>
          <a:ext cx="2457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136525</xdr:rowOff>
    </xdr:from>
    <xdr:to>
      <xdr:col>116</xdr:col>
      <xdr:colOff>152400</xdr:colOff>
      <xdr:row>58</xdr:row>
      <xdr:rowOff>136525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370675" y="986345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26035</xdr:rowOff>
    </xdr:from>
    <xdr:ext cx="594995" cy="25336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19486880" y="841184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275,621</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78105</xdr:rowOff>
    </xdr:from>
    <xdr:to>
      <xdr:col>116</xdr:col>
      <xdr:colOff>152400</xdr:colOff>
      <xdr:row>51</xdr:row>
      <xdr:rowOff>78105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370675" y="863155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167005</xdr:colOff>
      <xdr:row>58</xdr:row>
      <xdr:rowOff>52070</xdr:rowOff>
    </xdr:from>
    <xdr:to>
      <xdr:col>116</xdr:col>
      <xdr:colOff>63500</xdr:colOff>
      <xdr:row>58</xdr:row>
      <xdr:rowOff>120650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704560" y="9779000"/>
          <a:ext cx="73152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73025</xdr:rowOff>
    </xdr:from>
    <xdr:ext cx="466090" cy="245110"/>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19486880" y="9632315"/>
          <a:ext cx="466090" cy="2451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8,141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50800</xdr:rowOff>
    </xdr:from>
    <xdr:to>
      <xdr:col>116</xdr:col>
      <xdr:colOff>114300</xdr:colOff>
      <xdr:row>58</xdr:row>
      <xdr:rowOff>149860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385280" y="97777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45085</xdr:rowOff>
    </xdr:from>
    <xdr:to>
      <xdr:col>111</xdr:col>
      <xdr:colOff>167005</xdr:colOff>
      <xdr:row>58</xdr:row>
      <xdr:rowOff>52070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7920335" y="9772015"/>
          <a:ext cx="7842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64770</xdr:rowOff>
    </xdr:from>
    <xdr:to>
      <xdr:col>112</xdr:col>
      <xdr:colOff>38100</xdr:colOff>
      <xdr:row>58</xdr:row>
      <xdr:rowOff>164465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64555" y="9791700"/>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155575</xdr:rowOff>
    </xdr:from>
    <xdr:ext cx="469900" cy="252730"/>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503900" y="988250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41275</xdr:rowOff>
    </xdr:from>
    <xdr:to>
      <xdr:col>107</xdr:col>
      <xdr:colOff>50800</xdr:colOff>
      <xdr:row>58</xdr:row>
      <xdr:rowOff>45085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7148810" y="9768205"/>
          <a:ext cx="7715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57785</xdr:rowOff>
    </xdr:from>
    <xdr:to>
      <xdr:col>107</xdr:col>
      <xdr:colOff>101600</xdr:colOff>
      <xdr:row>58</xdr:row>
      <xdr:rowOff>156845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7869535" y="97847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148590</xdr:rowOff>
    </xdr:from>
    <xdr:ext cx="469900" cy="2457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08880" y="9875520"/>
          <a:ext cx="4699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167005</xdr:colOff>
      <xdr:row>58</xdr:row>
      <xdr:rowOff>41275</xdr:rowOff>
    </xdr:from>
    <xdr:to>
      <xdr:col>102</xdr:col>
      <xdr:colOff>114300</xdr:colOff>
      <xdr:row>58</xdr:row>
      <xdr:rowOff>43180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6366490" y="9768205"/>
          <a:ext cx="78232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62230</xdr:rowOff>
    </xdr:from>
    <xdr:to>
      <xdr:col>102</xdr:col>
      <xdr:colOff>165100</xdr:colOff>
      <xdr:row>58</xdr:row>
      <xdr:rowOff>162560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7098010" y="97891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153035</xdr:rowOff>
    </xdr:from>
    <xdr:ext cx="469900" cy="25273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6937355" y="987996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62865</xdr:rowOff>
    </xdr:from>
    <xdr:to>
      <xdr:col>98</xdr:col>
      <xdr:colOff>38100</xdr:colOff>
      <xdr:row>58</xdr:row>
      <xdr:rowOff>162560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6326485" y="9789795"/>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153670</xdr:rowOff>
    </xdr:from>
    <xdr:ext cx="469900" cy="25273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6165830" y="988060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78105</xdr:rowOff>
    </xdr:from>
    <xdr:ext cx="762000" cy="25336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26907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167005</xdr:colOff>
      <xdr:row>61</xdr:row>
      <xdr:rowOff>78105</xdr:rowOff>
    </xdr:from>
    <xdr:ext cx="762000" cy="25336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53755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78105</xdr:rowOff>
    </xdr:from>
    <xdr:ext cx="753745" cy="25336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7753330" y="103079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78105</xdr:rowOff>
    </xdr:from>
    <xdr:ext cx="758190" cy="25336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6981805" y="103079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167005</xdr:colOff>
      <xdr:row>61</xdr:row>
      <xdr:rowOff>78105</xdr:rowOff>
    </xdr:from>
    <xdr:ext cx="762000" cy="25336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619948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71755</xdr:rowOff>
    </xdr:from>
    <xdr:to>
      <xdr:col>116</xdr:col>
      <xdr:colOff>114300</xdr:colOff>
      <xdr:row>59</xdr:row>
      <xdr:rowOff>3175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385280" y="97986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29210</xdr:rowOff>
    </xdr:from>
    <xdr:ext cx="466090" cy="245110"/>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19486880" y="9756140"/>
          <a:ext cx="4660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3,514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2540</xdr:rowOff>
    </xdr:from>
    <xdr:to>
      <xdr:col>112</xdr:col>
      <xdr:colOff>38100</xdr:colOff>
      <xdr:row>58</xdr:row>
      <xdr:rowOff>101600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64555" y="972947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56</xdr:row>
      <xdr:rowOff>117475</xdr:rowOff>
    </xdr:from>
    <xdr:ext cx="526415" cy="25273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71515" y="9509125"/>
          <a:ext cx="5264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18,825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163195</xdr:rowOff>
    </xdr:from>
    <xdr:to>
      <xdr:col>107</xdr:col>
      <xdr:colOff>101600</xdr:colOff>
      <xdr:row>58</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7869535" y="97224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56</xdr:row>
      <xdr:rowOff>111125</xdr:rowOff>
    </xdr:from>
    <xdr:ext cx="526415" cy="25273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699990" y="9502775"/>
          <a:ext cx="5264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20,429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160020</xdr:rowOff>
    </xdr:from>
    <xdr:to>
      <xdr:col>102</xdr:col>
      <xdr:colOff>165100</xdr:colOff>
      <xdr:row>58</xdr:row>
      <xdr:rowOff>91440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7098010" y="97193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56</xdr:row>
      <xdr:rowOff>107315</xdr:rowOff>
    </xdr:from>
    <xdr:ext cx="530860" cy="245110"/>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6904970" y="9498965"/>
          <a:ext cx="53086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21,308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161925</xdr:rowOff>
    </xdr:from>
    <xdr:to>
      <xdr:col>98</xdr:col>
      <xdr:colOff>38100</xdr:colOff>
      <xdr:row>58</xdr:row>
      <xdr:rowOff>93345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6326485" y="972121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56</xdr:row>
      <xdr:rowOff>109220</xdr:rowOff>
    </xdr:from>
    <xdr:ext cx="526415" cy="245110"/>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6133445" y="9500870"/>
          <a:ext cx="5264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20,778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55880</xdr:rowOff>
    </xdr:from>
    <xdr:to>
      <xdr:col>120</xdr:col>
      <xdr:colOff>114300</xdr:colOff>
      <xdr:row>65</xdr:row>
      <xdr:rowOff>31115</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6032480" y="106210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55880</xdr:rowOff>
    </xdr:from>
    <xdr:to>
      <xdr:col>104</xdr:col>
      <xdr:colOff>127000</xdr:colOff>
      <xdr:row>66</xdr:row>
      <xdr:rowOff>136525</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615948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86995</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615948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55880</xdr:rowOff>
    </xdr:from>
    <xdr:to>
      <xdr:col>110</xdr:col>
      <xdr:colOff>0</xdr:colOff>
      <xdr:row>66</xdr:row>
      <xdr:rowOff>136525</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703451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86995</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703451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55880</xdr:rowOff>
    </xdr:from>
    <xdr:to>
      <xdr:col>116</xdr:col>
      <xdr:colOff>0</xdr:colOff>
      <xdr:row>66</xdr:row>
      <xdr:rowOff>136525</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03654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66</xdr:row>
      <xdr:rowOff>86995</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03654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47,354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24765</xdr:rowOff>
    </xdr:from>
    <xdr:to>
      <xdr:col>120</xdr:col>
      <xdr:colOff>114300</xdr:colOff>
      <xdr:row>81</xdr:row>
      <xdr:rowOff>80645</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6032480" y="114280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5715</xdr:rowOff>
    </xdr:from>
    <xdr:ext cx="345440" cy="219710"/>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6017875" y="11241405"/>
          <a:ext cx="3454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80645</xdr:rowOff>
    </xdr:from>
    <xdr:to>
      <xdr:col>120</xdr:col>
      <xdr:colOff>114300</xdr:colOff>
      <xdr:row>81</xdr:row>
      <xdr:rowOff>80645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6032480" y="136632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43180</xdr:rowOff>
    </xdr:from>
    <xdr:to>
      <xdr:col>120</xdr:col>
      <xdr:colOff>114300</xdr:colOff>
      <xdr:row>79</xdr:row>
      <xdr:rowOff>43180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6032480" y="132905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78</xdr:row>
      <xdr:rowOff>72390</xdr:rowOff>
    </xdr:from>
    <xdr:ext cx="240665" cy="2457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5830550" y="13152120"/>
          <a:ext cx="24066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77</xdr:row>
      <xdr:rowOff>5715</xdr:rowOff>
    </xdr:from>
    <xdr:to>
      <xdr:col>120</xdr:col>
      <xdr:colOff>114300</xdr:colOff>
      <xdr:row>77</xdr:row>
      <xdr:rowOff>5715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6032480" y="129178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76</xdr:row>
      <xdr:rowOff>34925</xdr:rowOff>
    </xdr:from>
    <xdr:ext cx="591820" cy="2457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5530830" y="12779375"/>
          <a:ext cx="5918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136525</xdr:rowOff>
    </xdr:from>
    <xdr:to>
      <xdr:col>120</xdr:col>
      <xdr:colOff>114300</xdr:colOff>
      <xdr:row>74</xdr:row>
      <xdr:rowOff>136525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6032480" y="125456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73</xdr:row>
      <xdr:rowOff>165100</xdr:rowOff>
    </xdr:from>
    <xdr:ext cx="591820" cy="245110"/>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5530830" y="1240663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72</xdr:row>
      <xdr:rowOff>99060</xdr:rowOff>
    </xdr:from>
    <xdr:to>
      <xdr:col>120</xdr:col>
      <xdr:colOff>114300</xdr:colOff>
      <xdr:row>72</xdr:row>
      <xdr:rowOff>99060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6032480" y="121729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128270</xdr:rowOff>
    </xdr:from>
    <xdr:ext cx="591820" cy="2457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5530830" y="12034520"/>
          <a:ext cx="5918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61595</xdr:rowOff>
    </xdr:from>
    <xdr:to>
      <xdr:col>120</xdr:col>
      <xdr:colOff>114300</xdr:colOff>
      <xdr:row>70</xdr:row>
      <xdr:rowOff>61595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6032480" y="118002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90805</xdr:rowOff>
    </xdr:from>
    <xdr:ext cx="591820" cy="2457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5530830" y="11661775"/>
          <a:ext cx="5918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24765</xdr:rowOff>
    </xdr:from>
    <xdr:to>
      <xdr:col>120</xdr:col>
      <xdr:colOff>114300</xdr:colOff>
      <xdr:row>68</xdr:row>
      <xdr:rowOff>24765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6032480" y="114280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53340</xdr:rowOff>
    </xdr:from>
    <xdr:ext cx="591820" cy="245110"/>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5530830" y="1128903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24765</xdr:rowOff>
    </xdr:from>
    <xdr:to>
      <xdr:col>120</xdr:col>
      <xdr:colOff>114300</xdr:colOff>
      <xdr:row>81</xdr:row>
      <xdr:rowOff>80645</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6032480" y="114280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37465</xdr:rowOff>
    </xdr:from>
    <xdr:to>
      <xdr:col>116</xdr:col>
      <xdr:colOff>62865</xdr:colOff>
      <xdr:row>78</xdr:row>
      <xdr:rowOff>57150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434175" y="11943715"/>
          <a:ext cx="1270" cy="1193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60960</xdr:rowOff>
    </xdr:from>
    <xdr:ext cx="530860" cy="25336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19486880" y="1314069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41,270</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57150</xdr:rowOff>
    </xdr:from>
    <xdr:to>
      <xdr:col>116</xdr:col>
      <xdr:colOff>152400</xdr:colOff>
      <xdr:row>78</xdr:row>
      <xdr:rowOff>57150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9370675" y="1313688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152400</xdr:rowOff>
    </xdr:from>
    <xdr:ext cx="594995" cy="252730"/>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19486880" y="11723370"/>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361,631</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37465</xdr:rowOff>
    </xdr:from>
    <xdr:to>
      <xdr:col>116</xdr:col>
      <xdr:colOff>152400</xdr:colOff>
      <xdr:row>71</xdr:row>
      <xdr:rowOff>37465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370675" y="1194371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167005</xdr:colOff>
      <xdr:row>76</xdr:row>
      <xdr:rowOff>95885</xdr:rowOff>
    </xdr:from>
    <xdr:to>
      <xdr:col>116</xdr:col>
      <xdr:colOff>63500</xdr:colOff>
      <xdr:row>76</xdr:row>
      <xdr:rowOff>136525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704560" y="12840335"/>
          <a:ext cx="73152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57150</xdr:rowOff>
    </xdr:from>
    <xdr:ext cx="594995" cy="25336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19486880" y="12801600"/>
          <a:ext cx="5949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112,403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78105</xdr:rowOff>
    </xdr:from>
    <xdr:to>
      <xdr:col>116</xdr:col>
      <xdr:colOff>114300</xdr:colOff>
      <xdr:row>77</xdr:row>
      <xdr:rowOff>10160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385280" y="128225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116840</xdr:rowOff>
    </xdr:from>
    <xdr:to>
      <xdr:col>111</xdr:col>
      <xdr:colOff>167005</xdr:colOff>
      <xdr:row>76</xdr:row>
      <xdr:rowOff>136525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7920335" y="12861290"/>
          <a:ext cx="7842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29845</xdr:rowOff>
    </xdr:from>
    <xdr:to>
      <xdr:col>112</xdr:col>
      <xdr:colOff>38100</xdr:colOff>
      <xdr:row>77</xdr:row>
      <xdr:rowOff>128905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64555" y="1294193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120015</xdr:rowOff>
    </xdr:from>
    <xdr:ext cx="526415" cy="252730"/>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471515" y="13032105"/>
          <a:ext cx="5264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80,287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112395</xdr:rowOff>
    </xdr:from>
    <xdr:to>
      <xdr:col>107</xdr:col>
      <xdr:colOff>50800</xdr:colOff>
      <xdr:row>76</xdr:row>
      <xdr:rowOff>116840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7148810" y="12856845"/>
          <a:ext cx="7715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29210</xdr:rowOff>
    </xdr:from>
    <xdr:to>
      <xdr:col>107</xdr:col>
      <xdr:colOff>101600</xdr:colOff>
      <xdr:row>77</xdr:row>
      <xdr:rowOff>128905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7869535" y="129413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119380</xdr:rowOff>
    </xdr:from>
    <xdr:ext cx="526415" cy="252730"/>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9990" y="13031470"/>
          <a:ext cx="5264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80,452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167005</xdr:colOff>
      <xdr:row>76</xdr:row>
      <xdr:rowOff>112395</xdr:rowOff>
    </xdr:from>
    <xdr:to>
      <xdr:col>102</xdr:col>
      <xdr:colOff>114300</xdr:colOff>
      <xdr:row>76</xdr:row>
      <xdr:rowOff>133350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6366490" y="12856845"/>
          <a:ext cx="78232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29210</xdr:rowOff>
    </xdr:from>
    <xdr:to>
      <xdr:col>102</xdr:col>
      <xdr:colOff>165100</xdr:colOff>
      <xdr:row>77</xdr:row>
      <xdr:rowOff>128905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7098010" y="129413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119380</xdr:rowOff>
    </xdr:from>
    <xdr:ext cx="530860" cy="252730"/>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6904970" y="13031470"/>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80,580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77</xdr:row>
      <xdr:rowOff>32385</xdr:rowOff>
    </xdr:from>
    <xdr:to>
      <xdr:col>98</xdr:col>
      <xdr:colOff>38100</xdr:colOff>
      <xdr:row>77</xdr:row>
      <xdr:rowOff>131445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6326485" y="1294447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123190</xdr:rowOff>
    </xdr:from>
    <xdr:ext cx="526415" cy="2457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6133445" y="13035280"/>
          <a:ext cx="52641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79,730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78105</xdr:rowOff>
    </xdr:from>
    <xdr:ext cx="762000" cy="25336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6907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167005</xdr:colOff>
      <xdr:row>81</xdr:row>
      <xdr:rowOff>78105</xdr:rowOff>
    </xdr:from>
    <xdr:ext cx="762000" cy="25336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53755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78105</xdr:rowOff>
    </xdr:from>
    <xdr:ext cx="753745" cy="25336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7753330" y="136607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78105</xdr:rowOff>
    </xdr:from>
    <xdr:ext cx="758190" cy="25336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6981805" y="136607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167005</xdr:colOff>
      <xdr:row>81</xdr:row>
      <xdr:rowOff>78105</xdr:rowOff>
    </xdr:from>
    <xdr:ext cx="762000" cy="25336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619948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46990</xdr:rowOff>
    </xdr:from>
    <xdr:to>
      <xdr:col>116</xdr:col>
      <xdr:colOff>114300</xdr:colOff>
      <xdr:row>76</xdr:row>
      <xdr:rowOff>146050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385280" y="127914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69215</xdr:rowOff>
    </xdr:from>
    <xdr:ext cx="594995" cy="2457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19486880" y="12646025"/>
          <a:ext cx="59499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120,834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86995</xdr:rowOff>
    </xdr:from>
    <xdr:to>
      <xdr:col>112</xdr:col>
      <xdr:colOff>38100</xdr:colOff>
      <xdr:row>77</xdr:row>
      <xdr:rowOff>18415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64555" y="1283144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68580</xdr:colOff>
      <xdr:row>75</xdr:row>
      <xdr:rowOff>34925</xdr:rowOff>
    </xdr:from>
    <xdr:ext cx="590550" cy="2457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39130" y="12611735"/>
          <a:ext cx="590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110,028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67310</xdr:rowOff>
    </xdr:from>
    <xdr:to>
      <xdr:col>107</xdr:col>
      <xdr:colOff>101600</xdr:colOff>
      <xdr:row>76</xdr:row>
      <xdr:rowOff>166370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7869535" y="128117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75</xdr:row>
      <xdr:rowOff>15240</xdr:rowOff>
    </xdr:from>
    <xdr:ext cx="590550" cy="2457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7667605" y="12592050"/>
          <a:ext cx="590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115,285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62230</xdr:rowOff>
    </xdr:from>
    <xdr:to>
      <xdr:col>102</xdr:col>
      <xdr:colOff>165100</xdr:colOff>
      <xdr:row>76</xdr:row>
      <xdr:rowOff>162560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7098010" y="128066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5080</xdr:colOff>
      <xdr:row>75</xdr:row>
      <xdr:rowOff>10795</xdr:rowOff>
    </xdr:from>
    <xdr:ext cx="590550" cy="24511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6872585" y="12587605"/>
          <a:ext cx="59055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116,533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84455</xdr:rowOff>
    </xdr:from>
    <xdr:to>
      <xdr:col>98</xdr:col>
      <xdr:colOff>38100</xdr:colOff>
      <xdr:row>77</xdr:row>
      <xdr:rowOff>15875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6326485" y="1282890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68580</xdr:colOff>
      <xdr:row>75</xdr:row>
      <xdr:rowOff>31750</xdr:rowOff>
    </xdr:from>
    <xdr:ext cx="590550" cy="245110"/>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6101060" y="12608560"/>
          <a:ext cx="59055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110,909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55880</xdr:rowOff>
    </xdr:from>
    <xdr:to>
      <xdr:col>120</xdr:col>
      <xdr:colOff>114300</xdr:colOff>
      <xdr:row>85</xdr:row>
      <xdr:rowOff>31115</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6032480" y="139738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55880</xdr:rowOff>
    </xdr:from>
    <xdr:to>
      <xdr:col>104</xdr:col>
      <xdr:colOff>127000</xdr:colOff>
      <xdr:row>86</xdr:row>
      <xdr:rowOff>136525</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615948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86995</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615948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55880</xdr:rowOff>
    </xdr:from>
    <xdr:to>
      <xdr:col>110</xdr:col>
      <xdr:colOff>0</xdr:colOff>
      <xdr:row>86</xdr:row>
      <xdr:rowOff>136525</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703451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86995</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703451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55880</xdr:rowOff>
    </xdr:from>
    <xdr:to>
      <xdr:col>116</xdr:col>
      <xdr:colOff>0</xdr:colOff>
      <xdr:row>86</xdr:row>
      <xdr:rowOff>136525</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03654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86</xdr:row>
      <xdr:rowOff>86995</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03654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24765</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6032480" y="14780895"/>
          <a:ext cx="412242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5715</xdr:rowOff>
    </xdr:from>
    <xdr:ext cx="345440" cy="219710"/>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6017875" y="14594205"/>
          <a:ext cx="3454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6032480" y="17056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6032480" y="15913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0665" cy="25082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5830550" y="157708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24765</xdr:rowOff>
    </xdr:from>
    <xdr:to>
      <xdr:col>120</xdr:col>
      <xdr:colOff>114300</xdr:colOff>
      <xdr:row>88</xdr:row>
      <xdr:rowOff>24765</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6032480" y="147808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53340</xdr:rowOff>
    </xdr:from>
    <xdr:ext cx="240665" cy="245110"/>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5830550" y="14641830"/>
          <a:ext cx="24066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24765</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6032480" y="14780895"/>
          <a:ext cx="412242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434175" y="159131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5745" cy="259080"/>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19486880" y="159550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370675" y="1591310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5745" cy="259080"/>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19486880" y="156121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370675" y="1591310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167005</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704560" y="15913100"/>
          <a:ext cx="7315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5745" cy="259080"/>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19486880" y="15840710"/>
          <a:ext cx="24574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38528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167005</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7920335" y="15913100"/>
          <a:ext cx="7842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64555" y="1586230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5110" cy="259080"/>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90895" y="159550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7148810" y="15913100"/>
          <a:ext cx="771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7869535"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5110" cy="259080"/>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819370" y="159550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167005</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6366490" y="15913100"/>
          <a:ext cx="7823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709801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167005</xdr:colOff>
      <xdr:row>95</xdr:row>
      <xdr:rowOff>10160</xdr:rowOff>
    </xdr:from>
    <xdr:ext cx="249555"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703451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6326485" y="1586230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5110"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6252825" y="159550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26907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167005</xdr:colOff>
      <xdr:row>101</xdr:row>
      <xdr:rowOff>80010</xdr:rowOff>
    </xdr:from>
    <xdr:ext cx="762000"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755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53745"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753330" y="170535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5819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6981805" y="17053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167005</xdr:colOff>
      <xdr:row>101</xdr:row>
      <xdr:rowOff>80010</xdr:rowOff>
    </xdr:from>
    <xdr:ext cx="762000"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619948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38528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5745" cy="259080"/>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19486880" y="15726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64555" y="1586230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511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90895" y="156375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7869535"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511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7819370" y="156375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709801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167005</xdr:colOff>
      <xdr:row>93</xdr:row>
      <xdr:rowOff>35560</xdr:rowOff>
    </xdr:from>
    <xdr:ext cx="249555"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7034510" y="1563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6326485" y="1586230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5110" cy="259080"/>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6252825" y="156375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668020" y="17437100"/>
          <a:ext cx="1948688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668020" y="17500600"/>
          <a:ext cx="3378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693420" y="17754600"/>
          <a:ext cx="1943608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latin typeface="ＭＳ Ｐゴシック"/>
              <a:ea typeface="ＭＳ Ｐゴシック"/>
            </a:rPr>
            <a:t>　人件費の増加は、令和2年度より会計年度任用職員制度となり、各種手当が増となったことが主な要因である。</a:t>
          </a:r>
          <a:endParaRPr kumimoji="1" lang="en-US" altLang="ja-JP" sz="1300" baseline="0">
            <a:latin typeface="ＭＳ Ｐゴシック"/>
            <a:ea typeface="ＭＳ Ｐゴシック"/>
          </a:endParaRPr>
        </a:p>
        <a:p>
          <a:r>
            <a:rPr kumimoji="1" lang="ja-JP" altLang="en-US" sz="1300" baseline="0">
              <a:latin typeface="ＭＳ Ｐゴシック"/>
              <a:ea typeface="ＭＳ Ｐゴシック"/>
            </a:rPr>
            <a:t>　扶助費では、少子高齢化の進行や生産年齢人口の流出が大きく影響しており、類似団体よりもコスト高の傾向は今後も続くと考えられる。</a:t>
          </a:r>
          <a:endParaRPr kumimoji="1" lang="en-US" altLang="ja-JP" sz="1300" baseline="0">
            <a:latin typeface="ＭＳ Ｐゴシック"/>
            <a:ea typeface="ＭＳ Ｐゴシック"/>
          </a:endParaRPr>
        </a:p>
        <a:p>
          <a:r>
            <a:rPr kumimoji="1" lang="ja-JP" altLang="en-US" sz="1300" baseline="0">
              <a:latin typeface="ＭＳ Ｐゴシック"/>
              <a:ea typeface="ＭＳ Ｐゴシック"/>
            </a:rPr>
            <a:t>　補助費等では、特別定額給付金の皆増、</a:t>
          </a:r>
          <a:r>
            <a:rPr kumimoji="1" lang="ja-JP" altLang="en-US" sz="1300">
              <a:latin typeface="ＭＳ Ｐゴシック"/>
              <a:ea typeface="ＭＳ Ｐゴシック"/>
            </a:rPr>
            <a:t>ふるさと応援寄附金の伸びに伴う返礼品や業務代行手数料などの経費増等が増加の要因となっている。</a:t>
          </a:r>
          <a:endParaRPr kumimoji="1" lang="en-US" altLang="ja-JP" sz="1300" baseline="0">
            <a:latin typeface="ＭＳ Ｐゴシック"/>
            <a:ea typeface="ＭＳ Ｐゴシック"/>
          </a:endParaRPr>
        </a:p>
        <a:p>
          <a:r>
            <a:rPr kumimoji="1" lang="ja-JP" altLang="en-US" sz="1300" baseline="0">
              <a:latin typeface="ＭＳ Ｐゴシック"/>
              <a:ea typeface="ＭＳ Ｐゴシック"/>
            </a:rPr>
            <a:t>　普通建設事業費では、義務教育学校整備事業やケーブルテレビ設備改修工事、道路改修工事が増加の要因となっている。</a:t>
          </a:r>
          <a:endParaRPr kumimoji="1" lang="en-US" altLang="ja-JP" sz="1300" baseline="0">
            <a:latin typeface="ＭＳ Ｐゴシック"/>
            <a:ea typeface="ＭＳ Ｐゴシック"/>
          </a:endParaRPr>
        </a:p>
        <a:p>
          <a:r>
            <a:rPr kumimoji="1" lang="ja-JP" altLang="en-US" sz="1300" baseline="0">
              <a:latin typeface="ＭＳ Ｐゴシック"/>
              <a:ea typeface="ＭＳ Ｐゴシック"/>
            </a:rPr>
            <a:t>　積立金では、新たに新設された入湯税管理基金、令和元年度新設の森林環境譲与税基金やふるさと応援</a:t>
          </a:r>
          <a:r>
            <a:rPr kumimoji="1" lang="ja-JP" altLang="en-US" sz="1300" baseline="0">
              <a:solidFill>
                <a:sysClr val="windowText" lastClr="000000"/>
              </a:solidFill>
              <a:latin typeface="ＭＳ Ｐゴシック"/>
              <a:ea typeface="ＭＳ Ｐゴシック"/>
            </a:rPr>
            <a:t>基金への積立が</a:t>
          </a:r>
          <a:r>
            <a:rPr kumimoji="1" lang="ja-JP" altLang="en-US" sz="1300" baseline="0">
              <a:latin typeface="ＭＳ Ｐゴシック"/>
              <a:ea typeface="ＭＳ Ｐゴシック"/>
            </a:rPr>
            <a:t>増加の要因となっている。</a:t>
          </a:r>
          <a:endParaRPr kumimoji="1" lang="en-US" altLang="ja-JP" sz="1300" baseline="0">
            <a:latin typeface="ＭＳ Ｐゴシック"/>
            <a:ea typeface="ＭＳ Ｐゴシック"/>
          </a:endParaRPr>
        </a:p>
        <a:p>
          <a:r>
            <a:rPr kumimoji="1" lang="ja-JP" altLang="en-US" sz="1300" baseline="0">
              <a:latin typeface="ＭＳ Ｐゴシック"/>
              <a:ea typeface="ＭＳ Ｐゴシック"/>
            </a:rPr>
            <a:t>　貸付金では、耳川広域森林組合林業振興資金貸し付けの終了が減少の主な要因となっている。</a:t>
          </a:r>
          <a:endParaRPr kumimoji="1" lang="en-US" altLang="ja-JP" sz="1300" baseline="0">
            <a:latin typeface="ＭＳ Ｐゴシック"/>
            <a:ea typeface="ＭＳ Ｐゴシック"/>
          </a:endParaRPr>
        </a:p>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64515" y="127000"/>
          <a:ext cx="11125835"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18415</xdr:rowOff>
    </xdr:from>
    <xdr:to>
      <xdr:col>120</xdr:col>
      <xdr:colOff>114300</xdr:colOff>
      <xdr:row>4</xdr:row>
      <xdr:rowOff>61595</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6700500" y="189865"/>
          <a:ext cx="34544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88900</xdr:colOff>
      <xdr:row>4</xdr:row>
      <xdr:rowOff>37465</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6719550" y="214630"/>
          <a:ext cx="3409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6744950" y="240030"/>
          <a:ext cx="33528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宮崎県美郷町</a:t>
          </a:r>
        </a:p>
      </xdr:txBody>
    </xdr:sp>
    <xdr:clientData/>
  </xdr:twoCellAnchor>
  <xdr:twoCellAnchor>
    <xdr:from>
      <xdr:col>85</xdr:col>
      <xdr:colOff>63500</xdr:colOff>
      <xdr:row>1</xdr:row>
      <xdr:rowOff>18415</xdr:rowOff>
    </xdr:from>
    <xdr:to>
      <xdr:col>99</xdr:col>
      <xdr:colOff>57150</xdr:colOff>
      <xdr:row>4</xdr:row>
      <xdr:rowOff>61595</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4258925" y="189865"/>
          <a:ext cx="233172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37465</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4284325" y="214630"/>
          <a:ext cx="228727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4309725" y="240030"/>
          <a:ext cx="223012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668020" y="873125"/>
          <a:ext cx="8851265"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795020" y="903605"/>
          <a:ext cx="12090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19</xdr:col>
      <xdr:colOff>25400</xdr:colOff>
      <xdr:row>15</xdr:row>
      <xdr:rowOff>61595</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1964055" y="903605"/>
          <a:ext cx="12344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5,123
5,111
448.84
9,657,283
9,363,926
158,301
4,799,584
8,005,841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133090" y="903605"/>
          <a:ext cx="13360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161925</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469130" y="922655"/>
          <a:ext cx="1773555"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44</xdr:col>
      <xdr:colOff>0</xdr:colOff>
      <xdr:row>10</xdr:row>
      <xdr:rowOff>161925</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242685" y="922655"/>
          <a:ext cx="1105535"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7411720" y="935355"/>
          <a:ext cx="564515"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469130" y="1680210"/>
          <a:ext cx="1773555"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117475</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306185" y="1680210"/>
          <a:ext cx="33401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31115</xdr:rowOff>
    </xdr:from>
    <xdr:to>
      <xdr:col>66</xdr:col>
      <xdr:colOff>25400</xdr:colOff>
      <xdr:row>11</xdr:row>
      <xdr:rowOff>142875</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9711690" y="873125"/>
          <a:ext cx="133604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67</xdr:col>
      <xdr:colOff>31750</xdr:colOff>
      <xdr:row>7</xdr:row>
      <xdr:rowOff>5715</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9948545" y="935355"/>
          <a:ext cx="12725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67</xdr:col>
      <xdr:colOff>31750</xdr:colOff>
      <xdr:row>8</xdr:row>
      <xdr:rowOff>99060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9948545" y="1195705"/>
          <a:ext cx="12725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9948545" y="1518285"/>
          <a:ext cx="127254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37465</xdr:rowOff>
    </xdr:from>
    <xdr:to>
      <xdr:col>59</xdr:col>
      <xdr:colOff>127000</xdr:colOff>
      <xdr:row>6</xdr:row>
      <xdr:rowOff>37465</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9794240" y="1047115"/>
          <a:ext cx="1860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154940</xdr:rowOff>
    </xdr:from>
    <xdr:to>
      <xdr:col>59</xdr:col>
      <xdr:colOff>73025</xdr:colOff>
      <xdr:row>6</xdr:row>
      <xdr:rowOff>86995</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9848215" y="996950"/>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80645</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9848215" y="1257935"/>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149225</xdr:rowOff>
    </xdr:from>
    <xdr:to>
      <xdr:col>59</xdr:col>
      <xdr:colOff>17780</xdr:colOff>
      <xdr:row>9</xdr:row>
      <xdr:rowOff>117475</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9871075"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9813290" y="1494155"/>
          <a:ext cx="1479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46990</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9871075"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9813290" y="1866265"/>
          <a:ext cx="1479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111760</xdr:rowOff>
    </xdr:from>
    <xdr:ext cx="8896350" cy="25336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28015"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86995</xdr:rowOff>
    </xdr:from>
    <xdr:ext cx="6046470" cy="24511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28015" y="3108325"/>
          <a:ext cx="604647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61595</xdr:rowOff>
    </xdr:from>
    <xdr:ext cx="8231505" cy="25273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28015" y="3418205"/>
          <a:ext cx="82315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55880</xdr:rowOff>
    </xdr:from>
    <xdr:to>
      <xdr:col>28</xdr:col>
      <xdr:colOff>114300</xdr:colOff>
      <xdr:row>25</xdr:row>
      <xdr:rowOff>31115</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668020" y="39154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55880</xdr:rowOff>
    </xdr:from>
    <xdr:to>
      <xdr:col>12</xdr:col>
      <xdr:colOff>127000</xdr:colOff>
      <xdr:row>26</xdr:row>
      <xdr:rowOff>136525</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79502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86995</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9502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134/167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55880</xdr:rowOff>
    </xdr:from>
    <xdr:to>
      <xdr:col>18</xdr:col>
      <xdr:colOff>0</xdr:colOff>
      <xdr:row>26</xdr:row>
      <xdr:rowOff>136525</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67005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86995</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67005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55880</xdr:rowOff>
    </xdr:from>
    <xdr:to>
      <xdr:col>24</xdr:col>
      <xdr:colOff>0</xdr:colOff>
      <xdr:row>26</xdr:row>
      <xdr:rowOff>136525</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67208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26</xdr:row>
      <xdr:rowOff>86995</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67208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80645</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668020" y="47224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45440" cy="21971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653415" y="4535805"/>
          <a:ext cx="3454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80645</xdr:rowOff>
    </xdr:from>
    <xdr:to>
      <xdr:col>28</xdr:col>
      <xdr:colOff>114300</xdr:colOff>
      <xdr:row>41</xdr:row>
      <xdr:rowOff>80645</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668020" y="69576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43180</xdr:rowOff>
    </xdr:from>
    <xdr:to>
      <xdr:col>28</xdr:col>
      <xdr:colOff>114300</xdr:colOff>
      <xdr:row>39</xdr:row>
      <xdr:rowOff>43180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668020" y="65849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38</xdr:row>
      <xdr:rowOff>72390</xdr:rowOff>
    </xdr:from>
    <xdr:ext cx="240665" cy="2457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466090" y="6446520"/>
          <a:ext cx="24066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37</xdr:row>
      <xdr:rowOff>5715</xdr:rowOff>
    </xdr:from>
    <xdr:to>
      <xdr:col>28</xdr:col>
      <xdr:colOff>114300</xdr:colOff>
      <xdr:row>37</xdr:row>
      <xdr:rowOff>5715</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668020" y="62122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34925</xdr:rowOff>
    </xdr:from>
    <xdr:ext cx="527685" cy="2457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07010" y="6073775"/>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136525</xdr:rowOff>
    </xdr:from>
    <xdr:to>
      <xdr:col>28</xdr:col>
      <xdr:colOff>114300</xdr:colOff>
      <xdr:row>34</xdr:row>
      <xdr:rowOff>136525</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668020" y="58400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165100</xdr:rowOff>
    </xdr:from>
    <xdr:ext cx="527685" cy="245110"/>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07010" y="5701030"/>
          <a:ext cx="52768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32</xdr:row>
      <xdr:rowOff>99060</xdr:rowOff>
    </xdr:from>
    <xdr:to>
      <xdr:col>28</xdr:col>
      <xdr:colOff>114300</xdr:colOff>
      <xdr:row>32</xdr:row>
      <xdr:rowOff>99060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668020" y="54673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128270</xdr:rowOff>
    </xdr:from>
    <xdr:ext cx="527685" cy="2457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07010" y="5328920"/>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30</xdr:row>
      <xdr:rowOff>61595</xdr:rowOff>
    </xdr:from>
    <xdr:to>
      <xdr:col>28</xdr:col>
      <xdr:colOff>114300</xdr:colOff>
      <xdr:row>30</xdr:row>
      <xdr:rowOff>61595</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668020" y="50946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90805</xdr:rowOff>
    </xdr:from>
    <xdr:ext cx="527685" cy="2457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07010" y="4956175"/>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668020" y="47224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53340</xdr:rowOff>
    </xdr:from>
    <xdr:ext cx="591820" cy="245110"/>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370" y="458343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80645</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668020" y="47224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6350</xdr:rowOff>
    </xdr:from>
    <xdr:to>
      <xdr:col>24</xdr:col>
      <xdr:colOff>62865</xdr:colOff>
      <xdr:row>38</xdr:row>
      <xdr:rowOff>90805</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069715" y="5207000"/>
          <a:ext cx="1270" cy="1257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94615</xdr:rowOff>
    </xdr:from>
    <xdr:ext cx="466090" cy="25336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122420" y="6468745"/>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6,461</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90805</xdr:rowOff>
    </xdr:from>
    <xdr:to>
      <xdr:col>24</xdr:col>
      <xdr:colOff>152400</xdr:colOff>
      <xdr:row>38</xdr:row>
      <xdr:rowOff>90805</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006215" y="646493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122555</xdr:rowOff>
    </xdr:from>
    <xdr:ext cx="530860" cy="245110"/>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122420" y="4987925"/>
          <a:ext cx="53086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73,981</a:t>
          </a:r>
          <a:endParaRPr kumimoji="1" lang="ja-JP" altLang="en-US" sz="1000" b="1">
            <a:latin typeface="ＭＳ Ｐゴシック"/>
          </a:endParaRPr>
        </a:p>
      </xdr:txBody>
    </xdr:sp>
    <xdr:clientData/>
  </xdr:oneCellAnchor>
  <xdr:twoCellAnchor>
    <xdr:from>
      <xdr:col>23</xdr:col>
      <xdr:colOff>165100</xdr:colOff>
      <xdr:row>31</xdr:row>
      <xdr:rowOff>6350</xdr:rowOff>
    </xdr:from>
    <xdr:to>
      <xdr:col>24</xdr:col>
      <xdr:colOff>152400</xdr:colOff>
      <xdr:row>31</xdr:row>
      <xdr:rowOff>6350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006215" y="520700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167005</xdr:colOff>
      <xdr:row>37</xdr:row>
      <xdr:rowOff>130810</xdr:rowOff>
    </xdr:from>
    <xdr:to>
      <xdr:col>24</xdr:col>
      <xdr:colOff>63500</xdr:colOff>
      <xdr:row>37</xdr:row>
      <xdr:rowOff>137160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340100" y="6337300"/>
          <a:ext cx="73152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31750</xdr:rowOff>
    </xdr:from>
    <xdr:ext cx="530860" cy="245110"/>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122420" y="6070600"/>
          <a:ext cx="530860" cy="2451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17,170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8890</xdr:rowOff>
    </xdr:from>
    <xdr:to>
      <xdr:col>24</xdr:col>
      <xdr:colOff>114300</xdr:colOff>
      <xdr:row>37</xdr:row>
      <xdr:rowOff>108585</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020820" y="62153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130810</xdr:rowOff>
    </xdr:from>
    <xdr:to>
      <xdr:col>19</xdr:col>
      <xdr:colOff>167005</xdr:colOff>
      <xdr:row>37</xdr:row>
      <xdr:rowOff>144780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555875" y="6337300"/>
          <a:ext cx="78422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132080</xdr:rowOff>
    </xdr:from>
    <xdr:to>
      <xdr:col>20</xdr:col>
      <xdr:colOff>38100</xdr:colOff>
      <xdr:row>38</xdr:row>
      <xdr:rowOff>63500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300095" y="633857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38</xdr:row>
      <xdr:rowOff>55245</xdr:rowOff>
    </xdr:from>
    <xdr:ext cx="526415" cy="252730"/>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107055" y="6429375"/>
          <a:ext cx="5264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10,570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135255</xdr:rowOff>
    </xdr:from>
    <xdr:to>
      <xdr:col>15</xdr:col>
      <xdr:colOff>50800</xdr:colOff>
      <xdr:row>37</xdr:row>
      <xdr:rowOff>144780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1784350" y="6341745"/>
          <a:ext cx="7715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133350</xdr:rowOff>
    </xdr:from>
    <xdr:to>
      <xdr:col>15</xdr:col>
      <xdr:colOff>101600</xdr:colOff>
      <xdr:row>38</xdr:row>
      <xdr:rowOff>64770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505075" y="63398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38</xdr:row>
      <xdr:rowOff>56515</xdr:rowOff>
    </xdr:from>
    <xdr:ext cx="526415" cy="25336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335530" y="6430645"/>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167005</xdr:colOff>
      <xdr:row>37</xdr:row>
      <xdr:rowOff>135255</xdr:rowOff>
    </xdr:from>
    <xdr:to>
      <xdr:col>10</xdr:col>
      <xdr:colOff>114300</xdr:colOff>
      <xdr:row>37</xdr:row>
      <xdr:rowOff>141605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002030" y="6341745"/>
          <a:ext cx="78232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133985</xdr:rowOff>
    </xdr:from>
    <xdr:to>
      <xdr:col>10</xdr:col>
      <xdr:colOff>165100</xdr:colOff>
      <xdr:row>38</xdr:row>
      <xdr:rowOff>66040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733550" y="63404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57150</xdr:rowOff>
    </xdr:from>
    <xdr:ext cx="530860" cy="25336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540510" y="643128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138430</xdr:rowOff>
    </xdr:from>
    <xdr:to>
      <xdr:col>6</xdr:col>
      <xdr:colOff>38100</xdr:colOff>
      <xdr:row>38</xdr:row>
      <xdr:rowOff>70485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962025" y="6344920"/>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61595</xdr:rowOff>
    </xdr:from>
    <xdr:ext cx="526415" cy="252730"/>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768985" y="6435725"/>
          <a:ext cx="5264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78105</xdr:rowOff>
    </xdr:from>
    <xdr:ext cx="762000" cy="25336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90461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167005</xdr:colOff>
      <xdr:row>41</xdr:row>
      <xdr:rowOff>78105</xdr:rowOff>
    </xdr:from>
    <xdr:ext cx="762000" cy="25336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17309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78105</xdr:rowOff>
    </xdr:from>
    <xdr:ext cx="753745" cy="25336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388870" y="69551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78105</xdr:rowOff>
    </xdr:from>
    <xdr:ext cx="758190" cy="25336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617345" y="69551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167005</xdr:colOff>
      <xdr:row>41</xdr:row>
      <xdr:rowOff>78105</xdr:rowOff>
    </xdr:from>
    <xdr:ext cx="762000" cy="25336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83502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37</xdr:row>
      <xdr:rowOff>87630</xdr:rowOff>
    </xdr:from>
    <xdr:to>
      <xdr:col>24</xdr:col>
      <xdr:colOff>114300</xdr:colOff>
      <xdr:row>38</xdr:row>
      <xdr:rowOff>19050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020820" y="62941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4445</xdr:rowOff>
    </xdr:from>
    <xdr:ext cx="530860" cy="25336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122420" y="621093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81280</xdr:rowOff>
    </xdr:from>
    <xdr:to>
      <xdr:col>20</xdr:col>
      <xdr:colOff>38100</xdr:colOff>
      <xdr:row>38</xdr:row>
      <xdr:rowOff>13335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300095" y="6287770"/>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29210</xdr:rowOff>
    </xdr:from>
    <xdr:ext cx="526415" cy="245110"/>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107055" y="6068060"/>
          <a:ext cx="5264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95250</xdr:rowOff>
    </xdr:from>
    <xdr:to>
      <xdr:col>15</xdr:col>
      <xdr:colOff>101600</xdr:colOff>
      <xdr:row>38</xdr:row>
      <xdr:rowOff>26670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505075" y="63017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42545</xdr:rowOff>
    </xdr:from>
    <xdr:ext cx="526415" cy="252730"/>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335530" y="6081395"/>
          <a:ext cx="5264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12,557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85725</xdr:rowOff>
    </xdr:from>
    <xdr:to>
      <xdr:col>10</xdr:col>
      <xdr:colOff>165100</xdr:colOff>
      <xdr:row>38</xdr:row>
      <xdr:rowOff>17145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733550" y="62922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34290</xdr:rowOff>
    </xdr:from>
    <xdr:ext cx="530860" cy="2457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540510" y="6073140"/>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13,050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92075</xdr:rowOff>
    </xdr:from>
    <xdr:to>
      <xdr:col>6</xdr:col>
      <xdr:colOff>38100</xdr:colOff>
      <xdr:row>38</xdr:row>
      <xdr:rowOff>23495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962025" y="629856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39370</xdr:rowOff>
    </xdr:from>
    <xdr:ext cx="526415" cy="252730"/>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768985" y="6078220"/>
          <a:ext cx="5264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12,742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55880</xdr:rowOff>
    </xdr:from>
    <xdr:to>
      <xdr:col>28</xdr:col>
      <xdr:colOff>114300</xdr:colOff>
      <xdr:row>45</xdr:row>
      <xdr:rowOff>31115</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668020" y="72682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55880</xdr:rowOff>
    </xdr:from>
    <xdr:to>
      <xdr:col>12</xdr:col>
      <xdr:colOff>127000</xdr:colOff>
      <xdr:row>46</xdr:row>
      <xdr:rowOff>136525</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9502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86995</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9502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55880</xdr:rowOff>
    </xdr:from>
    <xdr:to>
      <xdr:col>18</xdr:col>
      <xdr:colOff>0</xdr:colOff>
      <xdr:row>46</xdr:row>
      <xdr:rowOff>136525</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67005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86995</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67005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55880</xdr:rowOff>
    </xdr:from>
    <xdr:to>
      <xdr:col>24</xdr:col>
      <xdr:colOff>0</xdr:colOff>
      <xdr:row>46</xdr:row>
      <xdr:rowOff>136525</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267208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46</xdr:row>
      <xdr:rowOff>86995</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67208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215,822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80645</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668020" y="80752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45440" cy="219710"/>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653415" y="7888605"/>
          <a:ext cx="3454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80645</xdr:rowOff>
    </xdr:from>
    <xdr:to>
      <xdr:col>28</xdr:col>
      <xdr:colOff>114300</xdr:colOff>
      <xdr:row>61</xdr:row>
      <xdr:rowOff>80645</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668020" y="103104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136525</xdr:rowOff>
    </xdr:from>
    <xdr:to>
      <xdr:col>28</xdr:col>
      <xdr:colOff>114300</xdr:colOff>
      <xdr:row>58</xdr:row>
      <xdr:rowOff>136525</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668020" y="986345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165100</xdr:rowOff>
    </xdr:from>
    <xdr:ext cx="240665" cy="245110"/>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466090" y="9724390"/>
          <a:ext cx="24066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24765</xdr:rowOff>
    </xdr:from>
    <xdr:to>
      <xdr:col>28</xdr:col>
      <xdr:colOff>114300</xdr:colOff>
      <xdr:row>56</xdr:row>
      <xdr:rowOff>24765</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668020" y="941641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55</xdr:row>
      <xdr:rowOff>53340</xdr:rowOff>
    </xdr:from>
    <xdr:ext cx="685800" cy="245110"/>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200" y="9277350"/>
          <a:ext cx="6858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80645</xdr:rowOff>
    </xdr:from>
    <xdr:to>
      <xdr:col>28</xdr:col>
      <xdr:colOff>114300</xdr:colOff>
      <xdr:row>53</xdr:row>
      <xdr:rowOff>80645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668020" y="896937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52</xdr:row>
      <xdr:rowOff>109220</xdr:rowOff>
    </xdr:from>
    <xdr:ext cx="685800" cy="245110"/>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200" y="8830310"/>
          <a:ext cx="6858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136525</xdr:rowOff>
    </xdr:from>
    <xdr:to>
      <xdr:col>28</xdr:col>
      <xdr:colOff>114300</xdr:colOff>
      <xdr:row>50</xdr:row>
      <xdr:rowOff>136525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668020" y="852233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165100</xdr:rowOff>
    </xdr:from>
    <xdr:ext cx="685800" cy="245110"/>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200" y="8383270"/>
          <a:ext cx="6858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668020" y="80752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53340</xdr:rowOff>
    </xdr:from>
    <xdr:ext cx="685800" cy="245110"/>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200" y="7936230"/>
          <a:ext cx="6858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80645</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668020" y="80752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74295</xdr:rowOff>
    </xdr:from>
    <xdr:to>
      <xdr:col>24</xdr:col>
      <xdr:colOff>62865</xdr:colOff>
      <xdr:row>58</xdr:row>
      <xdr:rowOff>53340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069715" y="8460105"/>
          <a:ext cx="1270" cy="1320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57150</xdr:rowOff>
    </xdr:from>
    <xdr:ext cx="594995" cy="25336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122420" y="978408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185,464</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53340</xdr:rowOff>
    </xdr:from>
    <xdr:to>
      <xdr:col>24</xdr:col>
      <xdr:colOff>152400</xdr:colOff>
      <xdr:row>58</xdr:row>
      <xdr:rowOff>53340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006215" y="978027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22225</xdr:rowOff>
    </xdr:from>
    <xdr:ext cx="686435" cy="25336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122420" y="8240395"/>
          <a:ext cx="6864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3,138,883</a:t>
          </a:r>
          <a:endParaRPr kumimoji="1" lang="ja-JP" altLang="en-US" sz="1000" b="1">
            <a:latin typeface="ＭＳ Ｐゴシック"/>
          </a:endParaRPr>
        </a:p>
      </xdr:txBody>
    </xdr:sp>
    <xdr:clientData/>
  </xdr:oneCellAnchor>
  <xdr:twoCellAnchor>
    <xdr:from>
      <xdr:col>23</xdr:col>
      <xdr:colOff>165100</xdr:colOff>
      <xdr:row>50</xdr:row>
      <xdr:rowOff>74295</xdr:rowOff>
    </xdr:from>
    <xdr:to>
      <xdr:col>24</xdr:col>
      <xdr:colOff>152400</xdr:colOff>
      <xdr:row>50</xdr:row>
      <xdr:rowOff>74295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006215" y="846010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167005</xdr:colOff>
      <xdr:row>57</xdr:row>
      <xdr:rowOff>106680</xdr:rowOff>
    </xdr:from>
    <xdr:to>
      <xdr:col>24</xdr:col>
      <xdr:colOff>63500</xdr:colOff>
      <xdr:row>58</xdr:row>
      <xdr:rowOff>5715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340100" y="9665970"/>
          <a:ext cx="73152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45085</xdr:rowOff>
    </xdr:from>
    <xdr:ext cx="594995" cy="25336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122420" y="9604375"/>
          <a:ext cx="5949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420,891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66675</xdr:rowOff>
    </xdr:from>
    <xdr:to>
      <xdr:col>24</xdr:col>
      <xdr:colOff>114300</xdr:colOff>
      <xdr:row>57</xdr:row>
      <xdr:rowOff>165735</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020820" y="96259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5715</xdr:rowOff>
    </xdr:from>
    <xdr:to>
      <xdr:col>19</xdr:col>
      <xdr:colOff>167005</xdr:colOff>
      <xdr:row>58</xdr:row>
      <xdr:rowOff>57785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555875" y="9732645"/>
          <a:ext cx="784225"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0</xdr:rowOff>
    </xdr:from>
    <xdr:to>
      <xdr:col>20</xdr:col>
      <xdr:colOff>38100</xdr:colOff>
      <xdr:row>58</xdr:row>
      <xdr:rowOff>99060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300095" y="972693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90805</xdr:rowOff>
    </xdr:from>
    <xdr:ext cx="590550" cy="2457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074670" y="9817735"/>
          <a:ext cx="590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193,904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167005</xdr:rowOff>
    </xdr:from>
    <xdr:to>
      <xdr:col>15</xdr:col>
      <xdr:colOff>50800</xdr:colOff>
      <xdr:row>58</xdr:row>
      <xdr:rowOff>57785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1784350" y="9726295"/>
          <a:ext cx="771525"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5715</xdr:rowOff>
    </xdr:from>
    <xdr:to>
      <xdr:col>15</xdr:col>
      <xdr:colOff>101600</xdr:colOff>
      <xdr:row>58</xdr:row>
      <xdr:rowOff>106045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505075" y="97326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121920</xdr:rowOff>
    </xdr:from>
    <xdr:ext cx="590550" cy="2457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303145" y="9513570"/>
          <a:ext cx="590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180,741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167005</xdr:colOff>
      <xdr:row>57</xdr:row>
      <xdr:rowOff>167005</xdr:rowOff>
    </xdr:from>
    <xdr:to>
      <xdr:col>10</xdr:col>
      <xdr:colOff>114300</xdr:colOff>
      <xdr:row>58</xdr:row>
      <xdr:rowOff>34290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002030" y="9726295"/>
          <a:ext cx="78232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6985</xdr:rowOff>
    </xdr:from>
    <xdr:to>
      <xdr:col>10</xdr:col>
      <xdr:colOff>165100</xdr:colOff>
      <xdr:row>58</xdr:row>
      <xdr:rowOff>106680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733550" y="97339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97790</xdr:rowOff>
    </xdr:from>
    <xdr:ext cx="590550" cy="252730"/>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508125" y="982472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177,692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10795</xdr:rowOff>
    </xdr:from>
    <xdr:to>
      <xdr:col>6</xdr:col>
      <xdr:colOff>38100</xdr:colOff>
      <xdr:row>58</xdr:row>
      <xdr:rowOff>109855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962025" y="973772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100965</xdr:rowOff>
    </xdr:from>
    <xdr:ext cx="590550" cy="25336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736600" y="9827895"/>
          <a:ext cx="590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78105</xdr:rowOff>
    </xdr:from>
    <xdr:ext cx="762000" cy="25336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90461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167005</xdr:colOff>
      <xdr:row>61</xdr:row>
      <xdr:rowOff>78105</xdr:rowOff>
    </xdr:from>
    <xdr:ext cx="762000" cy="25336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17309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78105</xdr:rowOff>
    </xdr:from>
    <xdr:ext cx="753745" cy="25336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388870" y="103079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78105</xdr:rowOff>
    </xdr:from>
    <xdr:ext cx="758190" cy="25336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617345" y="103079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167005</xdr:colOff>
      <xdr:row>61</xdr:row>
      <xdr:rowOff>78105</xdr:rowOff>
    </xdr:from>
    <xdr:ext cx="762000" cy="25336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502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57</xdr:row>
      <xdr:rowOff>56515</xdr:rowOff>
    </xdr:from>
    <xdr:to>
      <xdr:col>24</xdr:col>
      <xdr:colOff>114300</xdr:colOff>
      <xdr:row>57</xdr:row>
      <xdr:rowOff>155575</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020820" y="96158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17145</xdr:rowOff>
    </xdr:from>
    <xdr:ext cx="594995" cy="245110"/>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122420" y="9408795"/>
          <a:ext cx="5949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442,554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124460</xdr:rowOff>
    </xdr:from>
    <xdr:to>
      <xdr:col>20</xdr:col>
      <xdr:colOff>38100</xdr:colOff>
      <xdr:row>58</xdr:row>
      <xdr:rowOff>55880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300095" y="968375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72390</xdr:rowOff>
    </xdr:from>
    <xdr:ext cx="590550" cy="2457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074670" y="9464040"/>
          <a:ext cx="590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291,508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7620</xdr:rowOff>
    </xdr:from>
    <xdr:to>
      <xdr:col>15</xdr:col>
      <xdr:colOff>101600</xdr:colOff>
      <xdr:row>58</xdr:row>
      <xdr:rowOff>107315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505075" y="97345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98425</xdr:rowOff>
    </xdr:from>
    <xdr:ext cx="590550" cy="252730"/>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303145" y="9825355"/>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176,168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117475</xdr:rowOff>
    </xdr:from>
    <xdr:to>
      <xdr:col>10</xdr:col>
      <xdr:colOff>165100</xdr:colOff>
      <xdr:row>58</xdr:row>
      <xdr:rowOff>49530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733550" y="96767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64770</xdr:rowOff>
    </xdr:from>
    <xdr:ext cx="590550" cy="252730"/>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508125" y="945642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306,417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151765</xdr:rowOff>
    </xdr:from>
    <xdr:to>
      <xdr:col>6</xdr:col>
      <xdr:colOff>38100</xdr:colOff>
      <xdr:row>58</xdr:row>
      <xdr:rowOff>84455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962025" y="9711055"/>
          <a:ext cx="781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99695</xdr:rowOff>
    </xdr:from>
    <xdr:ext cx="590550" cy="252730"/>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736600" y="9491345"/>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229,745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55880</xdr:rowOff>
    </xdr:from>
    <xdr:to>
      <xdr:col>28</xdr:col>
      <xdr:colOff>114300</xdr:colOff>
      <xdr:row>65</xdr:row>
      <xdr:rowOff>31115</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668020" y="106210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55880</xdr:rowOff>
    </xdr:from>
    <xdr:to>
      <xdr:col>12</xdr:col>
      <xdr:colOff>127000</xdr:colOff>
      <xdr:row>66</xdr:row>
      <xdr:rowOff>136525</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9502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86995</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9502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55880</xdr:rowOff>
    </xdr:from>
    <xdr:to>
      <xdr:col>18</xdr:col>
      <xdr:colOff>0</xdr:colOff>
      <xdr:row>66</xdr:row>
      <xdr:rowOff>136525</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67005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86995</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67005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55880</xdr:rowOff>
    </xdr:from>
    <xdr:to>
      <xdr:col>24</xdr:col>
      <xdr:colOff>0</xdr:colOff>
      <xdr:row>66</xdr:row>
      <xdr:rowOff>136525</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267208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66</xdr:row>
      <xdr:rowOff>86995</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67208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199,511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24765</xdr:rowOff>
    </xdr:from>
    <xdr:to>
      <xdr:col>28</xdr:col>
      <xdr:colOff>114300</xdr:colOff>
      <xdr:row>81</xdr:row>
      <xdr:rowOff>80645</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668020" y="114280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45440" cy="219710"/>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653415" y="11241405"/>
          <a:ext cx="3454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80645</xdr:rowOff>
    </xdr:from>
    <xdr:to>
      <xdr:col>28</xdr:col>
      <xdr:colOff>114300</xdr:colOff>
      <xdr:row>81</xdr:row>
      <xdr:rowOff>80645</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668020" y="136632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43180</xdr:rowOff>
    </xdr:from>
    <xdr:to>
      <xdr:col>28</xdr:col>
      <xdr:colOff>114300</xdr:colOff>
      <xdr:row>79</xdr:row>
      <xdr:rowOff>43180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668020" y="132905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72390</xdr:rowOff>
    </xdr:from>
    <xdr:ext cx="240665" cy="2457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466090" y="13152120"/>
          <a:ext cx="24066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5715</xdr:rowOff>
    </xdr:from>
    <xdr:to>
      <xdr:col>28</xdr:col>
      <xdr:colOff>114300</xdr:colOff>
      <xdr:row>77</xdr:row>
      <xdr:rowOff>5715</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668020" y="129178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34925</xdr:rowOff>
    </xdr:from>
    <xdr:ext cx="591820" cy="2457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370" y="12779375"/>
          <a:ext cx="5918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136525</xdr:rowOff>
    </xdr:from>
    <xdr:to>
      <xdr:col>28</xdr:col>
      <xdr:colOff>114300</xdr:colOff>
      <xdr:row>74</xdr:row>
      <xdr:rowOff>136525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668020" y="125456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165100</xdr:rowOff>
    </xdr:from>
    <xdr:ext cx="591820" cy="24511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240663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72</xdr:row>
      <xdr:rowOff>99060</xdr:rowOff>
    </xdr:from>
    <xdr:to>
      <xdr:col>28</xdr:col>
      <xdr:colOff>114300</xdr:colOff>
      <xdr:row>72</xdr:row>
      <xdr:rowOff>99060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668020" y="121729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128270</xdr:rowOff>
    </xdr:from>
    <xdr:ext cx="591820" cy="2457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2034520"/>
          <a:ext cx="5918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70</xdr:row>
      <xdr:rowOff>61595</xdr:rowOff>
    </xdr:from>
    <xdr:to>
      <xdr:col>28</xdr:col>
      <xdr:colOff>114300</xdr:colOff>
      <xdr:row>70</xdr:row>
      <xdr:rowOff>61595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668020" y="118002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90805</xdr:rowOff>
    </xdr:from>
    <xdr:ext cx="591820" cy="2457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1661775"/>
          <a:ext cx="5918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68</xdr:row>
      <xdr:rowOff>24765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668020" y="114280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67</xdr:row>
      <xdr:rowOff>53340</xdr:rowOff>
    </xdr:from>
    <xdr:ext cx="685800" cy="245110"/>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200" y="11289030"/>
          <a:ext cx="6858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81</xdr:row>
      <xdr:rowOff>80645</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668020" y="114280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76835</xdr:rowOff>
    </xdr:from>
    <xdr:to>
      <xdr:col>24</xdr:col>
      <xdr:colOff>62865</xdr:colOff>
      <xdr:row>77</xdr:row>
      <xdr:rowOff>147955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069715" y="11983085"/>
          <a:ext cx="1270" cy="1076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151130</xdr:rowOff>
    </xdr:from>
    <xdr:ext cx="594995" cy="252730"/>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122420" y="13063220"/>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123,922</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147955</xdr:rowOff>
    </xdr:from>
    <xdr:to>
      <xdr:col>24</xdr:col>
      <xdr:colOff>152400</xdr:colOff>
      <xdr:row>77</xdr:row>
      <xdr:rowOff>147955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006215" y="1306004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24765</xdr:rowOff>
    </xdr:from>
    <xdr:ext cx="594995" cy="25336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122420" y="1176337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702,079</a:t>
          </a:r>
          <a:endParaRPr kumimoji="1" lang="ja-JP" altLang="en-US" sz="1000" b="1">
            <a:latin typeface="ＭＳ Ｐゴシック"/>
          </a:endParaRPr>
        </a:p>
      </xdr:txBody>
    </xdr:sp>
    <xdr:clientData/>
  </xdr:oneCellAnchor>
  <xdr:twoCellAnchor>
    <xdr:from>
      <xdr:col>23</xdr:col>
      <xdr:colOff>165100</xdr:colOff>
      <xdr:row>71</xdr:row>
      <xdr:rowOff>76835</xdr:rowOff>
    </xdr:from>
    <xdr:to>
      <xdr:col>24</xdr:col>
      <xdr:colOff>152400</xdr:colOff>
      <xdr:row>71</xdr:row>
      <xdr:rowOff>76835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006215" y="1198308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167005</xdr:colOff>
      <xdr:row>76</xdr:row>
      <xdr:rowOff>83185</xdr:rowOff>
    </xdr:from>
    <xdr:to>
      <xdr:col>24</xdr:col>
      <xdr:colOff>63500</xdr:colOff>
      <xdr:row>76</xdr:row>
      <xdr:rowOff>109855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340100" y="12827635"/>
          <a:ext cx="73152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37465</xdr:rowOff>
    </xdr:from>
    <xdr:ext cx="594995" cy="25336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122420" y="12781915"/>
          <a:ext cx="5949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235,471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58420</xdr:rowOff>
    </xdr:from>
    <xdr:to>
      <xdr:col>24</xdr:col>
      <xdr:colOff>114300</xdr:colOff>
      <xdr:row>76</xdr:row>
      <xdr:rowOff>157480</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020820" y="128028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109855</xdr:rowOff>
    </xdr:from>
    <xdr:to>
      <xdr:col>19</xdr:col>
      <xdr:colOff>167005</xdr:colOff>
      <xdr:row>76</xdr:row>
      <xdr:rowOff>113665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555875" y="12854305"/>
          <a:ext cx="7842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137160</xdr:rowOff>
    </xdr:from>
    <xdr:to>
      <xdr:col>20</xdr:col>
      <xdr:colOff>38100</xdr:colOff>
      <xdr:row>77</xdr:row>
      <xdr:rowOff>69215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300095" y="12881610"/>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60325</xdr:rowOff>
    </xdr:from>
    <xdr:ext cx="590550" cy="25336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074670" y="12972415"/>
          <a:ext cx="590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192,865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113665</xdr:rowOff>
    </xdr:from>
    <xdr:to>
      <xdr:col>15</xdr:col>
      <xdr:colOff>50800</xdr:colOff>
      <xdr:row>76</xdr:row>
      <xdr:rowOff>124460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1784350" y="12858115"/>
          <a:ext cx="7715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147955</xdr:rowOff>
    </xdr:from>
    <xdr:to>
      <xdr:col>15</xdr:col>
      <xdr:colOff>101600</xdr:colOff>
      <xdr:row>77</xdr:row>
      <xdr:rowOff>79375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505075" y="128924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71120</xdr:rowOff>
    </xdr:from>
    <xdr:ext cx="590550" cy="2457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303145" y="12983210"/>
          <a:ext cx="590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187,282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167005</xdr:colOff>
      <xdr:row>76</xdr:row>
      <xdr:rowOff>124460</xdr:rowOff>
    </xdr:from>
    <xdr:to>
      <xdr:col>10</xdr:col>
      <xdr:colOff>114300</xdr:colOff>
      <xdr:row>76</xdr:row>
      <xdr:rowOff>125730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002030" y="12868910"/>
          <a:ext cx="78232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140335</xdr:rowOff>
    </xdr:from>
    <xdr:to>
      <xdr:col>10</xdr:col>
      <xdr:colOff>165100</xdr:colOff>
      <xdr:row>77</xdr:row>
      <xdr:rowOff>72390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733550" y="128847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62865</xdr:rowOff>
    </xdr:from>
    <xdr:ext cx="590550" cy="252730"/>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508125" y="12974955"/>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191,185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155575</xdr:rowOff>
    </xdr:from>
    <xdr:to>
      <xdr:col>6</xdr:col>
      <xdr:colOff>38100</xdr:colOff>
      <xdr:row>77</xdr:row>
      <xdr:rowOff>87630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962025" y="12900025"/>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78740</xdr:rowOff>
    </xdr:from>
    <xdr:ext cx="590550" cy="25336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736600" y="12990830"/>
          <a:ext cx="590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183,149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78105</xdr:rowOff>
    </xdr:from>
    <xdr:ext cx="762000" cy="25336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90461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167005</xdr:colOff>
      <xdr:row>81</xdr:row>
      <xdr:rowOff>78105</xdr:rowOff>
    </xdr:from>
    <xdr:ext cx="762000" cy="25336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17309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78105</xdr:rowOff>
    </xdr:from>
    <xdr:ext cx="753745" cy="25336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388870" y="136607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78105</xdr:rowOff>
    </xdr:from>
    <xdr:ext cx="758190" cy="25336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617345" y="136607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167005</xdr:colOff>
      <xdr:row>81</xdr:row>
      <xdr:rowOff>78105</xdr:rowOff>
    </xdr:from>
    <xdr:ext cx="762000" cy="25336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502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76</xdr:row>
      <xdr:rowOff>33655</xdr:rowOff>
    </xdr:from>
    <xdr:to>
      <xdr:col>24</xdr:col>
      <xdr:colOff>114300</xdr:colOff>
      <xdr:row>76</xdr:row>
      <xdr:rowOff>132715</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020820" y="127781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55880</xdr:rowOff>
    </xdr:from>
    <xdr:ext cx="594995" cy="25336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122420" y="1263269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248,745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60325</xdr:rowOff>
    </xdr:from>
    <xdr:to>
      <xdr:col>20</xdr:col>
      <xdr:colOff>38100</xdr:colOff>
      <xdr:row>76</xdr:row>
      <xdr:rowOff>160020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300095" y="12804775"/>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7620</xdr:rowOff>
    </xdr:from>
    <xdr:ext cx="590550" cy="25273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074670" y="1258443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234,360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63500</xdr:rowOff>
    </xdr:from>
    <xdr:to>
      <xdr:col>15</xdr:col>
      <xdr:colOff>101600</xdr:colOff>
      <xdr:row>76</xdr:row>
      <xdr:rowOff>163195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505075" y="128079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12065</xdr:rowOff>
    </xdr:from>
    <xdr:ext cx="590550" cy="2457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303145" y="12588875"/>
          <a:ext cx="590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232,424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74295</xdr:rowOff>
    </xdr:from>
    <xdr:to>
      <xdr:col>10</xdr:col>
      <xdr:colOff>165100</xdr:colOff>
      <xdr:row>77</xdr:row>
      <xdr:rowOff>5715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733550" y="128187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22225</xdr:rowOff>
    </xdr:from>
    <xdr:ext cx="590550" cy="25336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508125" y="12599035"/>
          <a:ext cx="590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226,582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75565</xdr:rowOff>
    </xdr:from>
    <xdr:to>
      <xdr:col>6</xdr:col>
      <xdr:colOff>38100</xdr:colOff>
      <xdr:row>77</xdr:row>
      <xdr:rowOff>6985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962025" y="1282001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23495</xdr:rowOff>
    </xdr:from>
    <xdr:ext cx="590550" cy="25336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736600" y="12600305"/>
          <a:ext cx="590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225,977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55880</xdr:rowOff>
    </xdr:from>
    <xdr:to>
      <xdr:col>28</xdr:col>
      <xdr:colOff>114300</xdr:colOff>
      <xdr:row>85</xdr:row>
      <xdr:rowOff>31115</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668020" y="139738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55880</xdr:rowOff>
    </xdr:from>
    <xdr:to>
      <xdr:col>12</xdr:col>
      <xdr:colOff>127000</xdr:colOff>
      <xdr:row>86</xdr:row>
      <xdr:rowOff>136525</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9502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86995</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9502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55880</xdr:rowOff>
    </xdr:from>
    <xdr:to>
      <xdr:col>18</xdr:col>
      <xdr:colOff>0</xdr:colOff>
      <xdr:row>86</xdr:row>
      <xdr:rowOff>136525</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67005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86995</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67005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55880</xdr:rowOff>
    </xdr:from>
    <xdr:to>
      <xdr:col>24</xdr:col>
      <xdr:colOff>0</xdr:colOff>
      <xdr:row>86</xdr:row>
      <xdr:rowOff>136525</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267208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86</xdr:row>
      <xdr:rowOff>86995</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267208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37,144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24765</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668020" y="14780895"/>
          <a:ext cx="412242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45440" cy="219710"/>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653415" y="14594205"/>
          <a:ext cx="3454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668020" y="17056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668020" y="165989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97</xdr:row>
      <xdr:rowOff>168910</xdr:rowOff>
    </xdr:from>
    <xdr:ext cx="240665" cy="25082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466090" y="164566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668020" y="161417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95</xdr:row>
      <xdr:rowOff>54610</xdr:rowOff>
    </xdr:from>
    <xdr:ext cx="591820" cy="25082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370" y="15999460"/>
          <a:ext cx="591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668020" y="156845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91820" cy="25082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370" y="15542260"/>
          <a:ext cx="591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136525</xdr:rowOff>
    </xdr:from>
    <xdr:to>
      <xdr:col>28</xdr:col>
      <xdr:colOff>114300</xdr:colOff>
      <xdr:row>90</xdr:row>
      <xdr:rowOff>136525</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668020" y="1522793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165100</xdr:rowOff>
    </xdr:from>
    <xdr:ext cx="591820" cy="24701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370" y="15088870"/>
          <a:ext cx="591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88</xdr:row>
      <xdr:rowOff>24765</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668020" y="147808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53340</xdr:rowOff>
    </xdr:from>
    <xdr:ext cx="591820" cy="24511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370" y="1464183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668020" y="14780895"/>
          <a:ext cx="412242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24130</xdr:rowOff>
    </xdr:from>
    <xdr:to>
      <xdr:col>24</xdr:col>
      <xdr:colOff>62865</xdr:colOff>
      <xdr:row>98</xdr:row>
      <xdr:rowOff>70485</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069715" y="15283180"/>
          <a:ext cx="1270" cy="1246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74930</xdr:rowOff>
    </xdr:from>
    <xdr:ext cx="530860" cy="251460"/>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122420" y="1653413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30,292</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70485</xdr:rowOff>
    </xdr:from>
    <xdr:to>
      <xdr:col>24</xdr:col>
      <xdr:colOff>152400</xdr:colOff>
      <xdr:row>98</xdr:row>
      <xdr:rowOff>70485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006215" y="1652968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139065</xdr:rowOff>
    </xdr:from>
    <xdr:ext cx="594995" cy="25463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122420" y="15062835"/>
          <a:ext cx="5949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575,452</a:t>
          </a:r>
          <a:endParaRPr kumimoji="1" lang="ja-JP" altLang="en-US" sz="1000" b="1">
            <a:latin typeface="ＭＳ Ｐゴシック"/>
          </a:endParaRPr>
        </a:p>
      </xdr:txBody>
    </xdr:sp>
    <xdr:clientData/>
  </xdr:oneCellAnchor>
  <xdr:twoCellAnchor>
    <xdr:from>
      <xdr:col>23</xdr:col>
      <xdr:colOff>165100</xdr:colOff>
      <xdr:row>91</xdr:row>
      <xdr:rowOff>24130</xdr:rowOff>
    </xdr:from>
    <xdr:to>
      <xdr:col>24</xdr:col>
      <xdr:colOff>152400</xdr:colOff>
      <xdr:row>91</xdr:row>
      <xdr:rowOff>24130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006215" y="1528318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167005</xdr:colOff>
      <xdr:row>96</xdr:row>
      <xdr:rowOff>144145</xdr:rowOff>
    </xdr:from>
    <xdr:to>
      <xdr:col>24</xdr:col>
      <xdr:colOff>63500</xdr:colOff>
      <xdr:row>97</xdr:row>
      <xdr:rowOff>33655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340100" y="16260445"/>
          <a:ext cx="73152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120650</xdr:rowOff>
    </xdr:from>
    <xdr:ext cx="594995" cy="251460"/>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122420" y="16236950"/>
          <a:ext cx="59499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126,858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141605</xdr:rowOff>
    </xdr:from>
    <xdr:to>
      <xdr:col>24</xdr:col>
      <xdr:colOff>114300</xdr:colOff>
      <xdr:row>97</xdr:row>
      <xdr:rowOff>71755</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020820" y="1625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12065</xdr:rowOff>
    </xdr:from>
    <xdr:to>
      <xdr:col>19</xdr:col>
      <xdr:colOff>167005</xdr:colOff>
      <xdr:row>97</xdr:row>
      <xdr:rowOff>33655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555875" y="16299815"/>
          <a:ext cx="78422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59055</xdr:rowOff>
    </xdr:from>
    <xdr:to>
      <xdr:col>20</xdr:col>
      <xdr:colOff>38100</xdr:colOff>
      <xdr:row>97</xdr:row>
      <xdr:rowOff>160655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300095" y="16346805"/>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151765</xdr:rowOff>
    </xdr:from>
    <xdr:ext cx="526415" cy="259080"/>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107055" y="1643951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87,936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4445</xdr:rowOff>
    </xdr:from>
    <xdr:to>
      <xdr:col>15</xdr:col>
      <xdr:colOff>50800</xdr:colOff>
      <xdr:row>97</xdr:row>
      <xdr:rowOff>12065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1784350" y="16292195"/>
          <a:ext cx="7715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70485</xdr:rowOff>
    </xdr:from>
    <xdr:to>
      <xdr:col>15</xdr:col>
      <xdr:colOff>101600</xdr:colOff>
      <xdr:row>98</xdr:row>
      <xdr:rowOff>635</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505075" y="1635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163195</xdr:rowOff>
    </xdr:from>
    <xdr:ext cx="526415" cy="259080"/>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335530" y="1645094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167005</xdr:colOff>
      <xdr:row>97</xdr:row>
      <xdr:rowOff>4445</xdr:rowOff>
    </xdr:from>
    <xdr:to>
      <xdr:col>10</xdr:col>
      <xdr:colOff>114300</xdr:colOff>
      <xdr:row>97</xdr:row>
      <xdr:rowOff>13335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002030" y="16292195"/>
          <a:ext cx="78232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63500</xdr:rowOff>
    </xdr:from>
    <xdr:to>
      <xdr:col>10</xdr:col>
      <xdr:colOff>165100</xdr:colOff>
      <xdr:row>97</xdr:row>
      <xdr:rowOff>165100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733550" y="16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156210</xdr:rowOff>
    </xdr:from>
    <xdr:ext cx="530860" cy="25082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540510" y="16443960"/>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86,055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74930</xdr:rowOff>
    </xdr:from>
    <xdr:to>
      <xdr:col>6</xdr:col>
      <xdr:colOff>38100</xdr:colOff>
      <xdr:row>98</xdr:row>
      <xdr:rowOff>4445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962025" y="16362680"/>
          <a:ext cx="7810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167005</xdr:rowOff>
    </xdr:from>
    <xdr:ext cx="526415" cy="25082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768985" y="1645475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81,466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90461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167005</xdr:colOff>
      <xdr:row>101</xdr:row>
      <xdr:rowOff>80010</xdr:rowOff>
    </xdr:from>
    <xdr:ext cx="762000" cy="259080"/>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17309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3745" cy="25908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388870" y="170535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58190" cy="259080"/>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617345" y="17053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167005</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502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96</xdr:row>
      <xdr:rowOff>93345</xdr:rowOff>
    </xdr:from>
    <xdr:to>
      <xdr:col>24</xdr:col>
      <xdr:colOff>114300</xdr:colOff>
      <xdr:row>97</xdr:row>
      <xdr:rowOff>23495</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020820" y="162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116205</xdr:rowOff>
    </xdr:from>
    <xdr:ext cx="594995" cy="259080"/>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122420" y="160610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148,078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154940</xdr:rowOff>
    </xdr:from>
    <xdr:to>
      <xdr:col>20</xdr:col>
      <xdr:colOff>38100</xdr:colOff>
      <xdr:row>97</xdr:row>
      <xdr:rowOff>84455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300095" y="16271240"/>
          <a:ext cx="7810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95</xdr:row>
      <xdr:rowOff>100965</xdr:rowOff>
    </xdr:from>
    <xdr:ext cx="590550" cy="25082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074670" y="16045815"/>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121,448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132715</xdr:rowOff>
    </xdr:from>
    <xdr:to>
      <xdr:col>15</xdr:col>
      <xdr:colOff>101600</xdr:colOff>
      <xdr:row>97</xdr:row>
      <xdr:rowOff>63500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505075" y="16249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95</xdr:row>
      <xdr:rowOff>79375</xdr:rowOff>
    </xdr:from>
    <xdr:ext cx="590550" cy="2584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303145" y="1602422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130,815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125095</xdr:rowOff>
    </xdr:from>
    <xdr:to>
      <xdr:col>10</xdr:col>
      <xdr:colOff>165100</xdr:colOff>
      <xdr:row>97</xdr:row>
      <xdr:rowOff>55245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733550" y="1624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95</xdr:row>
      <xdr:rowOff>71755</xdr:rowOff>
    </xdr:from>
    <xdr:ext cx="59055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508125" y="1601660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134,111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133985</xdr:rowOff>
    </xdr:from>
    <xdr:to>
      <xdr:col>6</xdr:col>
      <xdr:colOff>38100</xdr:colOff>
      <xdr:row>97</xdr:row>
      <xdr:rowOff>64135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962025" y="16250285"/>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95</xdr:row>
      <xdr:rowOff>80645</xdr:rowOff>
    </xdr:from>
    <xdr:ext cx="590550" cy="25908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736600" y="1602549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130,387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55880</xdr:rowOff>
    </xdr:from>
    <xdr:to>
      <xdr:col>59</xdr:col>
      <xdr:colOff>50800</xdr:colOff>
      <xdr:row>25</xdr:row>
      <xdr:rowOff>31115</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5805170" y="3915410"/>
          <a:ext cx="40989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55880</xdr:rowOff>
    </xdr:from>
    <xdr:to>
      <xdr:col>43</xdr:col>
      <xdr:colOff>63500</xdr:colOff>
      <xdr:row>26</xdr:row>
      <xdr:rowOff>136525</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5908675"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86995</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5908675"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55880</xdr:rowOff>
    </xdr:from>
    <xdr:to>
      <xdr:col>48</xdr:col>
      <xdr:colOff>127000</xdr:colOff>
      <xdr:row>26</xdr:row>
      <xdr:rowOff>136525</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80720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86995</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80720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55880</xdr:rowOff>
    </xdr:from>
    <xdr:to>
      <xdr:col>54</xdr:col>
      <xdr:colOff>127000</xdr:colOff>
      <xdr:row>26</xdr:row>
      <xdr:rowOff>136525</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80923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26</xdr:row>
      <xdr:rowOff>86995</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80923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80645</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5805170" y="4722495"/>
          <a:ext cx="40989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45440" cy="219710"/>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5767070" y="4535805"/>
          <a:ext cx="3454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80645</xdr:rowOff>
    </xdr:from>
    <xdr:to>
      <xdr:col>59</xdr:col>
      <xdr:colOff>50800</xdr:colOff>
      <xdr:row>41</xdr:row>
      <xdr:rowOff>80645</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5805170" y="69576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43180</xdr:rowOff>
    </xdr:from>
    <xdr:to>
      <xdr:col>59</xdr:col>
      <xdr:colOff>50800</xdr:colOff>
      <xdr:row>39</xdr:row>
      <xdr:rowOff>43180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5805170" y="658495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72390</xdr:rowOff>
    </xdr:from>
    <xdr:ext cx="240665" cy="2457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5579745" y="6446520"/>
          <a:ext cx="24066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5715</xdr:rowOff>
    </xdr:from>
    <xdr:to>
      <xdr:col>59</xdr:col>
      <xdr:colOff>50800</xdr:colOff>
      <xdr:row>37</xdr:row>
      <xdr:rowOff>5715</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5805170" y="621220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34925</xdr:rowOff>
    </xdr:from>
    <xdr:ext cx="527050" cy="2457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5344160" y="6073775"/>
          <a:ext cx="5270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136525</xdr:rowOff>
    </xdr:from>
    <xdr:to>
      <xdr:col>59</xdr:col>
      <xdr:colOff>50800</xdr:colOff>
      <xdr:row>34</xdr:row>
      <xdr:rowOff>136525</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5805170" y="58400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165100</xdr:rowOff>
    </xdr:from>
    <xdr:ext cx="527050" cy="245110"/>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5344160" y="5701030"/>
          <a:ext cx="52705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99060</xdr:rowOff>
    </xdr:from>
    <xdr:to>
      <xdr:col>59</xdr:col>
      <xdr:colOff>50800</xdr:colOff>
      <xdr:row>32</xdr:row>
      <xdr:rowOff>99060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5805170" y="546735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128270</xdr:rowOff>
    </xdr:from>
    <xdr:ext cx="527050" cy="2457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5344160" y="5328920"/>
          <a:ext cx="5270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61595</xdr:rowOff>
    </xdr:from>
    <xdr:to>
      <xdr:col>59</xdr:col>
      <xdr:colOff>50800</xdr:colOff>
      <xdr:row>30</xdr:row>
      <xdr:rowOff>61595</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5805170" y="509460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90805</xdr:rowOff>
    </xdr:from>
    <xdr:ext cx="527050" cy="2457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5344160" y="4956175"/>
          <a:ext cx="5270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5805170" y="47224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53340</xdr:rowOff>
    </xdr:from>
    <xdr:ext cx="591820" cy="245110"/>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5280025" y="458343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80645</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5805170" y="4722495"/>
          <a:ext cx="40989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167005</xdr:colOff>
      <xdr:row>30</xdr:row>
      <xdr:rowOff>158750</xdr:rowOff>
    </xdr:from>
    <xdr:to>
      <xdr:col>54</xdr:col>
      <xdr:colOff>167005</xdr:colOff>
      <xdr:row>39</xdr:row>
      <xdr:rowOff>43180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9185275" y="5191760"/>
          <a:ext cx="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83185</xdr:rowOff>
    </xdr:from>
    <xdr:ext cx="241300" cy="25336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9236075" y="6624955"/>
          <a:ext cx="241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43180</xdr:rowOff>
    </xdr:from>
    <xdr:to>
      <xdr:col>55</xdr:col>
      <xdr:colOff>88900</xdr:colOff>
      <xdr:row>39</xdr:row>
      <xdr:rowOff>43180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9119870" y="658495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106680</xdr:rowOff>
    </xdr:from>
    <xdr:ext cx="526415" cy="245110"/>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9236075" y="4972050"/>
          <a:ext cx="5264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74,833</a:t>
          </a:r>
          <a:endParaRPr kumimoji="1" lang="ja-JP" altLang="en-US" sz="1000" b="1">
            <a:latin typeface="ＭＳ Ｐゴシック"/>
          </a:endParaRPr>
        </a:p>
      </xdr:txBody>
    </xdr:sp>
    <xdr:clientData/>
  </xdr:oneCellAnchor>
  <xdr:twoCellAnchor>
    <xdr:from>
      <xdr:col>54</xdr:col>
      <xdr:colOff>101600</xdr:colOff>
      <xdr:row>30</xdr:row>
      <xdr:rowOff>158750</xdr:rowOff>
    </xdr:from>
    <xdr:to>
      <xdr:col>55</xdr:col>
      <xdr:colOff>88900</xdr:colOff>
      <xdr:row>30</xdr:row>
      <xdr:rowOff>158750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9119870" y="519176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43180</xdr:rowOff>
    </xdr:from>
    <xdr:to>
      <xdr:col>55</xdr:col>
      <xdr:colOff>0</xdr:colOff>
      <xdr:row>39</xdr:row>
      <xdr:rowOff>43180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8464550" y="6584950"/>
          <a:ext cx="7207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2540</xdr:rowOff>
    </xdr:from>
    <xdr:ext cx="370205" cy="25336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9236075" y="6376670"/>
          <a:ext cx="3702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147955</xdr:rowOff>
    </xdr:from>
    <xdr:to>
      <xdr:col>55</xdr:col>
      <xdr:colOff>50800</xdr:colOff>
      <xdr:row>39</xdr:row>
      <xdr:rowOff>79375</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9157970" y="652208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167005</xdr:colOff>
      <xdr:row>39</xdr:row>
      <xdr:rowOff>43180</xdr:rowOff>
    </xdr:from>
    <xdr:to>
      <xdr:col>50</xdr:col>
      <xdr:colOff>114300</xdr:colOff>
      <xdr:row>39</xdr:row>
      <xdr:rowOff>43180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7682230" y="6584950"/>
          <a:ext cx="7823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151765</xdr:rowOff>
    </xdr:from>
    <xdr:to>
      <xdr:col>50</xdr:col>
      <xdr:colOff>165100</xdr:colOff>
      <xdr:row>39</xdr:row>
      <xdr:rowOff>84455</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8413750" y="65258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99695</xdr:rowOff>
    </xdr:from>
    <xdr:ext cx="378460" cy="252730"/>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8298815" y="630618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43180</xdr:rowOff>
    </xdr:from>
    <xdr:to>
      <xdr:col>45</xdr:col>
      <xdr:colOff>167005</xdr:colOff>
      <xdr:row>39</xdr:row>
      <xdr:rowOff>43180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898005" y="6584950"/>
          <a:ext cx="7842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151130</xdr:rowOff>
    </xdr:from>
    <xdr:to>
      <xdr:col>46</xdr:col>
      <xdr:colOff>38100</xdr:colOff>
      <xdr:row>39</xdr:row>
      <xdr:rowOff>83185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7642225" y="6525260"/>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167005</xdr:colOff>
      <xdr:row>37</xdr:row>
      <xdr:rowOff>99060</xdr:rowOff>
    </xdr:from>
    <xdr:ext cx="378460" cy="25336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7515225" y="630555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43180</xdr:rowOff>
    </xdr:from>
    <xdr:to>
      <xdr:col>41</xdr:col>
      <xdr:colOff>50800</xdr:colOff>
      <xdr:row>39</xdr:row>
      <xdr:rowOff>43180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126480" y="6584950"/>
          <a:ext cx="771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151130</xdr:rowOff>
    </xdr:from>
    <xdr:to>
      <xdr:col>41</xdr:col>
      <xdr:colOff>101600</xdr:colOff>
      <xdr:row>39</xdr:row>
      <xdr:rowOff>82550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6847205" y="65252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98425</xdr:rowOff>
    </xdr:from>
    <xdr:ext cx="378460" cy="252730"/>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732270" y="630491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152400</xdr:rowOff>
    </xdr:from>
    <xdr:to>
      <xdr:col>36</xdr:col>
      <xdr:colOff>165100</xdr:colOff>
      <xdr:row>39</xdr:row>
      <xdr:rowOff>84455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075680" y="65265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100330</xdr:rowOff>
    </xdr:from>
    <xdr:ext cx="378460" cy="25336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5960745" y="630682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78105</xdr:rowOff>
    </xdr:from>
    <xdr:ext cx="762000" cy="25336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01827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78105</xdr:rowOff>
    </xdr:from>
    <xdr:ext cx="758190" cy="25336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297545" y="69551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167005</xdr:colOff>
      <xdr:row>41</xdr:row>
      <xdr:rowOff>78105</xdr:rowOff>
    </xdr:from>
    <xdr:ext cx="762000" cy="25336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51522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78105</xdr:rowOff>
    </xdr:from>
    <xdr:ext cx="753745" cy="25336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1000" y="69551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78105</xdr:rowOff>
    </xdr:from>
    <xdr:ext cx="758190" cy="25336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5959475" y="69551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161925</xdr:rowOff>
    </xdr:from>
    <xdr:to>
      <xdr:col>55</xdr:col>
      <xdr:colOff>50800</xdr:colOff>
      <xdr:row>39</xdr:row>
      <xdr:rowOff>93345</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9157970" y="653605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127000</xdr:rowOff>
    </xdr:from>
    <xdr:ext cx="241300" cy="2457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9236075" y="6501130"/>
          <a:ext cx="2413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161925</xdr:rowOff>
    </xdr:from>
    <xdr:to>
      <xdr:col>50</xdr:col>
      <xdr:colOff>165100</xdr:colOff>
      <xdr:row>39</xdr:row>
      <xdr:rowOff>93345</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841375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167005</xdr:colOff>
      <xdr:row>39</xdr:row>
      <xdr:rowOff>84455</xdr:rowOff>
    </xdr:from>
    <xdr:ext cx="249555" cy="24511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350250" y="6626225"/>
          <a:ext cx="2495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161925</xdr:rowOff>
    </xdr:from>
    <xdr:to>
      <xdr:col>46</xdr:col>
      <xdr:colOff>38100</xdr:colOff>
      <xdr:row>39</xdr:row>
      <xdr:rowOff>93345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7642225" y="653605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84455</xdr:rowOff>
    </xdr:from>
    <xdr:ext cx="245110" cy="24511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568565" y="6626225"/>
          <a:ext cx="24511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161925</xdr:rowOff>
    </xdr:from>
    <xdr:to>
      <xdr:col>41</xdr:col>
      <xdr:colOff>101600</xdr:colOff>
      <xdr:row>39</xdr:row>
      <xdr:rowOff>93345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6847205"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84455</xdr:rowOff>
    </xdr:from>
    <xdr:ext cx="245110" cy="24511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97040" y="6626225"/>
          <a:ext cx="24511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161925</xdr:rowOff>
    </xdr:from>
    <xdr:to>
      <xdr:col>36</xdr:col>
      <xdr:colOff>165100</xdr:colOff>
      <xdr:row>39</xdr:row>
      <xdr:rowOff>93345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07568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167005</xdr:colOff>
      <xdr:row>39</xdr:row>
      <xdr:rowOff>84455</xdr:rowOff>
    </xdr:from>
    <xdr:ext cx="249555" cy="24511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012180" y="6626225"/>
          <a:ext cx="2495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55880</xdr:rowOff>
    </xdr:from>
    <xdr:to>
      <xdr:col>59</xdr:col>
      <xdr:colOff>50800</xdr:colOff>
      <xdr:row>45</xdr:row>
      <xdr:rowOff>31115</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5805170" y="7268210"/>
          <a:ext cx="40989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55880</xdr:rowOff>
    </xdr:from>
    <xdr:to>
      <xdr:col>43</xdr:col>
      <xdr:colOff>63500</xdr:colOff>
      <xdr:row>46</xdr:row>
      <xdr:rowOff>136525</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5908675"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86995</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5908675"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55880</xdr:rowOff>
    </xdr:from>
    <xdr:to>
      <xdr:col>48</xdr:col>
      <xdr:colOff>127000</xdr:colOff>
      <xdr:row>46</xdr:row>
      <xdr:rowOff>136525</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80720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86995</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80720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55880</xdr:rowOff>
    </xdr:from>
    <xdr:to>
      <xdr:col>54</xdr:col>
      <xdr:colOff>127000</xdr:colOff>
      <xdr:row>46</xdr:row>
      <xdr:rowOff>136525</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80923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46</xdr:row>
      <xdr:rowOff>86995</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80923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31,514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80645</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5805170" y="8075295"/>
          <a:ext cx="40989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45440" cy="219710"/>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5767070" y="7888605"/>
          <a:ext cx="3454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80645</xdr:rowOff>
    </xdr:from>
    <xdr:to>
      <xdr:col>59</xdr:col>
      <xdr:colOff>50800</xdr:colOff>
      <xdr:row>61</xdr:row>
      <xdr:rowOff>80645</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5805170" y="103104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136525</xdr:rowOff>
    </xdr:from>
    <xdr:to>
      <xdr:col>59</xdr:col>
      <xdr:colOff>50800</xdr:colOff>
      <xdr:row>58</xdr:row>
      <xdr:rowOff>136525</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5805170" y="986345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165100</xdr:rowOff>
    </xdr:from>
    <xdr:ext cx="240665" cy="245110"/>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5579745" y="9724390"/>
          <a:ext cx="24066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24765</xdr:rowOff>
    </xdr:from>
    <xdr:to>
      <xdr:col>59</xdr:col>
      <xdr:colOff>50800</xdr:colOff>
      <xdr:row>56</xdr:row>
      <xdr:rowOff>24765</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5805170" y="941641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55</xdr:row>
      <xdr:rowOff>53340</xdr:rowOff>
    </xdr:from>
    <xdr:ext cx="685800" cy="245110"/>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189855" y="9277350"/>
          <a:ext cx="6858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80645</xdr:rowOff>
    </xdr:from>
    <xdr:to>
      <xdr:col>59</xdr:col>
      <xdr:colOff>50800</xdr:colOff>
      <xdr:row>53</xdr:row>
      <xdr:rowOff>80645</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5805170" y="896937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109220</xdr:rowOff>
    </xdr:from>
    <xdr:ext cx="685800" cy="245110"/>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189855" y="8830310"/>
          <a:ext cx="6858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136525</xdr:rowOff>
    </xdr:from>
    <xdr:to>
      <xdr:col>59</xdr:col>
      <xdr:colOff>50800</xdr:colOff>
      <xdr:row>50</xdr:row>
      <xdr:rowOff>136525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5805170" y="852233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165100</xdr:rowOff>
    </xdr:from>
    <xdr:ext cx="685800" cy="245110"/>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189855" y="8383270"/>
          <a:ext cx="6858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5805170" y="80752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53340</xdr:rowOff>
    </xdr:from>
    <xdr:ext cx="685800" cy="245110"/>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189855" y="7936230"/>
          <a:ext cx="6858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80645</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5805170" y="8075295"/>
          <a:ext cx="40989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167005</xdr:colOff>
      <xdr:row>51</xdr:row>
      <xdr:rowOff>147320</xdr:rowOff>
    </xdr:from>
    <xdr:to>
      <xdr:col>54</xdr:col>
      <xdr:colOff>167005</xdr:colOff>
      <xdr:row>58</xdr:row>
      <xdr:rowOff>128270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9185275" y="8700770"/>
          <a:ext cx="0" cy="1154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131445</xdr:rowOff>
    </xdr:from>
    <xdr:ext cx="526415" cy="252730"/>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9236075" y="9858375"/>
          <a:ext cx="5264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19,672</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128270</xdr:rowOff>
    </xdr:from>
    <xdr:to>
      <xdr:col>55</xdr:col>
      <xdr:colOff>88900</xdr:colOff>
      <xdr:row>58</xdr:row>
      <xdr:rowOff>128270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9119870" y="985520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95250</xdr:rowOff>
    </xdr:from>
    <xdr:ext cx="681990" cy="252730"/>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9236075" y="8481060"/>
          <a:ext cx="6819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2,601,967</a:t>
          </a:r>
          <a:endParaRPr kumimoji="1" lang="ja-JP" altLang="en-US" sz="1000" b="1">
            <a:latin typeface="ＭＳ Ｐゴシック"/>
          </a:endParaRPr>
        </a:p>
      </xdr:txBody>
    </xdr:sp>
    <xdr:clientData/>
  </xdr:oneCellAnchor>
  <xdr:twoCellAnchor>
    <xdr:from>
      <xdr:col>54</xdr:col>
      <xdr:colOff>101600</xdr:colOff>
      <xdr:row>51</xdr:row>
      <xdr:rowOff>147320</xdr:rowOff>
    </xdr:from>
    <xdr:to>
      <xdr:col>55</xdr:col>
      <xdr:colOff>88900</xdr:colOff>
      <xdr:row>51</xdr:row>
      <xdr:rowOff>147320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9119870" y="870077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37465</xdr:rowOff>
    </xdr:from>
    <xdr:to>
      <xdr:col>55</xdr:col>
      <xdr:colOff>0</xdr:colOff>
      <xdr:row>58</xdr:row>
      <xdr:rowOff>40005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8464550" y="9764395"/>
          <a:ext cx="7207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162560</xdr:rowOff>
    </xdr:from>
    <xdr:ext cx="590550" cy="245110"/>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9236075" y="9721850"/>
          <a:ext cx="590550" cy="2451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159,990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15875</xdr:rowOff>
    </xdr:from>
    <xdr:to>
      <xdr:col>55</xdr:col>
      <xdr:colOff>50800</xdr:colOff>
      <xdr:row>58</xdr:row>
      <xdr:rowOff>114935</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9157970" y="974280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167005</xdr:colOff>
      <xdr:row>58</xdr:row>
      <xdr:rowOff>40005</xdr:rowOff>
    </xdr:from>
    <xdr:to>
      <xdr:col>50</xdr:col>
      <xdr:colOff>114300</xdr:colOff>
      <xdr:row>58</xdr:row>
      <xdr:rowOff>40640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7682230" y="9766935"/>
          <a:ext cx="78232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39370</xdr:rowOff>
    </xdr:from>
    <xdr:to>
      <xdr:col>50</xdr:col>
      <xdr:colOff>165100</xdr:colOff>
      <xdr:row>58</xdr:row>
      <xdr:rowOff>139065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8413750" y="97663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58</xdr:row>
      <xdr:rowOff>130175</xdr:rowOff>
    </xdr:from>
    <xdr:ext cx="590550" cy="25209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8188325" y="9857105"/>
          <a:ext cx="5905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105,430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32385</xdr:rowOff>
    </xdr:from>
    <xdr:to>
      <xdr:col>45</xdr:col>
      <xdr:colOff>167005</xdr:colOff>
      <xdr:row>58</xdr:row>
      <xdr:rowOff>40640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898005" y="9759315"/>
          <a:ext cx="7842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41910</xdr:rowOff>
    </xdr:from>
    <xdr:to>
      <xdr:col>46</xdr:col>
      <xdr:colOff>38100</xdr:colOff>
      <xdr:row>58</xdr:row>
      <xdr:rowOff>141605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7642225" y="9768840"/>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132715</xdr:rowOff>
    </xdr:from>
    <xdr:ext cx="526415" cy="25336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7449185" y="9859645"/>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32385</xdr:rowOff>
    </xdr:from>
    <xdr:to>
      <xdr:col>41</xdr:col>
      <xdr:colOff>50800</xdr:colOff>
      <xdr:row>58</xdr:row>
      <xdr:rowOff>34925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126480" y="9759315"/>
          <a:ext cx="7715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32385</xdr:rowOff>
    </xdr:from>
    <xdr:to>
      <xdr:col>41</xdr:col>
      <xdr:colOff>101600</xdr:colOff>
      <xdr:row>58</xdr:row>
      <xdr:rowOff>131445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6847205" y="97593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58</xdr:row>
      <xdr:rowOff>123190</xdr:rowOff>
    </xdr:from>
    <xdr:ext cx="590550" cy="2457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645275" y="9850120"/>
          <a:ext cx="590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121,775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42545</xdr:rowOff>
    </xdr:from>
    <xdr:to>
      <xdr:col>36</xdr:col>
      <xdr:colOff>165100</xdr:colOff>
      <xdr:row>58</xdr:row>
      <xdr:rowOff>142240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075680" y="97694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133350</xdr:rowOff>
    </xdr:from>
    <xdr:ext cx="530860" cy="252730"/>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5882640" y="9860280"/>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98,275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78105</xdr:rowOff>
    </xdr:from>
    <xdr:ext cx="762000" cy="25336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01827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78105</xdr:rowOff>
    </xdr:from>
    <xdr:ext cx="758190" cy="25336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297545" y="103079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167005</xdr:colOff>
      <xdr:row>61</xdr:row>
      <xdr:rowOff>78105</xdr:rowOff>
    </xdr:from>
    <xdr:ext cx="762000" cy="25336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1522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78105</xdr:rowOff>
    </xdr:from>
    <xdr:ext cx="753745" cy="25336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31000" y="103079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78105</xdr:rowOff>
    </xdr:from>
    <xdr:ext cx="758190" cy="25336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5959475" y="103079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154940</xdr:rowOff>
    </xdr:from>
    <xdr:to>
      <xdr:col>55</xdr:col>
      <xdr:colOff>50800</xdr:colOff>
      <xdr:row>58</xdr:row>
      <xdr:rowOff>86995</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9157970" y="9714230"/>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115570</xdr:rowOff>
    </xdr:from>
    <xdr:ext cx="590550" cy="25336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9236075" y="9507220"/>
          <a:ext cx="590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222,114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158750</xdr:rowOff>
    </xdr:from>
    <xdr:to>
      <xdr:col>50</xdr:col>
      <xdr:colOff>165100</xdr:colOff>
      <xdr:row>58</xdr:row>
      <xdr:rowOff>90170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8413750" y="97180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106680</xdr:rowOff>
    </xdr:from>
    <xdr:ext cx="590550" cy="24511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188325" y="9498330"/>
          <a:ext cx="59055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214,604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159385</xdr:rowOff>
    </xdr:from>
    <xdr:to>
      <xdr:col>46</xdr:col>
      <xdr:colOff>38100</xdr:colOff>
      <xdr:row>58</xdr:row>
      <xdr:rowOff>90805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7642225" y="971867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56</xdr:row>
      <xdr:rowOff>106680</xdr:rowOff>
    </xdr:from>
    <xdr:ext cx="590550" cy="24511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416800" y="9498330"/>
          <a:ext cx="59055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214,234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150495</xdr:rowOff>
    </xdr:from>
    <xdr:to>
      <xdr:col>41</xdr:col>
      <xdr:colOff>101600</xdr:colOff>
      <xdr:row>58</xdr:row>
      <xdr:rowOff>81915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6847205" y="97097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56</xdr:row>
      <xdr:rowOff>97790</xdr:rowOff>
    </xdr:from>
    <xdr:ext cx="590550" cy="25273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645275" y="948944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232,710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152400</xdr:rowOff>
    </xdr:from>
    <xdr:to>
      <xdr:col>36</xdr:col>
      <xdr:colOff>165100</xdr:colOff>
      <xdr:row>58</xdr:row>
      <xdr:rowOff>84455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075680" y="97116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56</xdr:row>
      <xdr:rowOff>100330</xdr:rowOff>
    </xdr:from>
    <xdr:ext cx="590550" cy="25336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5850255" y="9491980"/>
          <a:ext cx="590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228,189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55880</xdr:rowOff>
    </xdr:from>
    <xdr:to>
      <xdr:col>59</xdr:col>
      <xdr:colOff>50800</xdr:colOff>
      <xdr:row>65</xdr:row>
      <xdr:rowOff>31115</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5805170" y="10621010"/>
          <a:ext cx="40989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55880</xdr:rowOff>
    </xdr:from>
    <xdr:to>
      <xdr:col>43</xdr:col>
      <xdr:colOff>63500</xdr:colOff>
      <xdr:row>66</xdr:row>
      <xdr:rowOff>136525</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5908675"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86995</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5908675"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55880</xdr:rowOff>
    </xdr:from>
    <xdr:to>
      <xdr:col>48</xdr:col>
      <xdr:colOff>127000</xdr:colOff>
      <xdr:row>66</xdr:row>
      <xdr:rowOff>136525</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80720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86995</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80720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55880</xdr:rowOff>
    </xdr:from>
    <xdr:to>
      <xdr:col>54</xdr:col>
      <xdr:colOff>127000</xdr:colOff>
      <xdr:row>66</xdr:row>
      <xdr:rowOff>136525</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80923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66</xdr:row>
      <xdr:rowOff>86995</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80923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33,258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24765</xdr:rowOff>
    </xdr:from>
    <xdr:to>
      <xdr:col>59</xdr:col>
      <xdr:colOff>50800</xdr:colOff>
      <xdr:row>81</xdr:row>
      <xdr:rowOff>80645</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5805170" y="11428095"/>
          <a:ext cx="40989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45440" cy="219710"/>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5767070" y="11241405"/>
          <a:ext cx="3454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80645</xdr:rowOff>
    </xdr:from>
    <xdr:to>
      <xdr:col>59</xdr:col>
      <xdr:colOff>50800</xdr:colOff>
      <xdr:row>81</xdr:row>
      <xdr:rowOff>80645</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5805170" y="136632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96520</xdr:rowOff>
    </xdr:from>
    <xdr:to>
      <xdr:col>59</xdr:col>
      <xdr:colOff>50800</xdr:colOff>
      <xdr:row>79</xdr:row>
      <xdr:rowOff>96520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5805170" y="1334389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125730</xdr:rowOff>
    </xdr:from>
    <xdr:ext cx="240665" cy="2457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5579745" y="13205460"/>
          <a:ext cx="24066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112395</xdr:rowOff>
    </xdr:from>
    <xdr:to>
      <xdr:col>59</xdr:col>
      <xdr:colOff>50800</xdr:colOff>
      <xdr:row>77</xdr:row>
      <xdr:rowOff>112395</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5805170" y="1302448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140970</xdr:rowOff>
    </xdr:from>
    <xdr:ext cx="591820" cy="245110"/>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5280025" y="1288542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128905</xdr:rowOff>
    </xdr:from>
    <xdr:to>
      <xdr:col>59</xdr:col>
      <xdr:colOff>50800</xdr:colOff>
      <xdr:row>75</xdr:row>
      <xdr:rowOff>128905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5805170" y="1270571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74</xdr:row>
      <xdr:rowOff>156845</xdr:rowOff>
    </xdr:from>
    <xdr:ext cx="591820" cy="25336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5280025" y="12566015"/>
          <a:ext cx="591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144780</xdr:rowOff>
    </xdr:from>
    <xdr:to>
      <xdr:col>59</xdr:col>
      <xdr:colOff>50800</xdr:colOff>
      <xdr:row>73</xdr:row>
      <xdr:rowOff>144780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5805170" y="1238631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5715</xdr:rowOff>
    </xdr:from>
    <xdr:ext cx="591820" cy="252730"/>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5280025" y="12247245"/>
          <a:ext cx="5918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161290</xdr:rowOff>
    </xdr:from>
    <xdr:to>
      <xdr:col>59</xdr:col>
      <xdr:colOff>50800</xdr:colOff>
      <xdr:row>71</xdr:row>
      <xdr:rowOff>161290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5805170" y="1206754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21590</xdr:rowOff>
    </xdr:from>
    <xdr:ext cx="591820" cy="252730"/>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5280025" y="11927840"/>
          <a:ext cx="5918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8255</xdr:rowOff>
    </xdr:from>
    <xdr:to>
      <xdr:col>59</xdr:col>
      <xdr:colOff>50800</xdr:colOff>
      <xdr:row>70</xdr:row>
      <xdr:rowOff>8255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5805170" y="1174686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37465</xdr:rowOff>
    </xdr:from>
    <xdr:ext cx="591820" cy="25336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280025" y="11608435"/>
          <a:ext cx="591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68</xdr:row>
      <xdr:rowOff>24765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5805170" y="114280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53340</xdr:rowOff>
    </xdr:from>
    <xdr:ext cx="591820" cy="245110"/>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5280025" y="1128903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81</xdr:row>
      <xdr:rowOff>80645</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5805170" y="11428095"/>
          <a:ext cx="40989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167005</xdr:colOff>
      <xdr:row>70</xdr:row>
      <xdr:rowOff>132080</xdr:rowOff>
    </xdr:from>
    <xdr:to>
      <xdr:col>54</xdr:col>
      <xdr:colOff>167005</xdr:colOff>
      <xdr:row>79</xdr:row>
      <xdr:rowOff>92075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9185275" y="11870690"/>
          <a:ext cx="0" cy="1468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95250</xdr:rowOff>
    </xdr:from>
    <xdr:ext cx="461645" cy="252730"/>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9236075" y="13342620"/>
          <a:ext cx="4616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1,536</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92075</xdr:rowOff>
    </xdr:from>
    <xdr:to>
      <xdr:col>55</xdr:col>
      <xdr:colOff>88900</xdr:colOff>
      <xdr:row>79</xdr:row>
      <xdr:rowOff>92075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9119870" y="1333944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80010</xdr:rowOff>
    </xdr:from>
    <xdr:ext cx="590550" cy="25336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9236075" y="11650980"/>
          <a:ext cx="590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461,358</a:t>
          </a:r>
          <a:endParaRPr kumimoji="1" lang="ja-JP" altLang="en-US" sz="1000" b="1">
            <a:latin typeface="ＭＳ Ｐゴシック"/>
          </a:endParaRPr>
        </a:p>
      </xdr:txBody>
    </xdr:sp>
    <xdr:clientData/>
  </xdr:oneCellAnchor>
  <xdr:twoCellAnchor>
    <xdr:from>
      <xdr:col>54</xdr:col>
      <xdr:colOff>101600</xdr:colOff>
      <xdr:row>70</xdr:row>
      <xdr:rowOff>132080</xdr:rowOff>
    </xdr:from>
    <xdr:to>
      <xdr:col>55</xdr:col>
      <xdr:colOff>88900</xdr:colOff>
      <xdr:row>70</xdr:row>
      <xdr:rowOff>132080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119870" y="1187069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73660</xdr:rowOff>
    </xdr:from>
    <xdr:to>
      <xdr:col>55</xdr:col>
      <xdr:colOff>0</xdr:colOff>
      <xdr:row>78</xdr:row>
      <xdr:rowOff>105410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8464550" y="13153390"/>
          <a:ext cx="72072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21590</xdr:rowOff>
    </xdr:from>
    <xdr:ext cx="526415" cy="252730"/>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9236075" y="12933680"/>
          <a:ext cx="52641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67,331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167005</xdr:rowOff>
    </xdr:from>
    <xdr:to>
      <xdr:col>55</xdr:col>
      <xdr:colOff>50800</xdr:colOff>
      <xdr:row>78</xdr:row>
      <xdr:rowOff>98425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157970" y="1307909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167005</xdr:colOff>
      <xdr:row>78</xdr:row>
      <xdr:rowOff>105410</xdr:rowOff>
    </xdr:from>
    <xdr:to>
      <xdr:col>50</xdr:col>
      <xdr:colOff>114300</xdr:colOff>
      <xdr:row>78</xdr:row>
      <xdr:rowOff>113030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7682230" y="13185140"/>
          <a:ext cx="7823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125095</xdr:rowOff>
    </xdr:from>
    <xdr:to>
      <xdr:col>50</xdr:col>
      <xdr:colOff>165100</xdr:colOff>
      <xdr:row>79</xdr:row>
      <xdr:rowOff>56515</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8413750" y="132048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79</xdr:row>
      <xdr:rowOff>48260</xdr:rowOff>
    </xdr:from>
    <xdr:ext cx="530860" cy="2457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8220710" y="13295630"/>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28,058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111760</xdr:rowOff>
    </xdr:from>
    <xdr:to>
      <xdr:col>45</xdr:col>
      <xdr:colOff>167005</xdr:colOff>
      <xdr:row>78</xdr:row>
      <xdr:rowOff>113030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898005" y="13191490"/>
          <a:ext cx="7842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127000</xdr:rowOff>
    </xdr:from>
    <xdr:to>
      <xdr:col>46</xdr:col>
      <xdr:colOff>38100</xdr:colOff>
      <xdr:row>79</xdr:row>
      <xdr:rowOff>58420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7642225" y="1320673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79</xdr:row>
      <xdr:rowOff>50165</xdr:rowOff>
    </xdr:from>
    <xdr:ext cx="526415" cy="2457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7449185" y="13297535"/>
          <a:ext cx="52641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111760</xdr:rowOff>
    </xdr:from>
    <xdr:to>
      <xdr:col>41</xdr:col>
      <xdr:colOff>50800</xdr:colOff>
      <xdr:row>78</xdr:row>
      <xdr:rowOff>124460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126480" y="13191490"/>
          <a:ext cx="7715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127000</xdr:rowOff>
    </xdr:from>
    <xdr:to>
      <xdr:col>41</xdr:col>
      <xdr:colOff>101600</xdr:colOff>
      <xdr:row>79</xdr:row>
      <xdr:rowOff>58420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847205" y="132067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79</xdr:row>
      <xdr:rowOff>50165</xdr:rowOff>
    </xdr:from>
    <xdr:ext cx="526415" cy="2457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677660" y="13297535"/>
          <a:ext cx="52641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125095</xdr:rowOff>
    </xdr:from>
    <xdr:to>
      <xdr:col>36</xdr:col>
      <xdr:colOff>165100</xdr:colOff>
      <xdr:row>79</xdr:row>
      <xdr:rowOff>56515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075680" y="132048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79</xdr:row>
      <xdr:rowOff>48260</xdr:rowOff>
    </xdr:from>
    <xdr:ext cx="530860" cy="2457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5882640" y="13295630"/>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28,209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78105</xdr:rowOff>
    </xdr:from>
    <xdr:ext cx="762000" cy="25336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01827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78105</xdr:rowOff>
    </xdr:from>
    <xdr:ext cx="758190" cy="25336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297545" y="136607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167005</xdr:colOff>
      <xdr:row>81</xdr:row>
      <xdr:rowOff>78105</xdr:rowOff>
    </xdr:from>
    <xdr:ext cx="762000" cy="25336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1522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78105</xdr:rowOff>
    </xdr:from>
    <xdr:ext cx="753745" cy="25336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1000" y="136607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78105</xdr:rowOff>
    </xdr:from>
    <xdr:ext cx="758190" cy="25336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5959475" y="136607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24130</xdr:rowOff>
    </xdr:from>
    <xdr:to>
      <xdr:col>55</xdr:col>
      <xdr:colOff>50800</xdr:colOff>
      <xdr:row>78</xdr:row>
      <xdr:rowOff>123825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157970" y="13103860"/>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3175</xdr:rowOff>
    </xdr:from>
    <xdr:ext cx="526415" cy="25336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9236075" y="13082905"/>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59,732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55245</xdr:rowOff>
    </xdr:from>
    <xdr:to>
      <xdr:col>50</xdr:col>
      <xdr:colOff>165100</xdr:colOff>
      <xdr:row>78</xdr:row>
      <xdr:rowOff>154305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413750" y="131349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3175</xdr:rowOff>
    </xdr:from>
    <xdr:ext cx="530860" cy="25336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220710" y="1291526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49,867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62865</xdr:rowOff>
    </xdr:from>
    <xdr:to>
      <xdr:col>46</xdr:col>
      <xdr:colOff>38100</xdr:colOff>
      <xdr:row>78</xdr:row>
      <xdr:rowOff>162560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642225" y="13142595"/>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11430</xdr:rowOff>
    </xdr:from>
    <xdr:ext cx="526415" cy="2457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449185" y="12923520"/>
          <a:ext cx="52641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47,319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61595</xdr:rowOff>
    </xdr:from>
    <xdr:to>
      <xdr:col>41</xdr:col>
      <xdr:colOff>101600</xdr:colOff>
      <xdr:row>78</xdr:row>
      <xdr:rowOff>161925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847205" y="131413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10160</xdr:rowOff>
    </xdr:from>
    <xdr:ext cx="526415" cy="2457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677660" y="12922250"/>
          <a:ext cx="52641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47,775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74295</xdr:rowOff>
    </xdr:from>
    <xdr:to>
      <xdr:col>36</xdr:col>
      <xdr:colOff>165100</xdr:colOff>
      <xdr:row>79</xdr:row>
      <xdr:rowOff>5715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075680" y="131540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22225</xdr:rowOff>
    </xdr:from>
    <xdr:ext cx="530860" cy="25336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5882640" y="1293431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43,868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55880</xdr:rowOff>
    </xdr:from>
    <xdr:to>
      <xdr:col>59</xdr:col>
      <xdr:colOff>50800</xdr:colOff>
      <xdr:row>85</xdr:row>
      <xdr:rowOff>31115</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5805170" y="13973810"/>
          <a:ext cx="40989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55880</xdr:rowOff>
    </xdr:from>
    <xdr:to>
      <xdr:col>43</xdr:col>
      <xdr:colOff>63500</xdr:colOff>
      <xdr:row>86</xdr:row>
      <xdr:rowOff>136525</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5908675"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86995</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5908675"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55880</xdr:rowOff>
    </xdr:from>
    <xdr:to>
      <xdr:col>48</xdr:col>
      <xdr:colOff>127000</xdr:colOff>
      <xdr:row>86</xdr:row>
      <xdr:rowOff>136525</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80720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86995</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80720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55880</xdr:rowOff>
    </xdr:from>
    <xdr:to>
      <xdr:col>54</xdr:col>
      <xdr:colOff>127000</xdr:colOff>
      <xdr:row>86</xdr:row>
      <xdr:rowOff>136525</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80923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86</xdr:row>
      <xdr:rowOff>86995</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80923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47,491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24765</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5805170" y="14780895"/>
          <a:ext cx="4098925"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45440" cy="219710"/>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5767070" y="14594205"/>
          <a:ext cx="3454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5805170" y="170561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5805170" y="1672971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0665" cy="259080"/>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5579745" y="1658747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5805170" y="1640268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144145</xdr:rowOff>
    </xdr:from>
    <xdr:ext cx="591820" cy="25082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280025" y="16260445"/>
          <a:ext cx="591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5805170" y="1607693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94</xdr:row>
      <xdr:rowOff>160655</xdr:rowOff>
    </xdr:from>
    <xdr:ext cx="591820" cy="259080"/>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280025" y="159340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5805170" y="1574990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6350</xdr:rowOff>
    </xdr:from>
    <xdr:ext cx="591820" cy="251460"/>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280025" y="15608300"/>
          <a:ext cx="591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5805170" y="1542351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91</xdr:row>
      <xdr:rowOff>22225</xdr:rowOff>
    </xdr:from>
    <xdr:ext cx="685800" cy="2584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189855" y="15281275"/>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8255</xdr:rowOff>
    </xdr:from>
    <xdr:to>
      <xdr:col>59</xdr:col>
      <xdr:colOff>50800</xdr:colOff>
      <xdr:row>90</xdr:row>
      <xdr:rowOff>8255</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5805170" y="1509966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89</xdr:row>
      <xdr:rowOff>37465</xdr:rowOff>
    </xdr:from>
    <xdr:ext cx="685800" cy="25336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189855" y="14961235"/>
          <a:ext cx="6858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88</xdr:row>
      <xdr:rowOff>24765</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5805170" y="147808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53340</xdr:rowOff>
    </xdr:from>
    <xdr:ext cx="685800" cy="245110"/>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189855" y="14641830"/>
          <a:ext cx="6858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5805170" y="14780895"/>
          <a:ext cx="4098925"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167005</xdr:colOff>
      <xdr:row>89</xdr:row>
      <xdr:rowOff>153670</xdr:rowOff>
    </xdr:from>
    <xdr:to>
      <xdr:col>54</xdr:col>
      <xdr:colOff>167005</xdr:colOff>
      <xdr:row>99</xdr:row>
      <xdr:rowOff>58420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9185275" y="15077440"/>
          <a:ext cx="0" cy="1611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62230</xdr:rowOff>
    </xdr:from>
    <xdr:ext cx="526415" cy="259080"/>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9236075" y="1669288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37,078</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58420</xdr:rowOff>
    </xdr:from>
    <xdr:to>
      <xdr:col>55</xdr:col>
      <xdr:colOff>88900</xdr:colOff>
      <xdr:row>99</xdr:row>
      <xdr:rowOff>58420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9119870" y="1668907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102870</xdr:rowOff>
    </xdr:from>
    <xdr:ext cx="681990" cy="2457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9236075" y="14859000"/>
          <a:ext cx="6819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1,520,886</a:t>
          </a:r>
          <a:endParaRPr kumimoji="1" lang="ja-JP" altLang="en-US" sz="1000" b="1">
            <a:latin typeface="ＭＳ Ｐゴシック"/>
          </a:endParaRPr>
        </a:p>
      </xdr:txBody>
    </xdr:sp>
    <xdr:clientData/>
  </xdr:oneCellAnchor>
  <xdr:twoCellAnchor>
    <xdr:from>
      <xdr:col>54</xdr:col>
      <xdr:colOff>101600</xdr:colOff>
      <xdr:row>89</xdr:row>
      <xdr:rowOff>153670</xdr:rowOff>
    </xdr:from>
    <xdr:to>
      <xdr:col>55</xdr:col>
      <xdr:colOff>88900</xdr:colOff>
      <xdr:row>89</xdr:row>
      <xdr:rowOff>153670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119870" y="1507744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130810</xdr:rowOff>
    </xdr:from>
    <xdr:to>
      <xdr:col>55</xdr:col>
      <xdr:colOff>0</xdr:colOff>
      <xdr:row>98</xdr:row>
      <xdr:rowOff>140335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8464550" y="16590010"/>
          <a:ext cx="7207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73660</xdr:rowOff>
    </xdr:from>
    <xdr:ext cx="590550" cy="259080"/>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9236075" y="16361410"/>
          <a:ext cx="5905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154,876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98</xdr:row>
      <xdr:rowOff>50800</xdr:rowOff>
    </xdr:from>
    <xdr:to>
      <xdr:col>55</xdr:col>
      <xdr:colOff>50800</xdr:colOff>
      <xdr:row>98</xdr:row>
      <xdr:rowOff>152400</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157970" y="1651000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167005</xdr:colOff>
      <xdr:row>98</xdr:row>
      <xdr:rowOff>130810</xdr:rowOff>
    </xdr:from>
    <xdr:to>
      <xdr:col>50</xdr:col>
      <xdr:colOff>114300</xdr:colOff>
      <xdr:row>98</xdr:row>
      <xdr:rowOff>137160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7682230" y="16590010"/>
          <a:ext cx="78232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112395</xdr:rowOff>
    </xdr:from>
    <xdr:to>
      <xdr:col>50</xdr:col>
      <xdr:colOff>165100</xdr:colOff>
      <xdr:row>99</xdr:row>
      <xdr:rowOff>42545</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413750" y="1657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99</xdr:row>
      <xdr:rowOff>33655</xdr:rowOff>
    </xdr:from>
    <xdr:ext cx="530860" cy="2584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220710" y="166643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137160</xdr:rowOff>
    </xdr:from>
    <xdr:to>
      <xdr:col>45</xdr:col>
      <xdr:colOff>167005</xdr:colOff>
      <xdr:row>98</xdr:row>
      <xdr:rowOff>148590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6898005" y="16596360"/>
          <a:ext cx="7842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114935</xdr:rowOff>
    </xdr:from>
    <xdr:to>
      <xdr:col>46</xdr:col>
      <xdr:colOff>38100</xdr:colOff>
      <xdr:row>99</xdr:row>
      <xdr:rowOff>45085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642225" y="16574135"/>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99</xdr:row>
      <xdr:rowOff>36195</xdr:rowOff>
    </xdr:from>
    <xdr:ext cx="526415" cy="259080"/>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449185" y="1666684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148590</xdr:rowOff>
    </xdr:from>
    <xdr:to>
      <xdr:col>41</xdr:col>
      <xdr:colOff>50800</xdr:colOff>
      <xdr:row>98</xdr:row>
      <xdr:rowOff>155575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126480" y="16607790"/>
          <a:ext cx="7715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113665</xdr:rowOff>
    </xdr:from>
    <xdr:to>
      <xdr:col>41</xdr:col>
      <xdr:colOff>101600</xdr:colOff>
      <xdr:row>99</xdr:row>
      <xdr:rowOff>43815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847205" y="1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99</xdr:row>
      <xdr:rowOff>34925</xdr:rowOff>
    </xdr:from>
    <xdr:ext cx="526415" cy="259080"/>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7660" y="1666557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119380</xdr:rowOff>
    </xdr:from>
    <xdr:to>
      <xdr:col>36</xdr:col>
      <xdr:colOff>165100</xdr:colOff>
      <xdr:row>99</xdr:row>
      <xdr:rowOff>49530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075680" y="165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99</xdr:row>
      <xdr:rowOff>40640</xdr:rowOff>
    </xdr:from>
    <xdr:ext cx="530860" cy="25146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5882640" y="1667129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92,066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01827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58190" cy="259080"/>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297545" y="17053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167005</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1522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3745"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31000" y="170535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58190"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5959475" y="17053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89535</xdr:rowOff>
    </xdr:from>
    <xdr:to>
      <xdr:col>55</xdr:col>
      <xdr:colOff>50800</xdr:colOff>
      <xdr:row>99</xdr:row>
      <xdr:rowOff>19685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157970" y="16548735"/>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29210</xdr:rowOff>
    </xdr:from>
    <xdr:ext cx="590550" cy="251460"/>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9236075" y="16488410"/>
          <a:ext cx="5905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119,163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80010</xdr:rowOff>
    </xdr:from>
    <xdr:to>
      <xdr:col>50</xdr:col>
      <xdr:colOff>165100</xdr:colOff>
      <xdr:row>99</xdr:row>
      <xdr:rowOff>10160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413750" y="1653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97</xdr:row>
      <xdr:rowOff>26670</xdr:rowOff>
    </xdr:from>
    <xdr:ext cx="59055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188325" y="1631442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128,416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86360</xdr:rowOff>
    </xdr:from>
    <xdr:to>
      <xdr:col>46</xdr:col>
      <xdr:colOff>38100</xdr:colOff>
      <xdr:row>99</xdr:row>
      <xdr:rowOff>16510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642225" y="1654556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97</xdr:row>
      <xdr:rowOff>33020</xdr:rowOff>
    </xdr:from>
    <xdr:ext cx="59055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416800" y="1632077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122,105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97790</xdr:rowOff>
    </xdr:from>
    <xdr:to>
      <xdr:col>41</xdr:col>
      <xdr:colOff>101600</xdr:colOff>
      <xdr:row>99</xdr:row>
      <xdr:rowOff>27940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847205" y="1655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97</xdr:row>
      <xdr:rowOff>44450</xdr:rowOff>
    </xdr:from>
    <xdr:ext cx="590550"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45275" y="1633220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111,913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104775</xdr:rowOff>
    </xdr:from>
    <xdr:to>
      <xdr:col>36</xdr:col>
      <xdr:colOff>165100</xdr:colOff>
      <xdr:row>99</xdr:row>
      <xdr:rowOff>34925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075680" y="1656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97</xdr:row>
      <xdr:rowOff>52070</xdr:rowOff>
    </xdr:from>
    <xdr:ext cx="590550" cy="251460"/>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5850255" y="16339820"/>
          <a:ext cx="5905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105,390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55880</xdr:rowOff>
    </xdr:from>
    <xdr:to>
      <xdr:col>89</xdr:col>
      <xdr:colOff>167005</xdr:colOff>
      <xdr:row>25</xdr:row>
      <xdr:rowOff>31115</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0918825" y="3915410"/>
          <a:ext cx="41116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55880</xdr:rowOff>
    </xdr:from>
    <xdr:to>
      <xdr:col>74</xdr:col>
      <xdr:colOff>0</xdr:colOff>
      <xdr:row>26</xdr:row>
      <xdr:rowOff>136525</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102233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86995</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102233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55880</xdr:rowOff>
    </xdr:from>
    <xdr:to>
      <xdr:col>79</xdr:col>
      <xdr:colOff>63500</xdr:colOff>
      <xdr:row>26</xdr:row>
      <xdr:rowOff>136525</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1920855"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86995</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1920855"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55880</xdr:rowOff>
    </xdr:from>
    <xdr:to>
      <xdr:col>85</xdr:col>
      <xdr:colOff>63500</xdr:colOff>
      <xdr:row>26</xdr:row>
      <xdr:rowOff>136525</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922885"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26</xdr:row>
      <xdr:rowOff>86995</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922885"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17,049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167005</xdr:colOff>
      <xdr:row>41</xdr:row>
      <xdr:rowOff>80645</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0918825" y="4722495"/>
          <a:ext cx="41116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885" cy="219710"/>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0880725" y="4535805"/>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80645</xdr:rowOff>
    </xdr:from>
    <xdr:to>
      <xdr:col>89</xdr:col>
      <xdr:colOff>167005</xdr:colOff>
      <xdr:row>41</xdr:row>
      <xdr:rowOff>80645</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0918825" y="69576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43180</xdr:rowOff>
    </xdr:from>
    <xdr:to>
      <xdr:col>89</xdr:col>
      <xdr:colOff>167005</xdr:colOff>
      <xdr:row>39</xdr:row>
      <xdr:rowOff>43180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0918825" y="658495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72390</xdr:rowOff>
    </xdr:from>
    <xdr:ext cx="240665" cy="2457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0693400" y="6446520"/>
          <a:ext cx="24066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5715</xdr:rowOff>
    </xdr:from>
    <xdr:to>
      <xdr:col>89</xdr:col>
      <xdr:colOff>167005</xdr:colOff>
      <xdr:row>37</xdr:row>
      <xdr:rowOff>5715</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0918825" y="621220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34925</xdr:rowOff>
    </xdr:from>
    <xdr:ext cx="591820" cy="2457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0393680" y="6073775"/>
          <a:ext cx="5918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136525</xdr:rowOff>
    </xdr:from>
    <xdr:to>
      <xdr:col>89</xdr:col>
      <xdr:colOff>167005</xdr:colOff>
      <xdr:row>34</xdr:row>
      <xdr:rowOff>136525</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0918825" y="58400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165100</xdr:rowOff>
    </xdr:from>
    <xdr:ext cx="591820" cy="245110"/>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0393680" y="570103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99060</xdr:rowOff>
    </xdr:from>
    <xdr:to>
      <xdr:col>89</xdr:col>
      <xdr:colOff>167005</xdr:colOff>
      <xdr:row>32</xdr:row>
      <xdr:rowOff>99060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0918825" y="546735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128270</xdr:rowOff>
    </xdr:from>
    <xdr:ext cx="591820" cy="2457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0393680" y="5328920"/>
          <a:ext cx="5918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61595</xdr:rowOff>
    </xdr:from>
    <xdr:to>
      <xdr:col>89</xdr:col>
      <xdr:colOff>167005</xdr:colOff>
      <xdr:row>30</xdr:row>
      <xdr:rowOff>61595</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0918825" y="509460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90805</xdr:rowOff>
    </xdr:from>
    <xdr:ext cx="591820" cy="2457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0393680" y="4956175"/>
          <a:ext cx="5918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167005</xdr:colOff>
      <xdr:row>28</xdr:row>
      <xdr:rowOff>24765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0918825" y="47224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53340</xdr:rowOff>
    </xdr:from>
    <xdr:ext cx="591820" cy="245110"/>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0393680" y="458343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167005</xdr:colOff>
      <xdr:row>41</xdr:row>
      <xdr:rowOff>80645</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0918825" y="4722495"/>
          <a:ext cx="41116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100330</xdr:rowOff>
    </xdr:from>
    <xdr:to>
      <xdr:col>85</xdr:col>
      <xdr:colOff>126365</xdr:colOff>
      <xdr:row>39</xdr:row>
      <xdr:rowOff>18415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4320520" y="5133340"/>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39</xdr:row>
      <xdr:rowOff>22225</xdr:rowOff>
    </xdr:from>
    <xdr:ext cx="469900" cy="25336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4362430" y="65639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6,656</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18415</xdr:rowOff>
    </xdr:from>
    <xdr:to>
      <xdr:col>86</xdr:col>
      <xdr:colOff>25400</xdr:colOff>
      <xdr:row>39</xdr:row>
      <xdr:rowOff>18415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4233525" y="656018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29</xdr:row>
      <xdr:rowOff>48895</xdr:rowOff>
    </xdr:from>
    <xdr:ext cx="598805" cy="2457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4362430" y="4914265"/>
          <a:ext cx="5988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389,733</a:t>
          </a:r>
          <a:endParaRPr kumimoji="1" lang="ja-JP" altLang="en-US" sz="1000" b="1">
            <a:latin typeface="ＭＳ Ｐゴシック"/>
          </a:endParaRPr>
        </a:p>
      </xdr:txBody>
    </xdr:sp>
    <xdr:clientData/>
  </xdr:oneCellAnchor>
  <xdr:twoCellAnchor>
    <xdr:from>
      <xdr:col>85</xdr:col>
      <xdr:colOff>38100</xdr:colOff>
      <xdr:row>30</xdr:row>
      <xdr:rowOff>100330</xdr:rowOff>
    </xdr:from>
    <xdr:to>
      <xdr:col>86</xdr:col>
      <xdr:colOff>25400</xdr:colOff>
      <xdr:row>30</xdr:row>
      <xdr:rowOff>100330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233525" y="513334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22860</xdr:rowOff>
    </xdr:from>
    <xdr:to>
      <xdr:col>85</xdr:col>
      <xdr:colOff>127000</xdr:colOff>
      <xdr:row>38</xdr:row>
      <xdr:rowOff>46990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3578205" y="6396990"/>
          <a:ext cx="74422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36</xdr:row>
      <xdr:rowOff>90805</xdr:rowOff>
    </xdr:from>
    <xdr:ext cx="534670" cy="2457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4362430" y="6129655"/>
          <a:ext cx="534670" cy="245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69,963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68580</xdr:rowOff>
    </xdr:from>
    <xdr:to>
      <xdr:col>85</xdr:col>
      <xdr:colOff>167005</xdr:colOff>
      <xdr:row>38</xdr:row>
      <xdr:rowOff>0</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271625" y="6275070"/>
          <a:ext cx="908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45720</xdr:rowOff>
    </xdr:from>
    <xdr:to>
      <xdr:col>81</xdr:col>
      <xdr:colOff>50800</xdr:colOff>
      <xdr:row>38</xdr:row>
      <xdr:rowOff>46990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806680" y="6419850"/>
          <a:ext cx="7715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159385</xdr:rowOff>
    </xdr:from>
    <xdr:to>
      <xdr:col>81</xdr:col>
      <xdr:colOff>101600</xdr:colOff>
      <xdr:row>38</xdr:row>
      <xdr:rowOff>90805</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527405" y="63658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106680</xdr:rowOff>
    </xdr:from>
    <xdr:ext cx="526415" cy="245110"/>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357860" y="6145530"/>
          <a:ext cx="5264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45,692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167005</xdr:colOff>
      <xdr:row>38</xdr:row>
      <xdr:rowOff>45720</xdr:rowOff>
    </xdr:from>
    <xdr:to>
      <xdr:col>76</xdr:col>
      <xdr:colOff>114300</xdr:colOff>
      <xdr:row>38</xdr:row>
      <xdr:rowOff>64770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024360" y="6419850"/>
          <a:ext cx="78232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5715</xdr:rowOff>
    </xdr:from>
    <xdr:to>
      <xdr:col>76</xdr:col>
      <xdr:colOff>165100</xdr:colOff>
      <xdr:row>38</xdr:row>
      <xdr:rowOff>106045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55880" y="63798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96520</xdr:rowOff>
    </xdr:from>
    <xdr:ext cx="530860" cy="252730"/>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62840" y="6470650"/>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50800</xdr:rowOff>
    </xdr:from>
    <xdr:to>
      <xdr:col>71</xdr:col>
      <xdr:colOff>167005</xdr:colOff>
      <xdr:row>38</xdr:row>
      <xdr:rowOff>64770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1240135" y="6257290"/>
          <a:ext cx="784225"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8255</xdr:rowOff>
    </xdr:from>
    <xdr:to>
      <xdr:col>72</xdr:col>
      <xdr:colOff>38100</xdr:colOff>
      <xdr:row>38</xdr:row>
      <xdr:rowOff>107950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1984355" y="6382385"/>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124460</xdr:rowOff>
    </xdr:from>
    <xdr:ext cx="526415" cy="2457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1791315" y="6163310"/>
          <a:ext cx="52641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41,080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167005</xdr:rowOff>
    </xdr:from>
    <xdr:to>
      <xdr:col>67</xdr:col>
      <xdr:colOff>101600</xdr:colOff>
      <xdr:row>38</xdr:row>
      <xdr:rowOff>98425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1189335" y="63734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90170</xdr:rowOff>
    </xdr:from>
    <xdr:ext cx="526415" cy="2457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1019790" y="6464300"/>
          <a:ext cx="52641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43,445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78105</xdr:rowOff>
    </xdr:from>
    <xdr:ext cx="762000" cy="25336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15542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78105</xdr:rowOff>
    </xdr:from>
    <xdr:ext cx="753745" cy="25336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11200" y="69551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78105</xdr:rowOff>
    </xdr:from>
    <xdr:ext cx="758190" cy="25336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39675" y="69551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167005</xdr:colOff>
      <xdr:row>41</xdr:row>
      <xdr:rowOff>78105</xdr:rowOff>
    </xdr:from>
    <xdr:ext cx="762000" cy="25336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185735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78105</xdr:rowOff>
    </xdr:from>
    <xdr:ext cx="753745" cy="25336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1073130" y="69551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140970</xdr:rowOff>
    </xdr:from>
    <xdr:to>
      <xdr:col>85</xdr:col>
      <xdr:colOff>167005</xdr:colOff>
      <xdr:row>38</xdr:row>
      <xdr:rowOff>73025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271625" y="6347460"/>
          <a:ext cx="908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167005</xdr:colOff>
      <xdr:row>37</xdr:row>
      <xdr:rowOff>119380</xdr:rowOff>
    </xdr:from>
    <xdr:ext cx="534670" cy="252730"/>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4362430" y="632587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50,515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164465</xdr:rowOff>
    </xdr:from>
    <xdr:to>
      <xdr:col>81</xdr:col>
      <xdr:colOff>101600</xdr:colOff>
      <xdr:row>38</xdr:row>
      <xdr:rowOff>95885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527405" y="63709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87630</xdr:rowOff>
    </xdr:from>
    <xdr:ext cx="526415" cy="24511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357860" y="6461760"/>
          <a:ext cx="5264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44,117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163830</xdr:rowOff>
    </xdr:from>
    <xdr:to>
      <xdr:col>76</xdr:col>
      <xdr:colOff>165100</xdr:colOff>
      <xdr:row>38</xdr:row>
      <xdr:rowOff>95250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55880" y="63703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111760</xdr:rowOff>
    </xdr:from>
    <xdr:ext cx="530860" cy="25336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62840" y="615061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44,395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15875</xdr:rowOff>
    </xdr:from>
    <xdr:to>
      <xdr:col>72</xdr:col>
      <xdr:colOff>38100</xdr:colOff>
      <xdr:row>38</xdr:row>
      <xdr:rowOff>114935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1984355" y="639000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106680</xdr:rowOff>
    </xdr:from>
    <xdr:ext cx="526415" cy="24511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1791315" y="6480810"/>
          <a:ext cx="5264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39,163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635</xdr:rowOff>
    </xdr:from>
    <xdr:to>
      <xdr:col>67</xdr:col>
      <xdr:colOff>101600</xdr:colOff>
      <xdr:row>37</xdr:row>
      <xdr:rowOff>99695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1189335" y="62071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116205</xdr:rowOff>
    </xdr:from>
    <xdr:ext cx="526415" cy="25336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1019790" y="5987415"/>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88,127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55880</xdr:rowOff>
    </xdr:from>
    <xdr:to>
      <xdr:col>89</xdr:col>
      <xdr:colOff>167005</xdr:colOff>
      <xdr:row>45</xdr:row>
      <xdr:rowOff>31115</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0918825" y="7268210"/>
          <a:ext cx="41116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55880</xdr:rowOff>
    </xdr:from>
    <xdr:to>
      <xdr:col>74</xdr:col>
      <xdr:colOff>0</xdr:colOff>
      <xdr:row>46</xdr:row>
      <xdr:rowOff>136525</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102233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86995</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102233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55880</xdr:rowOff>
    </xdr:from>
    <xdr:to>
      <xdr:col>79</xdr:col>
      <xdr:colOff>63500</xdr:colOff>
      <xdr:row>46</xdr:row>
      <xdr:rowOff>136525</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1920855"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86995</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1920855"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55880</xdr:rowOff>
    </xdr:from>
    <xdr:to>
      <xdr:col>85</xdr:col>
      <xdr:colOff>63500</xdr:colOff>
      <xdr:row>46</xdr:row>
      <xdr:rowOff>136525</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922885"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46</xdr:row>
      <xdr:rowOff>86995</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922885"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56,167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167005</xdr:colOff>
      <xdr:row>61</xdr:row>
      <xdr:rowOff>80645</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0918825" y="8075295"/>
          <a:ext cx="41116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885" cy="219710"/>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0880725" y="7888605"/>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80645</xdr:rowOff>
    </xdr:from>
    <xdr:to>
      <xdr:col>89</xdr:col>
      <xdr:colOff>167005</xdr:colOff>
      <xdr:row>61</xdr:row>
      <xdr:rowOff>80645</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0918825" y="103104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43180</xdr:rowOff>
    </xdr:from>
    <xdr:to>
      <xdr:col>89</xdr:col>
      <xdr:colOff>167005</xdr:colOff>
      <xdr:row>59</xdr:row>
      <xdr:rowOff>43180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0918825" y="993775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72390</xdr:rowOff>
    </xdr:from>
    <xdr:ext cx="240665" cy="2457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0693400" y="9799320"/>
          <a:ext cx="24066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5715</xdr:rowOff>
    </xdr:from>
    <xdr:to>
      <xdr:col>89</xdr:col>
      <xdr:colOff>167005</xdr:colOff>
      <xdr:row>57</xdr:row>
      <xdr:rowOff>5715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0918825" y="956500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56</xdr:row>
      <xdr:rowOff>34925</xdr:rowOff>
    </xdr:from>
    <xdr:ext cx="591820" cy="2457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0393680" y="9426575"/>
          <a:ext cx="5918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136525</xdr:rowOff>
    </xdr:from>
    <xdr:to>
      <xdr:col>89</xdr:col>
      <xdr:colOff>167005</xdr:colOff>
      <xdr:row>54</xdr:row>
      <xdr:rowOff>136525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0918825" y="91928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165100</xdr:rowOff>
    </xdr:from>
    <xdr:ext cx="591820" cy="245110"/>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0393680" y="905383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99060</xdr:rowOff>
    </xdr:from>
    <xdr:to>
      <xdr:col>89</xdr:col>
      <xdr:colOff>167005</xdr:colOff>
      <xdr:row>52</xdr:row>
      <xdr:rowOff>99060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0918825" y="882015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128270</xdr:rowOff>
    </xdr:from>
    <xdr:ext cx="591820" cy="2457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0393680" y="8681720"/>
          <a:ext cx="5918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61595</xdr:rowOff>
    </xdr:from>
    <xdr:to>
      <xdr:col>89</xdr:col>
      <xdr:colOff>167005</xdr:colOff>
      <xdr:row>50</xdr:row>
      <xdr:rowOff>61595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0918825" y="844740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90805</xdr:rowOff>
    </xdr:from>
    <xdr:ext cx="591820" cy="2457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0393680" y="8308975"/>
          <a:ext cx="5918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167005</xdr:colOff>
      <xdr:row>48</xdr:row>
      <xdr:rowOff>24765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0918825" y="80752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47</xdr:row>
      <xdr:rowOff>53340</xdr:rowOff>
    </xdr:from>
    <xdr:ext cx="685800" cy="245110"/>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0327005" y="7936230"/>
          <a:ext cx="6858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167005</xdr:colOff>
      <xdr:row>61</xdr:row>
      <xdr:rowOff>80645</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0918825" y="8075295"/>
          <a:ext cx="41116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67945</xdr:rowOff>
    </xdr:from>
    <xdr:to>
      <xdr:col>85</xdr:col>
      <xdr:colOff>126365</xdr:colOff>
      <xdr:row>58</xdr:row>
      <xdr:rowOff>130810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4320520" y="8621395"/>
          <a:ext cx="1270" cy="1236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58</xdr:row>
      <xdr:rowOff>134620</xdr:rowOff>
    </xdr:from>
    <xdr:ext cx="534670" cy="25336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4362430" y="986155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43,062</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130810</xdr:rowOff>
    </xdr:from>
    <xdr:to>
      <xdr:col>86</xdr:col>
      <xdr:colOff>25400</xdr:colOff>
      <xdr:row>58</xdr:row>
      <xdr:rowOff>130810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233525" y="985774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50</xdr:row>
      <xdr:rowOff>15875</xdr:rowOff>
    </xdr:from>
    <xdr:ext cx="598805" cy="2457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4362430" y="8401685"/>
          <a:ext cx="5988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706,966</a:t>
          </a:r>
          <a:endParaRPr kumimoji="1" lang="ja-JP" altLang="en-US" sz="1000" b="1">
            <a:latin typeface="ＭＳ Ｐゴシック"/>
          </a:endParaRPr>
        </a:p>
      </xdr:txBody>
    </xdr:sp>
    <xdr:clientData/>
  </xdr:oneCellAnchor>
  <xdr:twoCellAnchor>
    <xdr:from>
      <xdr:col>85</xdr:col>
      <xdr:colOff>38100</xdr:colOff>
      <xdr:row>51</xdr:row>
      <xdr:rowOff>67945</xdr:rowOff>
    </xdr:from>
    <xdr:to>
      <xdr:col>86</xdr:col>
      <xdr:colOff>25400</xdr:colOff>
      <xdr:row>51</xdr:row>
      <xdr:rowOff>67945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4233525" y="862139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109855</xdr:rowOff>
    </xdr:from>
    <xdr:to>
      <xdr:col>85</xdr:col>
      <xdr:colOff>127000</xdr:colOff>
      <xdr:row>58</xdr:row>
      <xdr:rowOff>26670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578205" y="9501505"/>
          <a:ext cx="744220" cy="252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57</xdr:row>
      <xdr:rowOff>47625</xdr:rowOff>
    </xdr:from>
    <xdr:ext cx="598805" cy="2457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4362430" y="9606915"/>
          <a:ext cx="598805" cy="245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140,101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68580</xdr:rowOff>
    </xdr:from>
    <xdr:to>
      <xdr:col>85</xdr:col>
      <xdr:colOff>167005</xdr:colOff>
      <xdr:row>57</xdr:row>
      <xdr:rowOff>167640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271625" y="9627870"/>
          <a:ext cx="908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26670</xdr:rowOff>
    </xdr:from>
    <xdr:to>
      <xdr:col>81</xdr:col>
      <xdr:colOff>50800</xdr:colOff>
      <xdr:row>58</xdr:row>
      <xdr:rowOff>33655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06680" y="9753600"/>
          <a:ext cx="7715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144145</xdr:rowOff>
    </xdr:from>
    <xdr:to>
      <xdr:col>81</xdr:col>
      <xdr:colOff>101600</xdr:colOff>
      <xdr:row>58</xdr:row>
      <xdr:rowOff>75565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527405" y="97034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92075</xdr:rowOff>
    </xdr:from>
    <xdr:ext cx="526415" cy="2457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357860" y="9483725"/>
          <a:ext cx="52641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99,354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167005</xdr:colOff>
      <xdr:row>58</xdr:row>
      <xdr:rowOff>33655</xdr:rowOff>
    </xdr:from>
    <xdr:to>
      <xdr:col>76</xdr:col>
      <xdr:colOff>114300</xdr:colOff>
      <xdr:row>58</xdr:row>
      <xdr:rowOff>55245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2024360" y="9760585"/>
          <a:ext cx="78232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153035</xdr:rowOff>
    </xdr:from>
    <xdr:to>
      <xdr:col>76</xdr:col>
      <xdr:colOff>165100</xdr:colOff>
      <xdr:row>58</xdr:row>
      <xdr:rowOff>85090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55880" y="97123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76200</xdr:rowOff>
    </xdr:from>
    <xdr:ext cx="530860" cy="252730"/>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62840" y="9803130"/>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94,178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40005</xdr:rowOff>
    </xdr:from>
    <xdr:to>
      <xdr:col>71</xdr:col>
      <xdr:colOff>167005</xdr:colOff>
      <xdr:row>58</xdr:row>
      <xdr:rowOff>55245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1240135" y="9766935"/>
          <a:ext cx="7842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148590</xdr:rowOff>
    </xdr:from>
    <xdr:to>
      <xdr:col>72</xdr:col>
      <xdr:colOff>38100</xdr:colOff>
      <xdr:row>58</xdr:row>
      <xdr:rowOff>80010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1984355" y="970788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95885</xdr:rowOff>
    </xdr:from>
    <xdr:ext cx="526415" cy="252730"/>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791315" y="9487535"/>
          <a:ext cx="5264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96,913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154940</xdr:rowOff>
    </xdr:from>
    <xdr:to>
      <xdr:col>67</xdr:col>
      <xdr:colOff>101600</xdr:colOff>
      <xdr:row>58</xdr:row>
      <xdr:rowOff>86995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1189335" y="97142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103505</xdr:rowOff>
    </xdr:from>
    <xdr:ext cx="526415" cy="2457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019790" y="9495155"/>
          <a:ext cx="52641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93,249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78105</xdr:rowOff>
    </xdr:from>
    <xdr:ext cx="762000" cy="25336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15542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78105</xdr:rowOff>
    </xdr:from>
    <xdr:ext cx="753745" cy="25336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11200" y="103079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78105</xdr:rowOff>
    </xdr:from>
    <xdr:ext cx="758190" cy="25336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39675" y="103079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167005</xdr:colOff>
      <xdr:row>61</xdr:row>
      <xdr:rowOff>78105</xdr:rowOff>
    </xdr:from>
    <xdr:ext cx="762000" cy="25336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185735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78105</xdr:rowOff>
    </xdr:from>
    <xdr:ext cx="753745" cy="25336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1073130" y="103079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56</xdr:row>
      <xdr:rowOff>60325</xdr:rowOff>
    </xdr:from>
    <xdr:to>
      <xdr:col>85</xdr:col>
      <xdr:colOff>167005</xdr:colOff>
      <xdr:row>56</xdr:row>
      <xdr:rowOff>160020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271625" y="9451975"/>
          <a:ext cx="908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167005</xdr:colOff>
      <xdr:row>55</xdr:row>
      <xdr:rowOff>82550</xdr:rowOff>
    </xdr:from>
    <xdr:ext cx="598805" cy="25336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4362430" y="930656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234,423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144780</xdr:rowOff>
    </xdr:from>
    <xdr:to>
      <xdr:col>81</xdr:col>
      <xdr:colOff>101600</xdr:colOff>
      <xdr:row>58</xdr:row>
      <xdr:rowOff>76200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527405" y="97040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67945</xdr:rowOff>
    </xdr:from>
    <xdr:ext cx="526415" cy="2457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357860" y="9794875"/>
          <a:ext cx="52641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98,869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151130</xdr:rowOff>
    </xdr:from>
    <xdr:to>
      <xdr:col>76</xdr:col>
      <xdr:colOff>165100</xdr:colOff>
      <xdr:row>58</xdr:row>
      <xdr:rowOff>83185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55880" y="97104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99060</xdr:rowOff>
    </xdr:from>
    <xdr:ext cx="530860" cy="25336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62840" y="949071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95,220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5715</xdr:rowOff>
    </xdr:from>
    <xdr:to>
      <xdr:col>72</xdr:col>
      <xdr:colOff>38100</xdr:colOff>
      <xdr:row>58</xdr:row>
      <xdr:rowOff>105410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1984355" y="9732645"/>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95885</xdr:rowOff>
    </xdr:from>
    <xdr:ext cx="526415" cy="25273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1791315" y="9822815"/>
          <a:ext cx="5264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83,619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158750</xdr:rowOff>
    </xdr:from>
    <xdr:to>
      <xdr:col>67</xdr:col>
      <xdr:colOff>101600</xdr:colOff>
      <xdr:row>58</xdr:row>
      <xdr:rowOff>90170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1189335" y="97180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81280</xdr:rowOff>
    </xdr:from>
    <xdr:ext cx="526415" cy="25336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1019790" y="9808210"/>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91,768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55880</xdr:rowOff>
    </xdr:from>
    <xdr:to>
      <xdr:col>89</xdr:col>
      <xdr:colOff>167005</xdr:colOff>
      <xdr:row>65</xdr:row>
      <xdr:rowOff>31115</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0918825" y="10621010"/>
          <a:ext cx="41116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55880</xdr:rowOff>
    </xdr:from>
    <xdr:to>
      <xdr:col>74</xdr:col>
      <xdr:colOff>0</xdr:colOff>
      <xdr:row>66</xdr:row>
      <xdr:rowOff>136525</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102233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86995</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102233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55880</xdr:rowOff>
    </xdr:from>
    <xdr:to>
      <xdr:col>79</xdr:col>
      <xdr:colOff>63500</xdr:colOff>
      <xdr:row>66</xdr:row>
      <xdr:rowOff>136525</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1920855"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86995</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1920855"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55880</xdr:rowOff>
    </xdr:from>
    <xdr:to>
      <xdr:col>85</xdr:col>
      <xdr:colOff>63500</xdr:colOff>
      <xdr:row>66</xdr:row>
      <xdr:rowOff>136525</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922885"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66</xdr:row>
      <xdr:rowOff>86995</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922885"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24765</xdr:rowOff>
    </xdr:from>
    <xdr:to>
      <xdr:col>89</xdr:col>
      <xdr:colOff>167005</xdr:colOff>
      <xdr:row>81</xdr:row>
      <xdr:rowOff>80645</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0918825" y="11428095"/>
          <a:ext cx="41116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885" cy="219710"/>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0880725" y="11241405"/>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80645</xdr:rowOff>
    </xdr:from>
    <xdr:to>
      <xdr:col>89</xdr:col>
      <xdr:colOff>167005</xdr:colOff>
      <xdr:row>81</xdr:row>
      <xdr:rowOff>80645</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0918825" y="136632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43180</xdr:rowOff>
    </xdr:from>
    <xdr:to>
      <xdr:col>89</xdr:col>
      <xdr:colOff>167005</xdr:colOff>
      <xdr:row>79</xdr:row>
      <xdr:rowOff>43180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0918825" y="1329055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72390</xdr:rowOff>
    </xdr:from>
    <xdr:ext cx="240665" cy="2457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0693400" y="13152120"/>
          <a:ext cx="24066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5715</xdr:rowOff>
    </xdr:from>
    <xdr:to>
      <xdr:col>89</xdr:col>
      <xdr:colOff>167005</xdr:colOff>
      <xdr:row>77</xdr:row>
      <xdr:rowOff>5715</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0918825" y="1291780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34925</xdr:rowOff>
    </xdr:from>
    <xdr:ext cx="591820" cy="2457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0393680" y="12779375"/>
          <a:ext cx="5918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136525</xdr:rowOff>
    </xdr:from>
    <xdr:to>
      <xdr:col>89</xdr:col>
      <xdr:colOff>167005</xdr:colOff>
      <xdr:row>74</xdr:row>
      <xdr:rowOff>136525</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0918825" y="125456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165100</xdr:rowOff>
    </xdr:from>
    <xdr:ext cx="591820" cy="245110"/>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0393680" y="1240663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99060</xdr:rowOff>
    </xdr:from>
    <xdr:to>
      <xdr:col>89</xdr:col>
      <xdr:colOff>167005</xdr:colOff>
      <xdr:row>72</xdr:row>
      <xdr:rowOff>99060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0918825" y="1217295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128270</xdr:rowOff>
    </xdr:from>
    <xdr:ext cx="591820" cy="2457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0393680" y="12034520"/>
          <a:ext cx="5918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61595</xdr:rowOff>
    </xdr:from>
    <xdr:to>
      <xdr:col>89</xdr:col>
      <xdr:colOff>167005</xdr:colOff>
      <xdr:row>70</xdr:row>
      <xdr:rowOff>61595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0918825" y="1180020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90805</xdr:rowOff>
    </xdr:from>
    <xdr:ext cx="591820" cy="2457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0393680" y="11661775"/>
          <a:ext cx="5918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167005</xdr:colOff>
      <xdr:row>68</xdr:row>
      <xdr:rowOff>24765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0918825" y="114280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67</xdr:row>
      <xdr:rowOff>53340</xdr:rowOff>
    </xdr:from>
    <xdr:ext cx="685800" cy="245110"/>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0327005" y="11289030"/>
          <a:ext cx="6858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167005</xdr:colOff>
      <xdr:row>81</xdr:row>
      <xdr:rowOff>80645</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0918825" y="11428095"/>
          <a:ext cx="41116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116205</xdr:rowOff>
    </xdr:from>
    <xdr:to>
      <xdr:col>85</xdr:col>
      <xdr:colOff>126365</xdr:colOff>
      <xdr:row>79</xdr:row>
      <xdr:rowOff>43180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4320520" y="11854815"/>
          <a:ext cx="1270" cy="1435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79</xdr:row>
      <xdr:rowOff>52705</xdr:rowOff>
    </xdr:from>
    <xdr:ext cx="249555" cy="245110"/>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4362430" y="13300075"/>
          <a:ext cx="2495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43180</xdr:rowOff>
    </xdr:from>
    <xdr:to>
      <xdr:col>86</xdr:col>
      <xdr:colOff>25400</xdr:colOff>
      <xdr:row>79</xdr:row>
      <xdr:rowOff>43180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233525" y="1329055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69</xdr:row>
      <xdr:rowOff>63500</xdr:rowOff>
    </xdr:from>
    <xdr:ext cx="598805" cy="252730"/>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4362430" y="1163447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770,888</a:t>
          </a:r>
          <a:endParaRPr kumimoji="1" lang="ja-JP" altLang="en-US" sz="1000" b="1">
            <a:latin typeface="ＭＳ Ｐゴシック"/>
          </a:endParaRPr>
        </a:p>
      </xdr:txBody>
    </xdr:sp>
    <xdr:clientData/>
  </xdr:oneCellAnchor>
  <xdr:twoCellAnchor>
    <xdr:from>
      <xdr:col>85</xdr:col>
      <xdr:colOff>38100</xdr:colOff>
      <xdr:row>70</xdr:row>
      <xdr:rowOff>116205</xdr:rowOff>
    </xdr:from>
    <xdr:to>
      <xdr:col>86</xdr:col>
      <xdr:colOff>25400</xdr:colOff>
      <xdr:row>70</xdr:row>
      <xdr:rowOff>116205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233525" y="1185481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62865</xdr:rowOff>
    </xdr:from>
    <xdr:to>
      <xdr:col>85</xdr:col>
      <xdr:colOff>127000</xdr:colOff>
      <xdr:row>78</xdr:row>
      <xdr:rowOff>75565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578205" y="13142595"/>
          <a:ext cx="74422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78</xdr:row>
      <xdr:rowOff>95885</xdr:rowOff>
    </xdr:from>
    <xdr:ext cx="534670" cy="252730"/>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4362430" y="1317561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23,586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117475</xdr:rowOff>
    </xdr:from>
    <xdr:to>
      <xdr:col>85</xdr:col>
      <xdr:colOff>167005</xdr:colOff>
      <xdr:row>79</xdr:row>
      <xdr:rowOff>49530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271625" y="13197205"/>
          <a:ext cx="908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75565</xdr:rowOff>
    </xdr:from>
    <xdr:to>
      <xdr:col>81</xdr:col>
      <xdr:colOff>50800</xdr:colOff>
      <xdr:row>78</xdr:row>
      <xdr:rowOff>94615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06680" y="13155295"/>
          <a:ext cx="7715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130810</xdr:rowOff>
    </xdr:from>
    <xdr:to>
      <xdr:col>81</xdr:col>
      <xdr:colOff>101600</xdr:colOff>
      <xdr:row>79</xdr:row>
      <xdr:rowOff>62230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527405" y="132105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79</xdr:row>
      <xdr:rowOff>53975</xdr:rowOff>
    </xdr:from>
    <xdr:ext cx="526415" cy="245110"/>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357860" y="13301345"/>
          <a:ext cx="5264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167005</xdr:colOff>
      <xdr:row>78</xdr:row>
      <xdr:rowOff>54610</xdr:rowOff>
    </xdr:from>
    <xdr:to>
      <xdr:col>76</xdr:col>
      <xdr:colOff>114300</xdr:colOff>
      <xdr:row>78</xdr:row>
      <xdr:rowOff>94615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024360" y="13134340"/>
          <a:ext cx="78232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131445</xdr:rowOff>
    </xdr:from>
    <xdr:to>
      <xdr:col>76</xdr:col>
      <xdr:colOff>165100</xdr:colOff>
      <xdr:row>79</xdr:row>
      <xdr:rowOff>62865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55880" y="132111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79</xdr:row>
      <xdr:rowOff>54610</xdr:rowOff>
    </xdr:from>
    <xdr:ext cx="530860" cy="25336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562840" y="1330198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54610</xdr:rowOff>
    </xdr:from>
    <xdr:to>
      <xdr:col>71</xdr:col>
      <xdr:colOff>167005</xdr:colOff>
      <xdr:row>78</xdr:row>
      <xdr:rowOff>130810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1240135" y="13134340"/>
          <a:ext cx="784225"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132080</xdr:rowOff>
    </xdr:from>
    <xdr:to>
      <xdr:col>72</xdr:col>
      <xdr:colOff>38100</xdr:colOff>
      <xdr:row>79</xdr:row>
      <xdr:rowOff>63500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1984355" y="1321181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79</xdr:row>
      <xdr:rowOff>55245</xdr:rowOff>
    </xdr:from>
    <xdr:ext cx="526415" cy="252730"/>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791315" y="13302615"/>
          <a:ext cx="5264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137795</xdr:rowOff>
    </xdr:from>
    <xdr:to>
      <xdr:col>67</xdr:col>
      <xdr:colOff>101600</xdr:colOff>
      <xdr:row>79</xdr:row>
      <xdr:rowOff>69850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1189335" y="132175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79</xdr:row>
      <xdr:rowOff>60960</xdr:rowOff>
    </xdr:from>
    <xdr:ext cx="526415" cy="25336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019790" y="13308330"/>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78105</xdr:rowOff>
    </xdr:from>
    <xdr:ext cx="762000" cy="25336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15542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78105</xdr:rowOff>
    </xdr:from>
    <xdr:ext cx="753745" cy="25336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11200" y="136607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78105</xdr:rowOff>
    </xdr:from>
    <xdr:ext cx="758190" cy="25336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39675" y="136607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167005</xdr:colOff>
      <xdr:row>81</xdr:row>
      <xdr:rowOff>78105</xdr:rowOff>
    </xdr:from>
    <xdr:ext cx="762000" cy="25336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185735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78105</xdr:rowOff>
    </xdr:from>
    <xdr:ext cx="753745" cy="25336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1073130" y="136607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13970</xdr:rowOff>
    </xdr:from>
    <xdr:to>
      <xdr:col>85</xdr:col>
      <xdr:colOff>167005</xdr:colOff>
      <xdr:row>78</xdr:row>
      <xdr:rowOff>113030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271625" y="13093700"/>
          <a:ext cx="908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167005</xdr:colOff>
      <xdr:row>77</xdr:row>
      <xdr:rowOff>36195</xdr:rowOff>
    </xdr:from>
    <xdr:ext cx="534670" cy="2457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4362430" y="12948285"/>
          <a:ext cx="5346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79,349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26035</xdr:rowOff>
    </xdr:from>
    <xdr:to>
      <xdr:col>81</xdr:col>
      <xdr:colOff>101600</xdr:colOff>
      <xdr:row>78</xdr:row>
      <xdr:rowOff>125730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527405" y="131057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141605</xdr:rowOff>
    </xdr:from>
    <xdr:ext cx="526415" cy="24511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357860" y="12886055"/>
          <a:ext cx="5264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72,638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44450</xdr:rowOff>
    </xdr:from>
    <xdr:to>
      <xdr:col>76</xdr:col>
      <xdr:colOff>165100</xdr:colOff>
      <xdr:row>78</xdr:row>
      <xdr:rowOff>144145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55880" y="131241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160655</xdr:rowOff>
    </xdr:from>
    <xdr:ext cx="530860" cy="2457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62840" y="12905105"/>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62,681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5080</xdr:rowOff>
    </xdr:from>
    <xdr:to>
      <xdr:col>72</xdr:col>
      <xdr:colOff>38100</xdr:colOff>
      <xdr:row>78</xdr:row>
      <xdr:rowOff>104775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1984355" y="13084810"/>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120015</xdr:rowOff>
    </xdr:from>
    <xdr:ext cx="526415" cy="25273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791315" y="12864465"/>
          <a:ext cx="5264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84,014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81280</xdr:rowOff>
    </xdr:from>
    <xdr:to>
      <xdr:col>67</xdr:col>
      <xdr:colOff>101600</xdr:colOff>
      <xdr:row>79</xdr:row>
      <xdr:rowOff>13335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1189335" y="131610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29210</xdr:rowOff>
    </xdr:from>
    <xdr:ext cx="526415" cy="245110"/>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019790" y="12941300"/>
          <a:ext cx="5264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43,023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55880</xdr:rowOff>
    </xdr:from>
    <xdr:to>
      <xdr:col>89</xdr:col>
      <xdr:colOff>167005</xdr:colOff>
      <xdr:row>85</xdr:row>
      <xdr:rowOff>31115</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0918825" y="13973810"/>
          <a:ext cx="41116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55880</xdr:rowOff>
    </xdr:from>
    <xdr:to>
      <xdr:col>74</xdr:col>
      <xdr:colOff>0</xdr:colOff>
      <xdr:row>86</xdr:row>
      <xdr:rowOff>136525</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102233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86995</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102233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55880</xdr:rowOff>
    </xdr:from>
    <xdr:to>
      <xdr:col>79</xdr:col>
      <xdr:colOff>63500</xdr:colOff>
      <xdr:row>86</xdr:row>
      <xdr:rowOff>136525</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1920855"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86995</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1920855"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55880</xdr:rowOff>
    </xdr:from>
    <xdr:to>
      <xdr:col>85</xdr:col>
      <xdr:colOff>63500</xdr:colOff>
      <xdr:row>86</xdr:row>
      <xdr:rowOff>136525</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922885"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86</xdr:row>
      <xdr:rowOff>86995</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922885"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49,211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24765</xdr:rowOff>
    </xdr:from>
    <xdr:to>
      <xdr:col>89</xdr:col>
      <xdr:colOff>167005</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0918825" y="14780895"/>
          <a:ext cx="4111625"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9885" cy="219710"/>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0880725" y="14594205"/>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167005</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0918825" y="170561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167005</xdr:colOff>
      <xdr:row>99</xdr:row>
      <xdr:rowOff>99060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0918825" y="1672971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0665" cy="259080"/>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0693400" y="1658747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167005</xdr:colOff>
      <xdr:row>97</xdr:row>
      <xdr:rowOff>114935</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0918825" y="1640268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144145</xdr:rowOff>
    </xdr:from>
    <xdr:ext cx="591820" cy="25082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0393680" y="16260445"/>
          <a:ext cx="591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167005</xdr:colOff>
      <xdr:row>95</xdr:row>
      <xdr:rowOff>132080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0918825" y="1607693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91820" cy="259080"/>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0393680" y="159340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167005</xdr:colOff>
      <xdr:row>93</xdr:row>
      <xdr:rowOff>147955</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0918825" y="1574990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91820" cy="251460"/>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0393680" y="15608300"/>
          <a:ext cx="591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167005</xdr:colOff>
      <xdr:row>91</xdr:row>
      <xdr:rowOff>164465</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0918825" y="1542351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1820" cy="2584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0393680" y="152812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8255</xdr:rowOff>
    </xdr:from>
    <xdr:to>
      <xdr:col>89</xdr:col>
      <xdr:colOff>167005</xdr:colOff>
      <xdr:row>90</xdr:row>
      <xdr:rowOff>8255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0918825" y="1509966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89</xdr:row>
      <xdr:rowOff>37465</xdr:rowOff>
    </xdr:from>
    <xdr:ext cx="685800" cy="25336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0327005" y="14961235"/>
          <a:ext cx="6858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167005</xdr:colOff>
      <xdr:row>88</xdr:row>
      <xdr:rowOff>24765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0918825" y="147808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53340</xdr:rowOff>
    </xdr:from>
    <xdr:ext cx="685800" cy="245110"/>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0327005" y="14641830"/>
          <a:ext cx="6858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167005</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0918825" y="14780895"/>
          <a:ext cx="4111625"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134620</xdr:rowOff>
    </xdr:from>
    <xdr:to>
      <xdr:col>85</xdr:col>
      <xdr:colOff>126365</xdr:colOff>
      <xdr:row>99</xdr:row>
      <xdr:rowOff>99060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320520" y="15226030"/>
          <a:ext cx="127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99</xdr:row>
      <xdr:rowOff>102870</xdr:rowOff>
    </xdr:from>
    <xdr:ext cx="249555" cy="259080"/>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4362430" y="16733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99060</xdr:rowOff>
    </xdr:from>
    <xdr:to>
      <xdr:col>86</xdr:col>
      <xdr:colOff>25400</xdr:colOff>
      <xdr:row>99</xdr:row>
      <xdr:rowOff>99060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233525" y="1672971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89</xdr:row>
      <xdr:rowOff>82550</xdr:rowOff>
    </xdr:from>
    <xdr:ext cx="598805" cy="25336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4362430" y="1500632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921,282</a:t>
          </a:r>
          <a:endParaRPr kumimoji="1" lang="ja-JP" altLang="en-US" sz="1000" b="1">
            <a:latin typeface="ＭＳ Ｐゴシック"/>
          </a:endParaRPr>
        </a:p>
      </xdr:txBody>
    </xdr:sp>
    <xdr:clientData/>
  </xdr:oneCellAnchor>
  <xdr:twoCellAnchor>
    <xdr:from>
      <xdr:col>85</xdr:col>
      <xdr:colOff>38100</xdr:colOff>
      <xdr:row>90</xdr:row>
      <xdr:rowOff>134620</xdr:rowOff>
    </xdr:from>
    <xdr:to>
      <xdr:col>86</xdr:col>
      <xdr:colOff>25400</xdr:colOff>
      <xdr:row>90</xdr:row>
      <xdr:rowOff>134620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233525" y="1522603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98425</xdr:rowOff>
    </xdr:from>
    <xdr:to>
      <xdr:col>85</xdr:col>
      <xdr:colOff>127000</xdr:colOff>
      <xdr:row>97</xdr:row>
      <xdr:rowOff>104140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578205" y="16386175"/>
          <a:ext cx="74422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97</xdr:row>
      <xdr:rowOff>124460</xdr:rowOff>
    </xdr:from>
    <xdr:ext cx="598805" cy="259080"/>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4362430" y="164122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146050</xdr:rowOff>
    </xdr:from>
    <xdr:to>
      <xdr:col>85</xdr:col>
      <xdr:colOff>167005</xdr:colOff>
      <xdr:row>98</xdr:row>
      <xdr:rowOff>76200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271625" y="16433800"/>
          <a:ext cx="908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104140</xdr:rowOff>
    </xdr:from>
    <xdr:to>
      <xdr:col>81</xdr:col>
      <xdr:colOff>50800</xdr:colOff>
      <xdr:row>97</xdr:row>
      <xdr:rowOff>107315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06680" y="16391890"/>
          <a:ext cx="7715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37465</xdr:rowOff>
    </xdr:from>
    <xdr:to>
      <xdr:col>81</xdr:col>
      <xdr:colOff>101600</xdr:colOff>
      <xdr:row>98</xdr:row>
      <xdr:rowOff>139065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527405" y="1649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98</xdr:row>
      <xdr:rowOff>130175</xdr:rowOff>
    </xdr:from>
    <xdr:ext cx="590550" cy="259080"/>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325475" y="1658937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111,474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167005</xdr:colOff>
      <xdr:row>97</xdr:row>
      <xdr:rowOff>107315</xdr:rowOff>
    </xdr:from>
    <xdr:to>
      <xdr:col>76</xdr:col>
      <xdr:colOff>114300</xdr:colOff>
      <xdr:row>97</xdr:row>
      <xdr:rowOff>114935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024360" y="16395065"/>
          <a:ext cx="7823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34925</xdr:rowOff>
    </xdr:from>
    <xdr:to>
      <xdr:col>76</xdr:col>
      <xdr:colOff>165100</xdr:colOff>
      <xdr:row>98</xdr:row>
      <xdr:rowOff>136525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55880" y="1649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98</xdr:row>
      <xdr:rowOff>127635</xdr:rowOff>
    </xdr:from>
    <xdr:ext cx="590550" cy="259080"/>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30455" y="1658683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114935</xdr:rowOff>
    </xdr:from>
    <xdr:to>
      <xdr:col>71</xdr:col>
      <xdr:colOff>167005</xdr:colOff>
      <xdr:row>97</xdr:row>
      <xdr:rowOff>128905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1240135" y="16402685"/>
          <a:ext cx="78422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41910</xdr:rowOff>
    </xdr:from>
    <xdr:to>
      <xdr:col>72</xdr:col>
      <xdr:colOff>38100</xdr:colOff>
      <xdr:row>98</xdr:row>
      <xdr:rowOff>143510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1984355" y="1650111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98</xdr:row>
      <xdr:rowOff>134620</xdr:rowOff>
    </xdr:from>
    <xdr:ext cx="590550" cy="25082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758930" y="16593820"/>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108,950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48895</xdr:rowOff>
    </xdr:from>
    <xdr:to>
      <xdr:col>67</xdr:col>
      <xdr:colOff>101600</xdr:colOff>
      <xdr:row>98</xdr:row>
      <xdr:rowOff>150495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1189335" y="1650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98</xdr:row>
      <xdr:rowOff>141605</xdr:rowOff>
    </xdr:from>
    <xdr:ext cx="590550" cy="259080"/>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0987405" y="1660080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104,551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1554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3745" cy="25908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11200" y="170535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58190" cy="259080"/>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39675" y="17053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167005</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185735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3745"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1073130" y="170535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97</xdr:row>
      <xdr:rowOff>47625</xdr:rowOff>
    </xdr:from>
    <xdr:to>
      <xdr:col>85</xdr:col>
      <xdr:colOff>167005</xdr:colOff>
      <xdr:row>97</xdr:row>
      <xdr:rowOff>149225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271625" y="16335375"/>
          <a:ext cx="908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167005</xdr:colOff>
      <xdr:row>96</xdr:row>
      <xdr:rowOff>70485</xdr:rowOff>
    </xdr:from>
    <xdr:ext cx="598805" cy="259080"/>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4362430" y="161867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210,164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53340</xdr:rowOff>
    </xdr:from>
    <xdr:to>
      <xdr:col>81</xdr:col>
      <xdr:colOff>101600</xdr:colOff>
      <xdr:row>97</xdr:row>
      <xdr:rowOff>154940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527405" y="1634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95</xdr:row>
      <xdr:rowOff>171450</xdr:rowOff>
    </xdr:from>
    <xdr:ext cx="590550"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325475" y="1611630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206,916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56515</xdr:rowOff>
    </xdr:from>
    <xdr:to>
      <xdr:col>76</xdr:col>
      <xdr:colOff>165100</xdr:colOff>
      <xdr:row>97</xdr:row>
      <xdr:rowOff>158115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55880" y="1634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96</xdr:row>
      <xdr:rowOff>3175</xdr:rowOff>
    </xdr:from>
    <xdr:ext cx="590550"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30455" y="1611947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204,837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64135</xdr:rowOff>
    </xdr:from>
    <xdr:to>
      <xdr:col>72</xdr:col>
      <xdr:colOff>38100</xdr:colOff>
      <xdr:row>97</xdr:row>
      <xdr:rowOff>166370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1984355" y="16351885"/>
          <a:ext cx="7810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96</xdr:row>
      <xdr:rowOff>10795</xdr:rowOff>
    </xdr:from>
    <xdr:ext cx="590550" cy="2584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1758930" y="1612709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200,085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78105</xdr:rowOff>
    </xdr:from>
    <xdr:to>
      <xdr:col>67</xdr:col>
      <xdr:colOff>101600</xdr:colOff>
      <xdr:row>98</xdr:row>
      <xdr:rowOff>8255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1189335" y="1636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96</xdr:row>
      <xdr:rowOff>24765</xdr:rowOff>
    </xdr:from>
    <xdr:ext cx="590550" cy="25908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0987405" y="1614106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191,465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55880</xdr:rowOff>
    </xdr:from>
    <xdr:to>
      <xdr:col>120</xdr:col>
      <xdr:colOff>114300</xdr:colOff>
      <xdr:row>25</xdr:row>
      <xdr:rowOff>31115</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6032480" y="39154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55880</xdr:rowOff>
    </xdr:from>
    <xdr:to>
      <xdr:col>104</xdr:col>
      <xdr:colOff>127000</xdr:colOff>
      <xdr:row>26</xdr:row>
      <xdr:rowOff>136525</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615948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86995</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615948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55880</xdr:rowOff>
    </xdr:from>
    <xdr:to>
      <xdr:col>110</xdr:col>
      <xdr:colOff>0</xdr:colOff>
      <xdr:row>26</xdr:row>
      <xdr:rowOff>136525</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703451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86995</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703451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55880</xdr:rowOff>
    </xdr:from>
    <xdr:to>
      <xdr:col>116</xdr:col>
      <xdr:colOff>0</xdr:colOff>
      <xdr:row>26</xdr:row>
      <xdr:rowOff>136525</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03654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26</xdr:row>
      <xdr:rowOff>86995</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03654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80645</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6032480" y="47224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45440" cy="219710"/>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6017875" y="4535805"/>
          <a:ext cx="3454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80645</xdr:rowOff>
    </xdr:from>
    <xdr:to>
      <xdr:col>120</xdr:col>
      <xdr:colOff>114300</xdr:colOff>
      <xdr:row>41</xdr:row>
      <xdr:rowOff>80645</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6032480" y="69576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43180</xdr:rowOff>
    </xdr:from>
    <xdr:to>
      <xdr:col>120</xdr:col>
      <xdr:colOff>114300</xdr:colOff>
      <xdr:row>39</xdr:row>
      <xdr:rowOff>43180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6032480" y="65849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72390</xdr:rowOff>
    </xdr:from>
    <xdr:ext cx="240665" cy="2457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830550" y="6446520"/>
          <a:ext cx="24066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5715</xdr:rowOff>
    </xdr:from>
    <xdr:to>
      <xdr:col>120</xdr:col>
      <xdr:colOff>114300</xdr:colOff>
      <xdr:row>37</xdr:row>
      <xdr:rowOff>5715</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6032480" y="62122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34925</xdr:rowOff>
    </xdr:from>
    <xdr:ext cx="527685" cy="2457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5571470" y="6073775"/>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136525</xdr:rowOff>
    </xdr:from>
    <xdr:to>
      <xdr:col>120</xdr:col>
      <xdr:colOff>114300</xdr:colOff>
      <xdr:row>34</xdr:row>
      <xdr:rowOff>136525</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6032480" y="58400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165100</xdr:rowOff>
    </xdr:from>
    <xdr:ext cx="527685" cy="245110"/>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5571470" y="5701030"/>
          <a:ext cx="52768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99060</xdr:rowOff>
    </xdr:from>
    <xdr:to>
      <xdr:col>120</xdr:col>
      <xdr:colOff>114300</xdr:colOff>
      <xdr:row>32</xdr:row>
      <xdr:rowOff>99060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6032480" y="54673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128270</xdr:rowOff>
    </xdr:from>
    <xdr:ext cx="527685" cy="2457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5571470" y="5328920"/>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61595</xdr:rowOff>
    </xdr:from>
    <xdr:to>
      <xdr:col>120</xdr:col>
      <xdr:colOff>114300</xdr:colOff>
      <xdr:row>30</xdr:row>
      <xdr:rowOff>61595</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6032480" y="50946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90805</xdr:rowOff>
    </xdr:from>
    <xdr:ext cx="527685" cy="2457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5571470" y="4956175"/>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6032480" y="47224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53340</xdr:rowOff>
    </xdr:from>
    <xdr:ext cx="527685" cy="245110"/>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5571470" y="4583430"/>
          <a:ext cx="52768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80645</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6032480" y="47224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49530</xdr:rowOff>
    </xdr:from>
    <xdr:to>
      <xdr:col>116</xdr:col>
      <xdr:colOff>62865</xdr:colOff>
      <xdr:row>39</xdr:row>
      <xdr:rowOff>43180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19434175" y="5082540"/>
          <a:ext cx="127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77470</xdr:rowOff>
    </xdr:from>
    <xdr:ext cx="245745" cy="252730"/>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19486880" y="6619240"/>
          <a:ext cx="2457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43180</xdr:rowOff>
    </xdr:from>
    <xdr:to>
      <xdr:col>116</xdr:col>
      <xdr:colOff>152400</xdr:colOff>
      <xdr:row>39</xdr:row>
      <xdr:rowOff>43180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9370675" y="658495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164465</xdr:rowOff>
    </xdr:from>
    <xdr:ext cx="530860" cy="245110"/>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19486880" y="4862195"/>
          <a:ext cx="53086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40,352</a:t>
          </a:r>
          <a:endParaRPr kumimoji="1" lang="ja-JP" altLang="en-US" sz="1000" b="1">
            <a:latin typeface="ＭＳ Ｐゴシック"/>
          </a:endParaRPr>
        </a:p>
      </xdr:txBody>
    </xdr:sp>
    <xdr:clientData/>
  </xdr:oneCellAnchor>
  <xdr:twoCellAnchor>
    <xdr:from>
      <xdr:col>115</xdr:col>
      <xdr:colOff>165100</xdr:colOff>
      <xdr:row>30</xdr:row>
      <xdr:rowOff>49530</xdr:rowOff>
    </xdr:from>
    <xdr:to>
      <xdr:col>116</xdr:col>
      <xdr:colOff>152400</xdr:colOff>
      <xdr:row>30</xdr:row>
      <xdr:rowOff>49530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370675" y="508254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167005</xdr:colOff>
      <xdr:row>39</xdr:row>
      <xdr:rowOff>43180</xdr:rowOff>
    </xdr:from>
    <xdr:to>
      <xdr:col>116</xdr:col>
      <xdr:colOff>63500</xdr:colOff>
      <xdr:row>39</xdr:row>
      <xdr:rowOff>43180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704560" y="6584950"/>
          <a:ext cx="7315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164465</xdr:rowOff>
    </xdr:from>
    <xdr:ext cx="374650" cy="245110"/>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19486880" y="6370955"/>
          <a:ext cx="374650" cy="2451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142240</xdr:rowOff>
    </xdr:from>
    <xdr:to>
      <xdr:col>116</xdr:col>
      <xdr:colOff>114300</xdr:colOff>
      <xdr:row>39</xdr:row>
      <xdr:rowOff>73660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385280" y="65163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43180</xdr:rowOff>
    </xdr:from>
    <xdr:to>
      <xdr:col>111</xdr:col>
      <xdr:colOff>167005</xdr:colOff>
      <xdr:row>39</xdr:row>
      <xdr:rowOff>43180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7920335" y="6584950"/>
          <a:ext cx="7842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128905</xdr:rowOff>
    </xdr:from>
    <xdr:to>
      <xdr:col>112</xdr:col>
      <xdr:colOff>38100</xdr:colOff>
      <xdr:row>39</xdr:row>
      <xdr:rowOff>60325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64555" y="650303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167005</xdr:colOff>
      <xdr:row>37</xdr:row>
      <xdr:rowOff>76200</xdr:rowOff>
    </xdr:from>
    <xdr:ext cx="378460" cy="252730"/>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537555" y="628269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43180</xdr:rowOff>
    </xdr:from>
    <xdr:to>
      <xdr:col>107</xdr:col>
      <xdr:colOff>50800</xdr:colOff>
      <xdr:row>39</xdr:row>
      <xdr:rowOff>43180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7148810" y="6584950"/>
          <a:ext cx="771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151765</xdr:rowOff>
    </xdr:from>
    <xdr:to>
      <xdr:col>107</xdr:col>
      <xdr:colOff>101600</xdr:colOff>
      <xdr:row>39</xdr:row>
      <xdr:rowOff>84455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7869535" y="65258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99695</xdr:rowOff>
    </xdr:from>
    <xdr:ext cx="378460" cy="252730"/>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754600" y="630618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167005</xdr:colOff>
      <xdr:row>39</xdr:row>
      <xdr:rowOff>43180</xdr:rowOff>
    </xdr:from>
    <xdr:to>
      <xdr:col>102</xdr:col>
      <xdr:colOff>114300</xdr:colOff>
      <xdr:row>39</xdr:row>
      <xdr:rowOff>43180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6366490" y="6584950"/>
          <a:ext cx="7823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156845</xdr:rowOff>
    </xdr:from>
    <xdr:to>
      <xdr:col>102</xdr:col>
      <xdr:colOff>165100</xdr:colOff>
      <xdr:row>39</xdr:row>
      <xdr:rowOff>88900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7098010" y="65309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105410</xdr:rowOff>
    </xdr:from>
    <xdr:ext cx="378460" cy="2457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6983075" y="6311900"/>
          <a:ext cx="3784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159385</xdr:rowOff>
    </xdr:from>
    <xdr:to>
      <xdr:col>98</xdr:col>
      <xdr:colOff>38100</xdr:colOff>
      <xdr:row>39</xdr:row>
      <xdr:rowOff>90805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6326485" y="653351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106680</xdr:rowOff>
    </xdr:from>
    <xdr:ext cx="305435" cy="245110"/>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6220440" y="6313170"/>
          <a:ext cx="30543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78105</xdr:rowOff>
    </xdr:from>
    <xdr:ext cx="762000" cy="25336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26907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167005</xdr:colOff>
      <xdr:row>41</xdr:row>
      <xdr:rowOff>78105</xdr:rowOff>
    </xdr:from>
    <xdr:ext cx="762000" cy="25336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53755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78105</xdr:rowOff>
    </xdr:from>
    <xdr:ext cx="753745" cy="25336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7753330" y="69551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78105</xdr:rowOff>
    </xdr:from>
    <xdr:ext cx="758190" cy="25336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6981805" y="69551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167005</xdr:colOff>
      <xdr:row>41</xdr:row>
      <xdr:rowOff>78105</xdr:rowOff>
    </xdr:from>
    <xdr:ext cx="762000" cy="25336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619948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161925</xdr:rowOff>
    </xdr:from>
    <xdr:to>
      <xdr:col>116</xdr:col>
      <xdr:colOff>114300</xdr:colOff>
      <xdr:row>39</xdr:row>
      <xdr:rowOff>93345</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38528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120650</xdr:rowOff>
    </xdr:from>
    <xdr:ext cx="245745" cy="252730"/>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19486880" y="6494780"/>
          <a:ext cx="2457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161925</xdr:rowOff>
    </xdr:from>
    <xdr:to>
      <xdr:col>112</xdr:col>
      <xdr:colOff>38100</xdr:colOff>
      <xdr:row>39</xdr:row>
      <xdr:rowOff>93345</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64555" y="653605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84455</xdr:rowOff>
    </xdr:from>
    <xdr:ext cx="245110" cy="24511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90895" y="6626225"/>
          <a:ext cx="24511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161925</xdr:rowOff>
    </xdr:from>
    <xdr:to>
      <xdr:col>107</xdr:col>
      <xdr:colOff>101600</xdr:colOff>
      <xdr:row>39</xdr:row>
      <xdr:rowOff>93345</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7869535"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84455</xdr:rowOff>
    </xdr:from>
    <xdr:ext cx="245110" cy="24511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7819370" y="6626225"/>
          <a:ext cx="24511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161925</xdr:rowOff>
    </xdr:from>
    <xdr:to>
      <xdr:col>102</xdr:col>
      <xdr:colOff>165100</xdr:colOff>
      <xdr:row>39</xdr:row>
      <xdr:rowOff>93345</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709801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167005</xdr:colOff>
      <xdr:row>39</xdr:row>
      <xdr:rowOff>84455</xdr:rowOff>
    </xdr:from>
    <xdr:ext cx="249555" cy="245110"/>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7034510" y="6626225"/>
          <a:ext cx="2495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161925</xdr:rowOff>
    </xdr:from>
    <xdr:to>
      <xdr:col>98</xdr:col>
      <xdr:colOff>38100</xdr:colOff>
      <xdr:row>39</xdr:row>
      <xdr:rowOff>93345</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6326485" y="653605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84455</xdr:rowOff>
    </xdr:from>
    <xdr:ext cx="245110" cy="245110"/>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6252825" y="6626225"/>
          <a:ext cx="24511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55880</xdr:rowOff>
    </xdr:from>
    <xdr:to>
      <xdr:col>120</xdr:col>
      <xdr:colOff>114300</xdr:colOff>
      <xdr:row>45</xdr:row>
      <xdr:rowOff>31115</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6032480" y="72682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55880</xdr:rowOff>
    </xdr:from>
    <xdr:to>
      <xdr:col>104</xdr:col>
      <xdr:colOff>127000</xdr:colOff>
      <xdr:row>46</xdr:row>
      <xdr:rowOff>136525</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615948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86995</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615948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55880</xdr:rowOff>
    </xdr:from>
    <xdr:to>
      <xdr:col>110</xdr:col>
      <xdr:colOff>0</xdr:colOff>
      <xdr:row>46</xdr:row>
      <xdr:rowOff>136525</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703451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86995</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703451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55880</xdr:rowOff>
    </xdr:from>
    <xdr:to>
      <xdr:col>116</xdr:col>
      <xdr:colOff>0</xdr:colOff>
      <xdr:row>46</xdr:row>
      <xdr:rowOff>136525</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03654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46</xdr:row>
      <xdr:rowOff>86995</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03654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80645</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6032480" y="80752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45440" cy="219710"/>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6017875" y="7888605"/>
          <a:ext cx="3454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80645</xdr:rowOff>
    </xdr:from>
    <xdr:to>
      <xdr:col>120</xdr:col>
      <xdr:colOff>114300</xdr:colOff>
      <xdr:row>61</xdr:row>
      <xdr:rowOff>80645</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6032480" y="103104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136525</xdr:rowOff>
    </xdr:from>
    <xdr:to>
      <xdr:col>120</xdr:col>
      <xdr:colOff>114300</xdr:colOff>
      <xdr:row>54</xdr:row>
      <xdr:rowOff>136525</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6032480" y="91928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165100</xdr:rowOff>
    </xdr:from>
    <xdr:ext cx="240665" cy="245110"/>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5830550" y="9053830"/>
          <a:ext cx="24066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6032480" y="80752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53340</xdr:rowOff>
    </xdr:from>
    <xdr:ext cx="240665" cy="245110"/>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5830550" y="7936230"/>
          <a:ext cx="24066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80645</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6032480" y="80752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136525</xdr:rowOff>
    </xdr:from>
    <xdr:to>
      <xdr:col>116</xdr:col>
      <xdr:colOff>62865</xdr:colOff>
      <xdr:row>54</xdr:row>
      <xdr:rowOff>136525</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9434175" y="919289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5745" cy="2457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19486880" y="9234170"/>
          <a:ext cx="24574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136525</xdr:rowOff>
    </xdr:from>
    <xdr:to>
      <xdr:col>116</xdr:col>
      <xdr:colOff>152400</xdr:colOff>
      <xdr:row>54</xdr:row>
      <xdr:rowOff>136525</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9370675" y="919289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5745" cy="2457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19486880" y="8898890"/>
          <a:ext cx="24574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136525</xdr:rowOff>
    </xdr:from>
    <xdr:to>
      <xdr:col>116</xdr:col>
      <xdr:colOff>152400</xdr:colOff>
      <xdr:row>54</xdr:row>
      <xdr:rowOff>136525</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9370675" y="919289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167005</xdr:colOff>
      <xdr:row>54</xdr:row>
      <xdr:rowOff>136525</xdr:rowOff>
    </xdr:from>
    <xdr:to>
      <xdr:col>116</xdr:col>
      <xdr:colOff>63500</xdr:colOff>
      <xdr:row>54</xdr:row>
      <xdr:rowOff>136525</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704560" y="9192895"/>
          <a:ext cx="7315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66040</xdr:rowOff>
    </xdr:from>
    <xdr:ext cx="245745" cy="2457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19486880" y="9122410"/>
          <a:ext cx="245745" cy="245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86995</xdr:rowOff>
    </xdr:from>
    <xdr:to>
      <xdr:col>116</xdr:col>
      <xdr:colOff>114300</xdr:colOff>
      <xdr:row>55</xdr:row>
      <xdr:rowOff>18415</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38528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136525</xdr:rowOff>
    </xdr:from>
    <xdr:to>
      <xdr:col>111</xdr:col>
      <xdr:colOff>167005</xdr:colOff>
      <xdr:row>54</xdr:row>
      <xdr:rowOff>136525</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7920335" y="9192895"/>
          <a:ext cx="7842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86995</xdr:rowOff>
    </xdr:from>
    <xdr:to>
      <xdr:col>112</xdr:col>
      <xdr:colOff>38100</xdr:colOff>
      <xdr:row>55</xdr:row>
      <xdr:rowOff>18415</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64555" y="914336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5110" cy="2457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90895" y="9234170"/>
          <a:ext cx="24511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136525</xdr:rowOff>
    </xdr:from>
    <xdr:to>
      <xdr:col>107</xdr:col>
      <xdr:colOff>50800</xdr:colOff>
      <xdr:row>54</xdr:row>
      <xdr:rowOff>136525</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7148810" y="9192895"/>
          <a:ext cx="771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86995</xdr:rowOff>
    </xdr:from>
    <xdr:to>
      <xdr:col>107</xdr:col>
      <xdr:colOff>101600</xdr:colOff>
      <xdr:row>55</xdr:row>
      <xdr:rowOff>18415</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7869535"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5110" cy="2457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19370" y="9234170"/>
          <a:ext cx="24511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167005</xdr:colOff>
      <xdr:row>54</xdr:row>
      <xdr:rowOff>136525</xdr:rowOff>
    </xdr:from>
    <xdr:to>
      <xdr:col>102</xdr:col>
      <xdr:colOff>114300</xdr:colOff>
      <xdr:row>54</xdr:row>
      <xdr:rowOff>136525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6366490" y="9192895"/>
          <a:ext cx="7823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86995</xdr:rowOff>
    </xdr:from>
    <xdr:to>
      <xdr:col>102</xdr:col>
      <xdr:colOff>165100</xdr:colOff>
      <xdr:row>55</xdr:row>
      <xdr:rowOff>18415</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709801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167005</xdr:colOff>
      <xdr:row>55</xdr:row>
      <xdr:rowOff>10160</xdr:rowOff>
    </xdr:from>
    <xdr:ext cx="249555" cy="2457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034510" y="9234170"/>
          <a:ext cx="24955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86995</xdr:rowOff>
    </xdr:from>
    <xdr:to>
      <xdr:col>98</xdr:col>
      <xdr:colOff>38100</xdr:colOff>
      <xdr:row>55</xdr:row>
      <xdr:rowOff>18415</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6326485" y="914336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5110" cy="2457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6252825" y="9234170"/>
          <a:ext cx="24511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78105</xdr:rowOff>
    </xdr:from>
    <xdr:ext cx="762000" cy="25336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26907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167005</xdr:colOff>
      <xdr:row>61</xdr:row>
      <xdr:rowOff>78105</xdr:rowOff>
    </xdr:from>
    <xdr:ext cx="762000" cy="25336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755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78105</xdr:rowOff>
    </xdr:from>
    <xdr:ext cx="753745" cy="25336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3330" y="103079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78105</xdr:rowOff>
    </xdr:from>
    <xdr:ext cx="758190" cy="25336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6981805" y="103079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167005</xdr:colOff>
      <xdr:row>61</xdr:row>
      <xdr:rowOff>78105</xdr:rowOff>
    </xdr:from>
    <xdr:ext cx="762000" cy="25336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619948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86995</xdr:rowOff>
    </xdr:from>
    <xdr:to>
      <xdr:col>116</xdr:col>
      <xdr:colOff>114300</xdr:colOff>
      <xdr:row>55</xdr:row>
      <xdr:rowOff>18415</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38528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121920</xdr:rowOff>
    </xdr:from>
    <xdr:ext cx="245745" cy="2457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19486880" y="9010650"/>
          <a:ext cx="24574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86995</xdr:rowOff>
    </xdr:from>
    <xdr:to>
      <xdr:col>112</xdr:col>
      <xdr:colOff>38100</xdr:colOff>
      <xdr:row>55</xdr:row>
      <xdr:rowOff>18415</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64555" y="914336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34925</xdr:rowOff>
    </xdr:from>
    <xdr:ext cx="245110" cy="2457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90895" y="8923655"/>
          <a:ext cx="24511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86995</xdr:rowOff>
    </xdr:from>
    <xdr:to>
      <xdr:col>107</xdr:col>
      <xdr:colOff>101600</xdr:colOff>
      <xdr:row>55</xdr:row>
      <xdr:rowOff>18415</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7869535"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34925</xdr:rowOff>
    </xdr:from>
    <xdr:ext cx="245110" cy="2457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7819370" y="8923655"/>
          <a:ext cx="24511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86995</xdr:rowOff>
    </xdr:from>
    <xdr:to>
      <xdr:col>102</xdr:col>
      <xdr:colOff>165100</xdr:colOff>
      <xdr:row>55</xdr:row>
      <xdr:rowOff>18415</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709801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167005</xdr:colOff>
      <xdr:row>53</xdr:row>
      <xdr:rowOff>34925</xdr:rowOff>
    </xdr:from>
    <xdr:ext cx="249555" cy="2457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7034510" y="8923655"/>
          <a:ext cx="24955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86995</xdr:rowOff>
    </xdr:from>
    <xdr:to>
      <xdr:col>98</xdr:col>
      <xdr:colOff>38100</xdr:colOff>
      <xdr:row>55</xdr:row>
      <xdr:rowOff>18415</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6326485" y="914336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34925</xdr:rowOff>
    </xdr:from>
    <xdr:ext cx="245110" cy="2457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6252825" y="8923655"/>
          <a:ext cx="24511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668020" y="17437100"/>
          <a:ext cx="1948688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668020" y="17500600"/>
          <a:ext cx="3378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693420" y="17754600"/>
          <a:ext cx="1943608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a:latin typeface="ＭＳ Ｐゴシック"/>
              <a:ea typeface="ＭＳ Ｐゴシック"/>
            </a:rPr>
            <a:t>　全体的に一人当たりのコストが高い要因として、少子高齢化の進行や生産年齢人口の流出による人口減少が挙げられる。</a:t>
          </a:r>
          <a:endParaRPr kumimoji="1" lang="en-US" altLang="ja-JP" sz="1400">
            <a:latin typeface="ＭＳ Ｐゴシック"/>
            <a:ea typeface="ＭＳ Ｐゴシック"/>
          </a:endParaRPr>
        </a:p>
        <a:p>
          <a:r>
            <a:rPr kumimoji="1" lang="ja-JP" altLang="en-US" sz="1400">
              <a:latin typeface="ＭＳ Ｐゴシック"/>
              <a:ea typeface="ＭＳ Ｐゴシック"/>
            </a:rPr>
            <a:t>　総務費の増加は、特別定額給付金、ふるさと応援寄附金の伸びに伴う返礼品や業務代行手数料などの経費増、森林環境譲与税基金積立金やふるさと応援基金積立金の増によるものである。</a:t>
          </a:r>
        </a:p>
        <a:p>
          <a:r>
            <a:rPr kumimoji="1" lang="ja-JP" altLang="en-US" sz="1400">
              <a:latin typeface="ＭＳ Ｐゴシック"/>
              <a:ea typeface="ＭＳ Ｐゴシック"/>
            </a:rPr>
            <a:t>　民生費の値が年々緩やかに増加しているのは高齢化の影響と考えられる。</a:t>
          </a:r>
        </a:p>
        <a:p>
          <a:r>
            <a:rPr kumimoji="1" lang="ja-JP" altLang="en-US" sz="1400">
              <a:latin typeface="ＭＳ Ｐゴシック"/>
              <a:ea typeface="ＭＳ Ｐゴシック"/>
            </a:rPr>
            <a:t>　衛生費増加の要因として、新型コロナウイルス感染症対応地方創生臨時交付金事業に係る特別会計（診療所・簡水）への繰出金が挙げられる。　</a:t>
          </a:r>
        </a:p>
        <a:p>
          <a:r>
            <a:rPr kumimoji="1" lang="ja-JP" altLang="en-US" sz="1400">
              <a:latin typeface="ＭＳ Ｐゴシック"/>
              <a:ea typeface="ＭＳ Ｐゴシック"/>
            </a:rPr>
            <a:t>　教育費の増加は、義務教育学校整備工事に伴い普通建設事業費が増加したことによるものである。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895985</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763905" y="10066655"/>
          <a:ext cx="695325"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895985</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763905" y="10811510"/>
          <a:ext cx="695325"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895985</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763905" y="11800840"/>
          <a:ext cx="695325" cy="0"/>
        </a:xfrm>
        <a:prstGeom prst="line">
          <a:avLst/>
        </a:prstGeom>
        <a:noFill/>
        <a:ln w="38100">
          <a:solidFill>
            <a:srgbClr val="FF0000"/>
          </a:solidFill>
          <a:round/>
          <a:headEnd/>
          <a:tailEnd/>
        </a:ln>
      </xdr:spPr>
    </xdr:sp>
    <xdr:clientData/>
  </xdr:twoCellAnchor>
  <xdr:twoCellAnchor>
    <xdr:from>
      <xdr:col>1</xdr:col>
      <xdr:colOff>448310</xdr:colOff>
      <xdr:row>48</xdr:row>
      <xdr:rowOff>276225</xdr:rowOff>
    </xdr:from>
    <xdr:to>
      <xdr:col>1</xdr:col>
      <xdr:colOff>637540</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11555" y="11706225"/>
          <a:ext cx="189230" cy="189865"/>
        </a:xfrm>
        <a:prstGeom prst="ellipse">
          <a:avLst/>
        </a:prstGeom>
        <a:solidFill>
          <a:srgbClr val="FF0000"/>
        </a:solidFill>
        <a:ln w="6350">
          <a:noFill/>
          <a:round/>
          <a:headEnd/>
          <a:tailEnd/>
        </a:ln>
      </xdr:spPr>
    </xdr:sp>
    <xdr:clientData/>
  </xdr:twoCellAnchor>
  <xdr:twoCellAnchor>
    <xdr:from>
      <xdr:col>10</xdr:col>
      <xdr:colOff>323215</xdr:colOff>
      <xdr:row>45</xdr:row>
      <xdr:rowOff>10160</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9933305" y="9601835"/>
          <a:ext cx="54267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323215</xdr:colOff>
      <xdr:row>45</xdr:row>
      <xdr:rowOff>10160</xdr:rowOff>
    </xdr:from>
    <xdr:to>
      <xdr:col>11</xdr:col>
      <xdr:colOff>105410</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9933305" y="9601835"/>
          <a:ext cx="78740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105410</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858647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563245" y="9591675"/>
          <a:ext cx="4020820" cy="371475"/>
        </a:xfrm>
        <a:prstGeom prst="line">
          <a:avLst/>
        </a:prstGeom>
        <a:noFill/>
        <a:ln w="19050">
          <a:solidFill>
            <a:srgbClr val="000000"/>
          </a:solidFill>
          <a:round/>
          <a:headEnd/>
          <a:tailEnd/>
        </a:ln>
      </xdr:spPr>
    </xdr:sp>
    <xdr:clientData/>
  </xdr:twoCellAnchor>
  <xdr:twoCellAnchor>
    <xdr:from>
      <xdr:col>9</xdr:col>
      <xdr:colOff>628015</xdr:colOff>
      <xdr:row>1</xdr:row>
      <xdr:rowOff>76200</xdr:rowOff>
    </xdr:from>
    <xdr:to>
      <xdr:col>11</xdr:col>
      <xdr:colOff>932180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9232900" y="285750"/>
          <a:ext cx="23145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220345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1840845" y="285750"/>
          <a:ext cx="3481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宮崎県美郷町</a:t>
          </a:r>
        </a:p>
      </xdr:txBody>
    </xdr:sp>
    <xdr:clientData/>
  </xdr:twoCellAnchor>
  <xdr:twoCellAnchor>
    <xdr:from>
      <xdr:col>0</xdr:col>
      <xdr:colOff>466725</xdr:colOff>
      <xdr:row>4</xdr:row>
      <xdr:rowOff>0</xdr:rowOff>
    </xdr:from>
    <xdr:to>
      <xdr:col>3</xdr:col>
      <xdr:colOff>732790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283972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486410</xdr:colOff>
      <xdr:row>45</xdr:row>
      <xdr:rowOff>342265</xdr:rowOff>
    </xdr:from>
    <xdr:to>
      <xdr:col>15</xdr:col>
      <xdr:colOff>543560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0096500" y="9933940"/>
          <a:ext cx="50831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財政調整基金は、決算剰余金等の積立を行い取り崩しを回避したことにより前年度とほぼ同額を維持したが、普通交付税や標準税収入額等（固定資産税・地方消費税交付金）の増により、標準財政規模が大幅増となったことから、標準財政規模に占める財政調整基金残高の割合が2.4ポイントの減となった。</a:t>
          </a:r>
        </a:p>
        <a:p>
          <a:r>
            <a:rPr kumimoji="1" lang="ja-JP" altLang="en-US" sz="1300">
              <a:latin typeface="ＭＳ ゴシック"/>
              <a:ea typeface="ＭＳ ゴシック"/>
            </a:rPr>
            <a:t>　今後も、事務事業の見直しや統廃合を行い、財政の健全化に努める。</a:t>
          </a:r>
        </a:p>
        <a:p>
          <a:r>
            <a:rPr lang="ja-JP" altLang="en-US" sz="1300"/>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0271760" y="689610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0337800" y="6925310"/>
          <a:ext cx="14097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8890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456565" y="6896100"/>
          <a:ext cx="421386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935736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1028700</xdr:colOff>
      <xdr:row>1</xdr:row>
      <xdr:rowOff>28575</xdr:rowOff>
    </xdr:from>
    <xdr:to>
      <xdr:col>12</xdr:col>
      <xdr:colOff>172085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9805035" y="238125"/>
          <a:ext cx="22294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657860</xdr:colOff>
      <xdr:row>1</xdr:row>
      <xdr:rowOff>28575</xdr:rowOff>
    </xdr:from>
    <xdr:to>
      <xdr:col>15</xdr:col>
      <xdr:colOff>1037590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2520295" y="238125"/>
          <a:ext cx="346583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宮崎県美郷町</a:t>
          </a:r>
        </a:p>
      </xdr:txBody>
    </xdr:sp>
    <xdr:clientData/>
  </xdr:twoCellAnchor>
  <xdr:twoCellAnchor editAs="oneCell">
    <xdr:from>
      <xdr:col>1</xdr:col>
      <xdr:colOff>0</xdr:colOff>
      <xdr:row>3</xdr:row>
      <xdr:rowOff>28575</xdr:rowOff>
    </xdr:from>
    <xdr:to>
      <xdr:col>4</xdr:col>
      <xdr:colOff>914400</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456565" y="657225"/>
          <a:ext cx="397700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923290</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0405110" y="7247890"/>
          <a:ext cx="546671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全ての会計が黒字となっているが、国民健康保険病院事業会計及び各特別会計とも、近年、一般会計からの繰出金が増加傾向にある。</a:t>
          </a:r>
          <a:endParaRPr kumimoji="1" lang="en-US" altLang="ja-JP" sz="1400">
            <a:latin typeface="ＭＳ ゴシック"/>
            <a:ea typeface="ＭＳ ゴシック"/>
          </a:endParaRPr>
        </a:p>
        <a:p>
          <a:r>
            <a:rPr kumimoji="1" lang="ja-JP" altLang="en-US" sz="1400">
              <a:latin typeface="ＭＳ ゴシック"/>
              <a:ea typeface="ＭＳ ゴシック"/>
            </a:rPr>
            <a:t>　旧</a:t>
          </a:r>
          <a:r>
            <a:rPr kumimoji="1" lang="ja-JP" altLang="en-US" sz="1400">
              <a:solidFill>
                <a:sysClr val="windowText" lastClr="000000"/>
              </a:solidFill>
              <a:latin typeface="ＭＳ ゴシック"/>
              <a:ea typeface="ＭＳ ゴシック"/>
            </a:rPr>
            <a:t>３自治体の医療機関を引継いだため、小規模自治体にもかかわらず３つの医療機関があり、現形態での維持は将来的に町の財政に大きな</a:t>
          </a:r>
          <a:r>
            <a:rPr kumimoji="1" lang="ja-JP" altLang="en-US" sz="1400">
              <a:latin typeface="ＭＳ ゴシック"/>
              <a:ea typeface="ＭＳ ゴシック"/>
            </a:rPr>
            <a:t>影響を与える恐れがある。そのため、平成30年度に地域医療提供体制あり方委員会で検討を行い、その答申を受けて、令和２年度から南郷診療所を無床化にするなど、新しい医療提供体制に取り組んでいる。今後も、病院改革プランに則り事業経営の改革を行う予定である。</a:t>
          </a:r>
          <a:endParaRPr kumimoji="1" lang="en-US" altLang="ja-JP" sz="1400">
            <a:latin typeface="ＭＳ ゴシック"/>
            <a:ea typeface="ＭＳ ゴシック"/>
          </a:endParaRPr>
        </a:p>
        <a:p>
          <a:r>
            <a:rPr kumimoji="1" lang="ja-JP" altLang="en-US" sz="1400">
              <a:latin typeface="ＭＳ ゴシック"/>
              <a:ea typeface="ＭＳ ゴシック"/>
            </a:rPr>
            <a:t>　その他の特別会計においても保険税率や使用料の適正化と徴収率の向上に努め、一般会計の負担軽減を図る。</a:t>
          </a:r>
        </a:p>
      </xdr:txBody>
    </xdr:sp>
    <xdr:clientData/>
  </xdr:twoCellAnchor>
  <xdr:twoCellAnchor>
    <xdr:from>
      <xdr:col>1</xdr:col>
      <xdr:colOff>0</xdr:colOff>
      <xdr:row>32</xdr:row>
      <xdr:rowOff>0</xdr:rowOff>
    </xdr:from>
    <xdr:to>
      <xdr:col>5</xdr:col>
      <xdr:colOff>8890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456565" y="6896100"/>
          <a:ext cx="421386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130810</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58737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58737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58737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58737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58737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58737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587375" y="10452735"/>
          <a:ext cx="507365"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587375" y="10948035"/>
          <a:ext cx="507365"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58737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58737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577" t="s">
        <v>131</v>
      </c>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c r="AK1" s="577"/>
      <c r="AL1" s="577"/>
      <c r="AM1" s="577"/>
      <c r="AN1" s="577"/>
      <c r="AO1" s="577"/>
      <c r="AP1" s="577"/>
      <c r="AQ1" s="577"/>
      <c r="AR1" s="577"/>
      <c r="AS1" s="577"/>
      <c r="AT1" s="577"/>
      <c r="AU1" s="577"/>
      <c r="AV1" s="577"/>
      <c r="AW1" s="577"/>
      <c r="AX1" s="577"/>
      <c r="AY1" s="577"/>
      <c r="AZ1" s="577"/>
      <c r="BA1" s="577"/>
      <c r="BB1" s="577"/>
      <c r="BC1" s="577"/>
      <c r="BD1" s="577"/>
      <c r="BE1" s="577"/>
      <c r="BF1" s="577"/>
      <c r="BG1" s="577"/>
      <c r="BH1" s="577"/>
      <c r="BI1" s="577"/>
      <c r="BJ1" s="577"/>
      <c r="BK1" s="577"/>
      <c r="BL1" s="577"/>
      <c r="BM1" s="577"/>
      <c r="BN1" s="577"/>
      <c r="BO1" s="577"/>
      <c r="BP1" s="577"/>
      <c r="BQ1" s="577"/>
      <c r="BR1" s="577"/>
      <c r="BS1" s="577"/>
      <c r="BT1" s="577"/>
      <c r="BU1" s="577"/>
      <c r="BV1" s="577"/>
      <c r="BW1" s="577"/>
      <c r="BX1" s="577"/>
      <c r="BY1" s="577"/>
      <c r="BZ1" s="577"/>
      <c r="CA1" s="577"/>
      <c r="CB1" s="577"/>
      <c r="CC1" s="577"/>
      <c r="CD1" s="577"/>
      <c r="CE1" s="577"/>
      <c r="CF1" s="577"/>
      <c r="CG1" s="577"/>
      <c r="CH1" s="577"/>
      <c r="CI1" s="577"/>
      <c r="CJ1" s="577"/>
      <c r="CK1" s="577"/>
      <c r="CL1" s="577"/>
      <c r="CM1" s="577"/>
      <c r="CN1" s="577"/>
      <c r="CO1" s="577"/>
      <c r="CP1" s="577"/>
      <c r="CQ1" s="577"/>
      <c r="CR1" s="577"/>
      <c r="CS1" s="577"/>
      <c r="CT1" s="577"/>
      <c r="CU1" s="577"/>
      <c r="CV1" s="577"/>
      <c r="CW1" s="577"/>
      <c r="CX1" s="577"/>
      <c r="CY1" s="577"/>
      <c r="CZ1" s="577"/>
      <c r="DA1" s="577"/>
      <c r="DB1" s="577"/>
      <c r="DC1" s="577"/>
      <c r="DD1" s="577"/>
      <c r="DE1" s="577"/>
      <c r="DF1" s="577"/>
      <c r="DG1" s="577"/>
      <c r="DH1" s="577"/>
      <c r="DI1" s="577"/>
      <c r="DJ1" s="2"/>
      <c r="DK1" s="2"/>
      <c r="DL1" s="2"/>
      <c r="DM1" s="2"/>
      <c r="DN1" s="2"/>
      <c r="DO1" s="2"/>
    </row>
    <row r="2" spans="1:119" ht="23.4" x14ac:dyDescent="0.2">
      <c r="B2" s="3" t="s">
        <v>133</v>
      </c>
      <c r="C2" s="3"/>
      <c r="D2" s="12"/>
    </row>
    <row r="3" spans="1:119" ht="18.75" customHeight="1" x14ac:dyDescent="0.2">
      <c r="A3" s="2"/>
      <c r="B3" s="400" t="s">
        <v>134</v>
      </c>
      <c r="C3" s="401"/>
      <c r="D3" s="401"/>
      <c r="E3" s="402"/>
      <c r="F3" s="402"/>
      <c r="G3" s="402"/>
      <c r="H3" s="402"/>
      <c r="I3" s="402"/>
      <c r="J3" s="402"/>
      <c r="K3" s="402"/>
      <c r="L3" s="402" t="s">
        <v>137</v>
      </c>
      <c r="M3" s="402"/>
      <c r="N3" s="402"/>
      <c r="O3" s="402"/>
      <c r="P3" s="402"/>
      <c r="Q3" s="402"/>
      <c r="R3" s="408"/>
      <c r="S3" s="408"/>
      <c r="T3" s="408"/>
      <c r="U3" s="408"/>
      <c r="V3" s="409"/>
      <c r="W3" s="364" t="s">
        <v>139</v>
      </c>
      <c r="X3" s="365"/>
      <c r="Y3" s="365"/>
      <c r="Z3" s="365"/>
      <c r="AA3" s="365"/>
      <c r="AB3" s="401"/>
      <c r="AC3" s="408" t="s">
        <v>140</v>
      </c>
      <c r="AD3" s="365"/>
      <c r="AE3" s="365"/>
      <c r="AF3" s="365"/>
      <c r="AG3" s="365"/>
      <c r="AH3" s="365"/>
      <c r="AI3" s="365"/>
      <c r="AJ3" s="365"/>
      <c r="AK3" s="365"/>
      <c r="AL3" s="416"/>
      <c r="AM3" s="364" t="s">
        <v>141</v>
      </c>
      <c r="AN3" s="365"/>
      <c r="AO3" s="365"/>
      <c r="AP3" s="365"/>
      <c r="AQ3" s="365"/>
      <c r="AR3" s="365"/>
      <c r="AS3" s="365"/>
      <c r="AT3" s="365"/>
      <c r="AU3" s="365"/>
      <c r="AV3" s="365"/>
      <c r="AW3" s="365"/>
      <c r="AX3" s="416"/>
      <c r="AY3" s="437" t="s">
        <v>8</v>
      </c>
      <c r="AZ3" s="438"/>
      <c r="BA3" s="438"/>
      <c r="BB3" s="438"/>
      <c r="BC3" s="438"/>
      <c r="BD3" s="438"/>
      <c r="BE3" s="438"/>
      <c r="BF3" s="438"/>
      <c r="BG3" s="438"/>
      <c r="BH3" s="438"/>
      <c r="BI3" s="438"/>
      <c r="BJ3" s="438"/>
      <c r="BK3" s="438"/>
      <c r="BL3" s="438"/>
      <c r="BM3" s="578"/>
      <c r="BN3" s="364" t="s">
        <v>111</v>
      </c>
      <c r="BO3" s="365"/>
      <c r="BP3" s="365"/>
      <c r="BQ3" s="365"/>
      <c r="BR3" s="365"/>
      <c r="BS3" s="365"/>
      <c r="BT3" s="365"/>
      <c r="BU3" s="416"/>
      <c r="BV3" s="364" t="s">
        <v>146</v>
      </c>
      <c r="BW3" s="365"/>
      <c r="BX3" s="365"/>
      <c r="BY3" s="365"/>
      <c r="BZ3" s="365"/>
      <c r="CA3" s="365"/>
      <c r="CB3" s="365"/>
      <c r="CC3" s="416"/>
      <c r="CD3" s="437" t="s">
        <v>8</v>
      </c>
      <c r="CE3" s="438"/>
      <c r="CF3" s="438"/>
      <c r="CG3" s="438"/>
      <c r="CH3" s="438"/>
      <c r="CI3" s="438"/>
      <c r="CJ3" s="438"/>
      <c r="CK3" s="438"/>
      <c r="CL3" s="438"/>
      <c r="CM3" s="438"/>
      <c r="CN3" s="438"/>
      <c r="CO3" s="438"/>
      <c r="CP3" s="438"/>
      <c r="CQ3" s="438"/>
      <c r="CR3" s="438"/>
      <c r="CS3" s="578"/>
      <c r="CT3" s="364" t="s">
        <v>147</v>
      </c>
      <c r="CU3" s="365"/>
      <c r="CV3" s="365"/>
      <c r="CW3" s="365"/>
      <c r="CX3" s="365"/>
      <c r="CY3" s="365"/>
      <c r="CZ3" s="365"/>
      <c r="DA3" s="416"/>
      <c r="DB3" s="364" t="s">
        <v>151</v>
      </c>
      <c r="DC3" s="365"/>
      <c r="DD3" s="365"/>
      <c r="DE3" s="365"/>
      <c r="DF3" s="365"/>
      <c r="DG3" s="365"/>
      <c r="DH3" s="365"/>
      <c r="DI3" s="416"/>
    </row>
    <row r="4" spans="1:119" ht="18.75" customHeight="1" x14ac:dyDescent="0.2">
      <c r="A4" s="2"/>
      <c r="B4" s="403"/>
      <c r="C4" s="404"/>
      <c r="D4" s="404"/>
      <c r="E4" s="405"/>
      <c r="F4" s="405"/>
      <c r="G4" s="405"/>
      <c r="H4" s="405"/>
      <c r="I4" s="405"/>
      <c r="J4" s="405"/>
      <c r="K4" s="405"/>
      <c r="L4" s="405"/>
      <c r="M4" s="405"/>
      <c r="N4" s="405"/>
      <c r="O4" s="405"/>
      <c r="P4" s="405"/>
      <c r="Q4" s="405"/>
      <c r="R4" s="410"/>
      <c r="S4" s="410"/>
      <c r="T4" s="410"/>
      <c r="U4" s="410"/>
      <c r="V4" s="411"/>
      <c r="W4" s="413"/>
      <c r="X4" s="414"/>
      <c r="Y4" s="414"/>
      <c r="Z4" s="414"/>
      <c r="AA4" s="414"/>
      <c r="AB4" s="404"/>
      <c r="AC4" s="410"/>
      <c r="AD4" s="414"/>
      <c r="AE4" s="414"/>
      <c r="AF4" s="414"/>
      <c r="AG4" s="414"/>
      <c r="AH4" s="414"/>
      <c r="AI4" s="414"/>
      <c r="AJ4" s="414"/>
      <c r="AK4" s="414"/>
      <c r="AL4" s="417"/>
      <c r="AM4" s="415"/>
      <c r="AN4" s="372"/>
      <c r="AO4" s="372"/>
      <c r="AP4" s="372"/>
      <c r="AQ4" s="372"/>
      <c r="AR4" s="372"/>
      <c r="AS4" s="372"/>
      <c r="AT4" s="372"/>
      <c r="AU4" s="372"/>
      <c r="AV4" s="372"/>
      <c r="AW4" s="372"/>
      <c r="AX4" s="418"/>
      <c r="AY4" s="489" t="s">
        <v>153</v>
      </c>
      <c r="AZ4" s="490"/>
      <c r="BA4" s="490"/>
      <c r="BB4" s="490"/>
      <c r="BC4" s="490"/>
      <c r="BD4" s="490"/>
      <c r="BE4" s="490"/>
      <c r="BF4" s="490"/>
      <c r="BG4" s="490"/>
      <c r="BH4" s="490"/>
      <c r="BI4" s="490"/>
      <c r="BJ4" s="490"/>
      <c r="BK4" s="490"/>
      <c r="BL4" s="490"/>
      <c r="BM4" s="491"/>
      <c r="BN4" s="473">
        <v>9657283</v>
      </c>
      <c r="BO4" s="474"/>
      <c r="BP4" s="474"/>
      <c r="BQ4" s="474"/>
      <c r="BR4" s="474"/>
      <c r="BS4" s="474"/>
      <c r="BT4" s="474"/>
      <c r="BU4" s="475"/>
      <c r="BV4" s="473">
        <v>8055883</v>
      </c>
      <c r="BW4" s="474"/>
      <c r="BX4" s="474"/>
      <c r="BY4" s="474"/>
      <c r="BZ4" s="474"/>
      <c r="CA4" s="474"/>
      <c r="CB4" s="474"/>
      <c r="CC4" s="475"/>
      <c r="CD4" s="545" t="s">
        <v>155</v>
      </c>
      <c r="CE4" s="546"/>
      <c r="CF4" s="546"/>
      <c r="CG4" s="546"/>
      <c r="CH4" s="546"/>
      <c r="CI4" s="546"/>
      <c r="CJ4" s="546"/>
      <c r="CK4" s="546"/>
      <c r="CL4" s="546"/>
      <c r="CM4" s="546"/>
      <c r="CN4" s="546"/>
      <c r="CO4" s="546"/>
      <c r="CP4" s="546"/>
      <c r="CQ4" s="546"/>
      <c r="CR4" s="546"/>
      <c r="CS4" s="547"/>
      <c r="CT4" s="579">
        <v>3.3</v>
      </c>
      <c r="CU4" s="580"/>
      <c r="CV4" s="580"/>
      <c r="CW4" s="580"/>
      <c r="CX4" s="580"/>
      <c r="CY4" s="580"/>
      <c r="CZ4" s="580"/>
      <c r="DA4" s="581"/>
      <c r="DB4" s="579">
        <v>3.3</v>
      </c>
      <c r="DC4" s="580"/>
      <c r="DD4" s="580"/>
      <c r="DE4" s="580"/>
      <c r="DF4" s="580"/>
      <c r="DG4" s="580"/>
      <c r="DH4" s="580"/>
      <c r="DI4" s="581"/>
    </row>
    <row r="5" spans="1:119" ht="18.75" customHeight="1" x14ac:dyDescent="0.2">
      <c r="A5" s="2"/>
      <c r="B5" s="406"/>
      <c r="C5" s="373"/>
      <c r="D5" s="373"/>
      <c r="E5" s="407"/>
      <c r="F5" s="407"/>
      <c r="G5" s="407"/>
      <c r="H5" s="407"/>
      <c r="I5" s="407"/>
      <c r="J5" s="407"/>
      <c r="K5" s="407"/>
      <c r="L5" s="407"/>
      <c r="M5" s="407"/>
      <c r="N5" s="407"/>
      <c r="O5" s="407"/>
      <c r="P5" s="407"/>
      <c r="Q5" s="407"/>
      <c r="R5" s="371"/>
      <c r="S5" s="371"/>
      <c r="T5" s="371"/>
      <c r="U5" s="371"/>
      <c r="V5" s="412"/>
      <c r="W5" s="415"/>
      <c r="X5" s="372"/>
      <c r="Y5" s="372"/>
      <c r="Z5" s="372"/>
      <c r="AA5" s="372"/>
      <c r="AB5" s="373"/>
      <c r="AC5" s="371"/>
      <c r="AD5" s="372"/>
      <c r="AE5" s="372"/>
      <c r="AF5" s="372"/>
      <c r="AG5" s="372"/>
      <c r="AH5" s="372"/>
      <c r="AI5" s="372"/>
      <c r="AJ5" s="372"/>
      <c r="AK5" s="372"/>
      <c r="AL5" s="418"/>
      <c r="AM5" s="516" t="s">
        <v>156</v>
      </c>
      <c r="AN5" s="477"/>
      <c r="AO5" s="477"/>
      <c r="AP5" s="477"/>
      <c r="AQ5" s="477"/>
      <c r="AR5" s="477"/>
      <c r="AS5" s="477"/>
      <c r="AT5" s="478"/>
      <c r="AU5" s="517" t="s">
        <v>62</v>
      </c>
      <c r="AV5" s="518"/>
      <c r="AW5" s="518"/>
      <c r="AX5" s="518"/>
      <c r="AY5" s="483" t="s">
        <v>142</v>
      </c>
      <c r="AZ5" s="484"/>
      <c r="BA5" s="484"/>
      <c r="BB5" s="484"/>
      <c r="BC5" s="484"/>
      <c r="BD5" s="484"/>
      <c r="BE5" s="484"/>
      <c r="BF5" s="484"/>
      <c r="BG5" s="484"/>
      <c r="BH5" s="484"/>
      <c r="BI5" s="484"/>
      <c r="BJ5" s="484"/>
      <c r="BK5" s="484"/>
      <c r="BL5" s="484"/>
      <c r="BM5" s="485"/>
      <c r="BN5" s="486">
        <v>9363926</v>
      </c>
      <c r="BO5" s="487"/>
      <c r="BP5" s="487"/>
      <c r="BQ5" s="487"/>
      <c r="BR5" s="487"/>
      <c r="BS5" s="487"/>
      <c r="BT5" s="487"/>
      <c r="BU5" s="488"/>
      <c r="BV5" s="486">
        <v>7840744</v>
      </c>
      <c r="BW5" s="487"/>
      <c r="BX5" s="487"/>
      <c r="BY5" s="487"/>
      <c r="BZ5" s="487"/>
      <c r="CA5" s="487"/>
      <c r="CB5" s="487"/>
      <c r="CC5" s="488"/>
      <c r="CD5" s="497" t="s">
        <v>158</v>
      </c>
      <c r="CE5" s="498"/>
      <c r="CF5" s="498"/>
      <c r="CG5" s="498"/>
      <c r="CH5" s="498"/>
      <c r="CI5" s="498"/>
      <c r="CJ5" s="498"/>
      <c r="CK5" s="498"/>
      <c r="CL5" s="498"/>
      <c r="CM5" s="498"/>
      <c r="CN5" s="498"/>
      <c r="CO5" s="498"/>
      <c r="CP5" s="498"/>
      <c r="CQ5" s="498"/>
      <c r="CR5" s="498"/>
      <c r="CS5" s="499"/>
      <c r="CT5" s="352">
        <v>89.6</v>
      </c>
      <c r="CU5" s="353"/>
      <c r="CV5" s="353"/>
      <c r="CW5" s="353"/>
      <c r="CX5" s="353"/>
      <c r="CY5" s="353"/>
      <c r="CZ5" s="353"/>
      <c r="DA5" s="354"/>
      <c r="DB5" s="352">
        <v>93.3</v>
      </c>
      <c r="DC5" s="353"/>
      <c r="DD5" s="353"/>
      <c r="DE5" s="353"/>
      <c r="DF5" s="353"/>
      <c r="DG5" s="353"/>
      <c r="DH5" s="353"/>
      <c r="DI5" s="354"/>
    </row>
    <row r="6" spans="1:119" ht="18.75" customHeight="1" x14ac:dyDescent="0.2">
      <c r="A6" s="2"/>
      <c r="B6" s="419" t="s">
        <v>159</v>
      </c>
      <c r="C6" s="370"/>
      <c r="D6" s="370"/>
      <c r="E6" s="420"/>
      <c r="F6" s="420"/>
      <c r="G6" s="420"/>
      <c r="H6" s="420"/>
      <c r="I6" s="420"/>
      <c r="J6" s="420"/>
      <c r="K6" s="420"/>
      <c r="L6" s="420" t="s">
        <v>162</v>
      </c>
      <c r="M6" s="420"/>
      <c r="N6" s="420"/>
      <c r="O6" s="420"/>
      <c r="P6" s="420"/>
      <c r="Q6" s="420"/>
      <c r="R6" s="368"/>
      <c r="S6" s="368"/>
      <c r="T6" s="368"/>
      <c r="U6" s="368"/>
      <c r="V6" s="424"/>
      <c r="W6" s="427" t="s">
        <v>165</v>
      </c>
      <c r="X6" s="369"/>
      <c r="Y6" s="369"/>
      <c r="Z6" s="369"/>
      <c r="AA6" s="369"/>
      <c r="AB6" s="370"/>
      <c r="AC6" s="428" t="s">
        <v>166</v>
      </c>
      <c r="AD6" s="429"/>
      <c r="AE6" s="429"/>
      <c r="AF6" s="429"/>
      <c r="AG6" s="429"/>
      <c r="AH6" s="429"/>
      <c r="AI6" s="429"/>
      <c r="AJ6" s="429"/>
      <c r="AK6" s="429"/>
      <c r="AL6" s="430"/>
      <c r="AM6" s="516" t="s">
        <v>71</v>
      </c>
      <c r="AN6" s="477"/>
      <c r="AO6" s="477"/>
      <c r="AP6" s="477"/>
      <c r="AQ6" s="477"/>
      <c r="AR6" s="477"/>
      <c r="AS6" s="477"/>
      <c r="AT6" s="478"/>
      <c r="AU6" s="517" t="s">
        <v>62</v>
      </c>
      <c r="AV6" s="518"/>
      <c r="AW6" s="518"/>
      <c r="AX6" s="518"/>
      <c r="AY6" s="483" t="s">
        <v>170</v>
      </c>
      <c r="AZ6" s="484"/>
      <c r="BA6" s="484"/>
      <c r="BB6" s="484"/>
      <c r="BC6" s="484"/>
      <c r="BD6" s="484"/>
      <c r="BE6" s="484"/>
      <c r="BF6" s="484"/>
      <c r="BG6" s="484"/>
      <c r="BH6" s="484"/>
      <c r="BI6" s="484"/>
      <c r="BJ6" s="484"/>
      <c r="BK6" s="484"/>
      <c r="BL6" s="484"/>
      <c r="BM6" s="485"/>
      <c r="BN6" s="486">
        <v>293357</v>
      </c>
      <c r="BO6" s="487"/>
      <c r="BP6" s="487"/>
      <c r="BQ6" s="487"/>
      <c r="BR6" s="487"/>
      <c r="BS6" s="487"/>
      <c r="BT6" s="487"/>
      <c r="BU6" s="488"/>
      <c r="BV6" s="486">
        <v>215139</v>
      </c>
      <c r="BW6" s="487"/>
      <c r="BX6" s="487"/>
      <c r="BY6" s="487"/>
      <c r="BZ6" s="487"/>
      <c r="CA6" s="487"/>
      <c r="CB6" s="487"/>
      <c r="CC6" s="488"/>
      <c r="CD6" s="497" t="s">
        <v>171</v>
      </c>
      <c r="CE6" s="498"/>
      <c r="CF6" s="498"/>
      <c r="CG6" s="498"/>
      <c r="CH6" s="498"/>
      <c r="CI6" s="498"/>
      <c r="CJ6" s="498"/>
      <c r="CK6" s="498"/>
      <c r="CL6" s="498"/>
      <c r="CM6" s="498"/>
      <c r="CN6" s="498"/>
      <c r="CO6" s="498"/>
      <c r="CP6" s="498"/>
      <c r="CQ6" s="498"/>
      <c r="CR6" s="498"/>
      <c r="CS6" s="499"/>
      <c r="CT6" s="574">
        <v>91.7</v>
      </c>
      <c r="CU6" s="575"/>
      <c r="CV6" s="575"/>
      <c r="CW6" s="575"/>
      <c r="CX6" s="575"/>
      <c r="CY6" s="575"/>
      <c r="CZ6" s="575"/>
      <c r="DA6" s="576"/>
      <c r="DB6" s="574">
        <v>95.7</v>
      </c>
      <c r="DC6" s="575"/>
      <c r="DD6" s="575"/>
      <c r="DE6" s="575"/>
      <c r="DF6" s="575"/>
      <c r="DG6" s="575"/>
      <c r="DH6" s="575"/>
      <c r="DI6" s="576"/>
    </row>
    <row r="7" spans="1:119" ht="18.75" customHeight="1" x14ac:dyDescent="0.2">
      <c r="A7" s="2"/>
      <c r="B7" s="403"/>
      <c r="C7" s="404"/>
      <c r="D7" s="404"/>
      <c r="E7" s="405"/>
      <c r="F7" s="405"/>
      <c r="G7" s="405"/>
      <c r="H7" s="405"/>
      <c r="I7" s="405"/>
      <c r="J7" s="405"/>
      <c r="K7" s="405"/>
      <c r="L7" s="405"/>
      <c r="M7" s="405"/>
      <c r="N7" s="405"/>
      <c r="O7" s="405"/>
      <c r="P7" s="405"/>
      <c r="Q7" s="405"/>
      <c r="R7" s="410"/>
      <c r="S7" s="410"/>
      <c r="T7" s="410"/>
      <c r="U7" s="410"/>
      <c r="V7" s="411"/>
      <c r="W7" s="413"/>
      <c r="X7" s="414"/>
      <c r="Y7" s="414"/>
      <c r="Z7" s="414"/>
      <c r="AA7" s="414"/>
      <c r="AB7" s="404"/>
      <c r="AC7" s="431"/>
      <c r="AD7" s="432"/>
      <c r="AE7" s="432"/>
      <c r="AF7" s="432"/>
      <c r="AG7" s="432"/>
      <c r="AH7" s="432"/>
      <c r="AI7" s="432"/>
      <c r="AJ7" s="432"/>
      <c r="AK7" s="432"/>
      <c r="AL7" s="433"/>
      <c r="AM7" s="516" t="s">
        <v>172</v>
      </c>
      <c r="AN7" s="477"/>
      <c r="AO7" s="477"/>
      <c r="AP7" s="477"/>
      <c r="AQ7" s="477"/>
      <c r="AR7" s="477"/>
      <c r="AS7" s="477"/>
      <c r="AT7" s="478"/>
      <c r="AU7" s="517" t="s">
        <v>62</v>
      </c>
      <c r="AV7" s="518"/>
      <c r="AW7" s="518"/>
      <c r="AX7" s="518"/>
      <c r="AY7" s="483" t="s">
        <v>173</v>
      </c>
      <c r="AZ7" s="484"/>
      <c r="BA7" s="484"/>
      <c r="BB7" s="484"/>
      <c r="BC7" s="484"/>
      <c r="BD7" s="484"/>
      <c r="BE7" s="484"/>
      <c r="BF7" s="484"/>
      <c r="BG7" s="484"/>
      <c r="BH7" s="484"/>
      <c r="BI7" s="484"/>
      <c r="BJ7" s="484"/>
      <c r="BK7" s="484"/>
      <c r="BL7" s="484"/>
      <c r="BM7" s="485"/>
      <c r="BN7" s="486">
        <v>135056</v>
      </c>
      <c r="BO7" s="487"/>
      <c r="BP7" s="487"/>
      <c r="BQ7" s="487"/>
      <c r="BR7" s="487"/>
      <c r="BS7" s="487"/>
      <c r="BT7" s="487"/>
      <c r="BU7" s="488"/>
      <c r="BV7" s="486">
        <v>61657</v>
      </c>
      <c r="BW7" s="487"/>
      <c r="BX7" s="487"/>
      <c r="BY7" s="487"/>
      <c r="BZ7" s="487"/>
      <c r="CA7" s="487"/>
      <c r="CB7" s="487"/>
      <c r="CC7" s="488"/>
      <c r="CD7" s="497" t="s">
        <v>174</v>
      </c>
      <c r="CE7" s="498"/>
      <c r="CF7" s="498"/>
      <c r="CG7" s="498"/>
      <c r="CH7" s="498"/>
      <c r="CI7" s="498"/>
      <c r="CJ7" s="498"/>
      <c r="CK7" s="498"/>
      <c r="CL7" s="498"/>
      <c r="CM7" s="498"/>
      <c r="CN7" s="498"/>
      <c r="CO7" s="498"/>
      <c r="CP7" s="498"/>
      <c r="CQ7" s="498"/>
      <c r="CR7" s="498"/>
      <c r="CS7" s="499"/>
      <c r="CT7" s="486">
        <v>4799584</v>
      </c>
      <c r="CU7" s="487"/>
      <c r="CV7" s="487"/>
      <c r="CW7" s="487"/>
      <c r="CX7" s="487"/>
      <c r="CY7" s="487"/>
      <c r="CZ7" s="487"/>
      <c r="DA7" s="488"/>
      <c r="DB7" s="486">
        <v>4623084</v>
      </c>
      <c r="DC7" s="487"/>
      <c r="DD7" s="487"/>
      <c r="DE7" s="487"/>
      <c r="DF7" s="487"/>
      <c r="DG7" s="487"/>
      <c r="DH7" s="487"/>
      <c r="DI7" s="488"/>
    </row>
    <row r="8" spans="1:119" ht="18.75" customHeight="1" x14ac:dyDescent="0.2">
      <c r="A8" s="2"/>
      <c r="B8" s="421"/>
      <c r="C8" s="422"/>
      <c r="D8" s="422"/>
      <c r="E8" s="423"/>
      <c r="F8" s="423"/>
      <c r="G8" s="423"/>
      <c r="H8" s="423"/>
      <c r="I8" s="423"/>
      <c r="J8" s="423"/>
      <c r="K8" s="423"/>
      <c r="L8" s="423"/>
      <c r="M8" s="423"/>
      <c r="N8" s="423"/>
      <c r="O8" s="423"/>
      <c r="P8" s="423"/>
      <c r="Q8" s="423"/>
      <c r="R8" s="425"/>
      <c r="S8" s="425"/>
      <c r="T8" s="425"/>
      <c r="U8" s="425"/>
      <c r="V8" s="426"/>
      <c r="W8" s="366"/>
      <c r="X8" s="367"/>
      <c r="Y8" s="367"/>
      <c r="Z8" s="367"/>
      <c r="AA8" s="367"/>
      <c r="AB8" s="422"/>
      <c r="AC8" s="434"/>
      <c r="AD8" s="435"/>
      <c r="AE8" s="435"/>
      <c r="AF8" s="435"/>
      <c r="AG8" s="435"/>
      <c r="AH8" s="435"/>
      <c r="AI8" s="435"/>
      <c r="AJ8" s="435"/>
      <c r="AK8" s="435"/>
      <c r="AL8" s="436"/>
      <c r="AM8" s="516" t="s">
        <v>175</v>
      </c>
      <c r="AN8" s="477"/>
      <c r="AO8" s="477"/>
      <c r="AP8" s="477"/>
      <c r="AQ8" s="477"/>
      <c r="AR8" s="477"/>
      <c r="AS8" s="477"/>
      <c r="AT8" s="478"/>
      <c r="AU8" s="517" t="s">
        <v>62</v>
      </c>
      <c r="AV8" s="518"/>
      <c r="AW8" s="518"/>
      <c r="AX8" s="518"/>
      <c r="AY8" s="483" t="s">
        <v>178</v>
      </c>
      <c r="AZ8" s="484"/>
      <c r="BA8" s="484"/>
      <c r="BB8" s="484"/>
      <c r="BC8" s="484"/>
      <c r="BD8" s="484"/>
      <c r="BE8" s="484"/>
      <c r="BF8" s="484"/>
      <c r="BG8" s="484"/>
      <c r="BH8" s="484"/>
      <c r="BI8" s="484"/>
      <c r="BJ8" s="484"/>
      <c r="BK8" s="484"/>
      <c r="BL8" s="484"/>
      <c r="BM8" s="485"/>
      <c r="BN8" s="486">
        <v>158301</v>
      </c>
      <c r="BO8" s="487"/>
      <c r="BP8" s="487"/>
      <c r="BQ8" s="487"/>
      <c r="BR8" s="487"/>
      <c r="BS8" s="487"/>
      <c r="BT8" s="487"/>
      <c r="BU8" s="488"/>
      <c r="BV8" s="486">
        <v>153482</v>
      </c>
      <c r="BW8" s="487"/>
      <c r="BX8" s="487"/>
      <c r="BY8" s="487"/>
      <c r="BZ8" s="487"/>
      <c r="CA8" s="487"/>
      <c r="CB8" s="487"/>
      <c r="CC8" s="488"/>
      <c r="CD8" s="497" t="s">
        <v>179</v>
      </c>
      <c r="CE8" s="498"/>
      <c r="CF8" s="498"/>
      <c r="CG8" s="498"/>
      <c r="CH8" s="498"/>
      <c r="CI8" s="498"/>
      <c r="CJ8" s="498"/>
      <c r="CK8" s="498"/>
      <c r="CL8" s="498"/>
      <c r="CM8" s="498"/>
      <c r="CN8" s="498"/>
      <c r="CO8" s="498"/>
      <c r="CP8" s="498"/>
      <c r="CQ8" s="498"/>
      <c r="CR8" s="498"/>
      <c r="CS8" s="499"/>
      <c r="CT8" s="550">
        <v>0.17</v>
      </c>
      <c r="CU8" s="551"/>
      <c r="CV8" s="551"/>
      <c r="CW8" s="551"/>
      <c r="CX8" s="551"/>
      <c r="CY8" s="551"/>
      <c r="CZ8" s="551"/>
      <c r="DA8" s="552"/>
      <c r="DB8" s="550">
        <v>0.16</v>
      </c>
      <c r="DC8" s="551"/>
      <c r="DD8" s="551"/>
      <c r="DE8" s="551"/>
      <c r="DF8" s="551"/>
      <c r="DG8" s="551"/>
      <c r="DH8" s="551"/>
      <c r="DI8" s="552"/>
    </row>
    <row r="9" spans="1:119" ht="18.75" customHeight="1" x14ac:dyDescent="0.2">
      <c r="A9" s="2"/>
      <c r="B9" s="437" t="s">
        <v>19</v>
      </c>
      <c r="C9" s="438"/>
      <c r="D9" s="438"/>
      <c r="E9" s="438"/>
      <c r="F9" s="438"/>
      <c r="G9" s="438"/>
      <c r="H9" s="438"/>
      <c r="I9" s="438"/>
      <c r="J9" s="438"/>
      <c r="K9" s="439"/>
      <c r="L9" s="568" t="s">
        <v>12</v>
      </c>
      <c r="M9" s="569"/>
      <c r="N9" s="569"/>
      <c r="O9" s="569"/>
      <c r="P9" s="569"/>
      <c r="Q9" s="570"/>
      <c r="R9" s="571">
        <v>4826</v>
      </c>
      <c r="S9" s="572"/>
      <c r="T9" s="572"/>
      <c r="U9" s="572"/>
      <c r="V9" s="573"/>
      <c r="W9" s="364" t="s">
        <v>181</v>
      </c>
      <c r="X9" s="365"/>
      <c r="Y9" s="365"/>
      <c r="Z9" s="365"/>
      <c r="AA9" s="365"/>
      <c r="AB9" s="365"/>
      <c r="AC9" s="365"/>
      <c r="AD9" s="365"/>
      <c r="AE9" s="365"/>
      <c r="AF9" s="365"/>
      <c r="AG9" s="365"/>
      <c r="AH9" s="365"/>
      <c r="AI9" s="365"/>
      <c r="AJ9" s="365"/>
      <c r="AK9" s="365"/>
      <c r="AL9" s="416"/>
      <c r="AM9" s="516" t="s">
        <v>182</v>
      </c>
      <c r="AN9" s="477"/>
      <c r="AO9" s="477"/>
      <c r="AP9" s="477"/>
      <c r="AQ9" s="477"/>
      <c r="AR9" s="477"/>
      <c r="AS9" s="477"/>
      <c r="AT9" s="478"/>
      <c r="AU9" s="517" t="s">
        <v>62</v>
      </c>
      <c r="AV9" s="518"/>
      <c r="AW9" s="518"/>
      <c r="AX9" s="518"/>
      <c r="AY9" s="483" t="s">
        <v>64</v>
      </c>
      <c r="AZ9" s="484"/>
      <c r="BA9" s="484"/>
      <c r="BB9" s="484"/>
      <c r="BC9" s="484"/>
      <c r="BD9" s="484"/>
      <c r="BE9" s="484"/>
      <c r="BF9" s="484"/>
      <c r="BG9" s="484"/>
      <c r="BH9" s="484"/>
      <c r="BI9" s="484"/>
      <c r="BJ9" s="484"/>
      <c r="BK9" s="484"/>
      <c r="BL9" s="484"/>
      <c r="BM9" s="485"/>
      <c r="BN9" s="486">
        <v>4819</v>
      </c>
      <c r="BO9" s="487"/>
      <c r="BP9" s="487"/>
      <c r="BQ9" s="487"/>
      <c r="BR9" s="487"/>
      <c r="BS9" s="487"/>
      <c r="BT9" s="487"/>
      <c r="BU9" s="488"/>
      <c r="BV9" s="486">
        <v>3518</v>
      </c>
      <c r="BW9" s="487"/>
      <c r="BX9" s="487"/>
      <c r="BY9" s="487"/>
      <c r="BZ9" s="487"/>
      <c r="CA9" s="487"/>
      <c r="CB9" s="487"/>
      <c r="CC9" s="488"/>
      <c r="CD9" s="497" t="s">
        <v>60</v>
      </c>
      <c r="CE9" s="498"/>
      <c r="CF9" s="498"/>
      <c r="CG9" s="498"/>
      <c r="CH9" s="498"/>
      <c r="CI9" s="498"/>
      <c r="CJ9" s="498"/>
      <c r="CK9" s="498"/>
      <c r="CL9" s="498"/>
      <c r="CM9" s="498"/>
      <c r="CN9" s="498"/>
      <c r="CO9" s="498"/>
      <c r="CP9" s="498"/>
      <c r="CQ9" s="498"/>
      <c r="CR9" s="498"/>
      <c r="CS9" s="499"/>
      <c r="CT9" s="352">
        <v>18.399999999999999</v>
      </c>
      <c r="CU9" s="353"/>
      <c r="CV9" s="353"/>
      <c r="CW9" s="353"/>
      <c r="CX9" s="353"/>
      <c r="CY9" s="353"/>
      <c r="CZ9" s="353"/>
      <c r="DA9" s="354"/>
      <c r="DB9" s="352">
        <v>19.8</v>
      </c>
      <c r="DC9" s="353"/>
      <c r="DD9" s="353"/>
      <c r="DE9" s="353"/>
      <c r="DF9" s="353"/>
      <c r="DG9" s="353"/>
      <c r="DH9" s="353"/>
      <c r="DI9" s="354"/>
    </row>
    <row r="10" spans="1:119" ht="18.75" customHeight="1" x14ac:dyDescent="0.2">
      <c r="A10" s="2"/>
      <c r="B10" s="437"/>
      <c r="C10" s="438"/>
      <c r="D10" s="438"/>
      <c r="E10" s="438"/>
      <c r="F10" s="438"/>
      <c r="G10" s="438"/>
      <c r="H10" s="438"/>
      <c r="I10" s="438"/>
      <c r="J10" s="438"/>
      <c r="K10" s="439"/>
      <c r="L10" s="476" t="s">
        <v>185</v>
      </c>
      <c r="M10" s="477"/>
      <c r="N10" s="477"/>
      <c r="O10" s="477"/>
      <c r="P10" s="477"/>
      <c r="Q10" s="478"/>
      <c r="R10" s="479">
        <v>5480</v>
      </c>
      <c r="S10" s="480"/>
      <c r="T10" s="480"/>
      <c r="U10" s="480"/>
      <c r="V10" s="482"/>
      <c r="W10" s="413"/>
      <c r="X10" s="414"/>
      <c r="Y10" s="414"/>
      <c r="Z10" s="414"/>
      <c r="AA10" s="414"/>
      <c r="AB10" s="414"/>
      <c r="AC10" s="414"/>
      <c r="AD10" s="414"/>
      <c r="AE10" s="414"/>
      <c r="AF10" s="414"/>
      <c r="AG10" s="414"/>
      <c r="AH10" s="414"/>
      <c r="AI10" s="414"/>
      <c r="AJ10" s="414"/>
      <c r="AK10" s="414"/>
      <c r="AL10" s="417"/>
      <c r="AM10" s="516" t="s">
        <v>186</v>
      </c>
      <c r="AN10" s="477"/>
      <c r="AO10" s="477"/>
      <c r="AP10" s="477"/>
      <c r="AQ10" s="477"/>
      <c r="AR10" s="477"/>
      <c r="AS10" s="477"/>
      <c r="AT10" s="478"/>
      <c r="AU10" s="517" t="s">
        <v>189</v>
      </c>
      <c r="AV10" s="518"/>
      <c r="AW10" s="518"/>
      <c r="AX10" s="518"/>
      <c r="AY10" s="483" t="s">
        <v>190</v>
      </c>
      <c r="AZ10" s="484"/>
      <c r="BA10" s="484"/>
      <c r="BB10" s="484"/>
      <c r="BC10" s="484"/>
      <c r="BD10" s="484"/>
      <c r="BE10" s="484"/>
      <c r="BF10" s="484"/>
      <c r="BG10" s="484"/>
      <c r="BH10" s="484"/>
      <c r="BI10" s="484"/>
      <c r="BJ10" s="484"/>
      <c r="BK10" s="484"/>
      <c r="BL10" s="484"/>
      <c r="BM10" s="485"/>
      <c r="BN10" s="486">
        <v>346</v>
      </c>
      <c r="BO10" s="487"/>
      <c r="BP10" s="487"/>
      <c r="BQ10" s="487"/>
      <c r="BR10" s="487"/>
      <c r="BS10" s="487"/>
      <c r="BT10" s="487"/>
      <c r="BU10" s="488"/>
      <c r="BV10" s="486">
        <v>694</v>
      </c>
      <c r="BW10" s="487"/>
      <c r="BX10" s="487"/>
      <c r="BY10" s="487"/>
      <c r="BZ10" s="487"/>
      <c r="CA10" s="487"/>
      <c r="CB10" s="487"/>
      <c r="CC10" s="488"/>
      <c r="CD10" s="25" t="s">
        <v>191</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2">
      <c r="A11" s="2"/>
      <c r="B11" s="437"/>
      <c r="C11" s="438"/>
      <c r="D11" s="438"/>
      <c r="E11" s="438"/>
      <c r="F11" s="438"/>
      <c r="G11" s="438"/>
      <c r="H11" s="438"/>
      <c r="I11" s="438"/>
      <c r="J11" s="438"/>
      <c r="K11" s="439"/>
      <c r="L11" s="450" t="s">
        <v>194</v>
      </c>
      <c r="M11" s="451"/>
      <c r="N11" s="451"/>
      <c r="O11" s="451"/>
      <c r="P11" s="451"/>
      <c r="Q11" s="452"/>
      <c r="R11" s="565" t="s">
        <v>195</v>
      </c>
      <c r="S11" s="566"/>
      <c r="T11" s="566"/>
      <c r="U11" s="566"/>
      <c r="V11" s="567"/>
      <c r="W11" s="413"/>
      <c r="X11" s="414"/>
      <c r="Y11" s="414"/>
      <c r="Z11" s="414"/>
      <c r="AA11" s="414"/>
      <c r="AB11" s="414"/>
      <c r="AC11" s="414"/>
      <c r="AD11" s="414"/>
      <c r="AE11" s="414"/>
      <c r="AF11" s="414"/>
      <c r="AG11" s="414"/>
      <c r="AH11" s="414"/>
      <c r="AI11" s="414"/>
      <c r="AJ11" s="414"/>
      <c r="AK11" s="414"/>
      <c r="AL11" s="417"/>
      <c r="AM11" s="516" t="s">
        <v>198</v>
      </c>
      <c r="AN11" s="477"/>
      <c r="AO11" s="477"/>
      <c r="AP11" s="477"/>
      <c r="AQ11" s="477"/>
      <c r="AR11" s="477"/>
      <c r="AS11" s="477"/>
      <c r="AT11" s="478"/>
      <c r="AU11" s="517" t="s">
        <v>189</v>
      </c>
      <c r="AV11" s="518"/>
      <c r="AW11" s="518"/>
      <c r="AX11" s="518"/>
      <c r="AY11" s="483" t="s">
        <v>199</v>
      </c>
      <c r="AZ11" s="484"/>
      <c r="BA11" s="484"/>
      <c r="BB11" s="484"/>
      <c r="BC11" s="484"/>
      <c r="BD11" s="484"/>
      <c r="BE11" s="484"/>
      <c r="BF11" s="484"/>
      <c r="BG11" s="484"/>
      <c r="BH11" s="484"/>
      <c r="BI11" s="484"/>
      <c r="BJ11" s="484"/>
      <c r="BK11" s="484"/>
      <c r="BL11" s="484"/>
      <c r="BM11" s="485"/>
      <c r="BN11" s="486">
        <v>0</v>
      </c>
      <c r="BO11" s="487"/>
      <c r="BP11" s="487"/>
      <c r="BQ11" s="487"/>
      <c r="BR11" s="487"/>
      <c r="BS11" s="487"/>
      <c r="BT11" s="487"/>
      <c r="BU11" s="488"/>
      <c r="BV11" s="486">
        <v>0</v>
      </c>
      <c r="BW11" s="487"/>
      <c r="BX11" s="487"/>
      <c r="BY11" s="487"/>
      <c r="BZ11" s="487"/>
      <c r="CA11" s="487"/>
      <c r="CB11" s="487"/>
      <c r="CC11" s="488"/>
      <c r="CD11" s="497" t="s">
        <v>202</v>
      </c>
      <c r="CE11" s="498"/>
      <c r="CF11" s="498"/>
      <c r="CG11" s="498"/>
      <c r="CH11" s="498"/>
      <c r="CI11" s="498"/>
      <c r="CJ11" s="498"/>
      <c r="CK11" s="498"/>
      <c r="CL11" s="498"/>
      <c r="CM11" s="498"/>
      <c r="CN11" s="498"/>
      <c r="CO11" s="498"/>
      <c r="CP11" s="498"/>
      <c r="CQ11" s="498"/>
      <c r="CR11" s="498"/>
      <c r="CS11" s="499"/>
      <c r="CT11" s="550" t="s">
        <v>203</v>
      </c>
      <c r="CU11" s="551"/>
      <c r="CV11" s="551"/>
      <c r="CW11" s="551"/>
      <c r="CX11" s="551"/>
      <c r="CY11" s="551"/>
      <c r="CZ11" s="551"/>
      <c r="DA11" s="552"/>
      <c r="DB11" s="550" t="s">
        <v>203</v>
      </c>
      <c r="DC11" s="551"/>
      <c r="DD11" s="551"/>
      <c r="DE11" s="551"/>
      <c r="DF11" s="551"/>
      <c r="DG11" s="551"/>
      <c r="DH11" s="551"/>
      <c r="DI11" s="552"/>
    </row>
    <row r="12" spans="1:119" ht="18.75" customHeight="1" x14ac:dyDescent="0.2">
      <c r="A12" s="2"/>
      <c r="B12" s="440" t="s">
        <v>205</v>
      </c>
      <c r="C12" s="441"/>
      <c r="D12" s="441"/>
      <c r="E12" s="441"/>
      <c r="F12" s="441"/>
      <c r="G12" s="441"/>
      <c r="H12" s="441"/>
      <c r="I12" s="441"/>
      <c r="J12" s="441"/>
      <c r="K12" s="442"/>
      <c r="L12" s="553" t="s">
        <v>206</v>
      </c>
      <c r="M12" s="554"/>
      <c r="N12" s="554"/>
      <c r="O12" s="554"/>
      <c r="P12" s="554"/>
      <c r="Q12" s="555"/>
      <c r="R12" s="556">
        <v>5123</v>
      </c>
      <c r="S12" s="557"/>
      <c r="T12" s="557"/>
      <c r="U12" s="557"/>
      <c r="V12" s="558"/>
      <c r="W12" s="559" t="s">
        <v>8</v>
      </c>
      <c r="X12" s="518"/>
      <c r="Y12" s="518"/>
      <c r="Z12" s="518"/>
      <c r="AA12" s="518"/>
      <c r="AB12" s="560"/>
      <c r="AC12" s="561" t="s">
        <v>208</v>
      </c>
      <c r="AD12" s="562"/>
      <c r="AE12" s="562"/>
      <c r="AF12" s="562"/>
      <c r="AG12" s="563"/>
      <c r="AH12" s="561" t="s">
        <v>210</v>
      </c>
      <c r="AI12" s="562"/>
      <c r="AJ12" s="562"/>
      <c r="AK12" s="562"/>
      <c r="AL12" s="564"/>
      <c r="AM12" s="516" t="s">
        <v>212</v>
      </c>
      <c r="AN12" s="477"/>
      <c r="AO12" s="477"/>
      <c r="AP12" s="477"/>
      <c r="AQ12" s="477"/>
      <c r="AR12" s="477"/>
      <c r="AS12" s="477"/>
      <c r="AT12" s="478"/>
      <c r="AU12" s="517" t="s">
        <v>62</v>
      </c>
      <c r="AV12" s="518"/>
      <c r="AW12" s="518"/>
      <c r="AX12" s="518"/>
      <c r="AY12" s="483" t="s">
        <v>215</v>
      </c>
      <c r="AZ12" s="484"/>
      <c r="BA12" s="484"/>
      <c r="BB12" s="484"/>
      <c r="BC12" s="484"/>
      <c r="BD12" s="484"/>
      <c r="BE12" s="484"/>
      <c r="BF12" s="484"/>
      <c r="BG12" s="484"/>
      <c r="BH12" s="484"/>
      <c r="BI12" s="484"/>
      <c r="BJ12" s="484"/>
      <c r="BK12" s="484"/>
      <c r="BL12" s="484"/>
      <c r="BM12" s="485"/>
      <c r="BN12" s="486">
        <v>0</v>
      </c>
      <c r="BO12" s="487"/>
      <c r="BP12" s="487"/>
      <c r="BQ12" s="487"/>
      <c r="BR12" s="487"/>
      <c r="BS12" s="487"/>
      <c r="BT12" s="487"/>
      <c r="BU12" s="488"/>
      <c r="BV12" s="486">
        <v>0</v>
      </c>
      <c r="BW12" s="487"/>
      <c r="BX12" s="487"/>
      <c r="BY12" s="487"/>
      <c r="BZ12" s="487"/>
      <c r="CA12" s="487"/>
      <c r="CB12" s="487"/>
      <c r="CC12" s="488"/>
      <c r="CD12" s="497" t="s">
        <v>216</v>
      </c>
      <c r="CE12" s="498"/>
      <c r="CF12" s="498"/>
      <c r="CG12" s="498"/>
      <c r="CH12" s="498"/>
      <c r="CI12" s="498"/>
      <c r="CJ12" s="498"/>
      <c r="CK12" s="498"/>
      <c r="CL12" s="498"/>
      <c r="CM12" s="498"/>
      <c r="CN12" s="498"/>
      <c r="CO12" s="498"/>
      <c r="CP12" s="498"/>
      <c r="CQ12" s="498"/>
      <c r="CR12" s="498"/>
      <c r="CS12" s="499"/>
      <c r="CT12" s="550" t="s">
        <v>203</v>
      </c>
      <c r="CU12" s="551"/>
      <c r="CV12" s="551"/>
      <c r="CW12" s="551"/>
      <c r="CX12" s="551"/>
      <c r="CY12" s="551"/>
      <c r="CZ12" s="551"/>
      <c r="DA12" s="552"/>
      <c r="DB12" s="550" t="s">
        <v>203</v>
      </c>
      <c r="DC12" s="551"/>
      <c r="DD12" s="551"/>
      <c r="DE12" s="551"/>
      <c r="DF12" s="551"/>
      <c r="DG12" s="551"/>
      <c r="DH12" s="551"/>
      <c r="DI12" s="552"/>
    </row>
    <row r="13" spans="1:119" ht="18.75" customHeight="1" x14ac:dyDescent="0.2">
      <c r="A13" s="2"/>
      <c r="B13" s="443"/>
      <c r="C13" s="444"/>
      <c r="D13" s="444"/>
      <c r="E13" s="444"/>
      <c r="F13" s="444"/>
      <c r="G13" s="444"/>
      <c r="H13" s="444"/>
      <c r="I13" s="444"/>
      <c r="J13" s="444"/>
      <c r="K13" s="445"/>
      <c r="L13" s="16"/>
      <c r="M13" s="539" t="s">
        <v>218</v>
      </c>
      <c r="N13" s="540"/>
      <c r="O13" s="540"/>
      <c r="P13" s="540"/>
      <c r="Q13" s="541"/>
      <c r="R13" s="542">
        <v>5111</v>
      </c>
      <c r="S13" s="543"/>
      <c r="T13" s="543"/>
      <c r="U13" s="543"/>
      <c r="V13" s="544"/>
      <c r="W13" s="427" t="s">
        <v>148</v>
      </c>
      <c r="X13" s="369"/>
      <c r="Y13" s="369"/>
      <c r="Z13" s="369"/>
      <c r="AA13" s="369"/>
      <c r="AB13" s="370"/>
      <c r="AC13" s="479">
        <v>865</v>
      </c>
      <c r="AD13" s="480"/>
      <c r="AE13" s="480"/>
      <c r="AF13" s="480"/>
      <c r="AG13" s="481"/>
      <c r="AH13" s="479">
        <v>1025</v>
      </c>
      <c r="AI13" s="480"/>
      <c r="AJ13" s="480"/>
      <c r="AK13" s="480"/>
      <c r="AL13" s="482"/>
      <c r="AM13" s="516" t="s">
        <v>220</v>
      </c>
      <c r="AN13" s="477"/>
      <c r="AO13" s="477"/>
      <c r="AP13" s="477"/>
      <c r="AQ13" s="477"/>
      <c r="AR13" s="477"/>
      <c r="AS13" s="477"/>
      <c r="AT13" s="478"/>
      <c r="AU13" s="517" t="s">
        <v>189</v>
      </c>
      <c r="AV13" s="518"/>
      <c r="AW13" s="518"/>
      <c r="AX13" s="518"/>
      <c r="AY13" s="483" t="s">
        <v>222</v>
      </c>
      <c r="AZ13" s="484"/>
      <c r="BA13" s="484"/>
      <c r="BB13" s="484"/>
      <c r="BC13" s="484"/>
      <c r="BD13" s="484"/>
      <c r="BE13" s="484"/>
      <c r="BF13" s="484"/>
      <c r="BG13" s="484"/>
      <c r="BH13" s="484"/>
      <c r="BI13" s="484"/>
      <c r="BJ13" s="484"/>
      <c r="BK13" s="484"/>
      <c r="BL13" s="484"/>
      <c r="BM13" s="485"/>
      <c r="BN13" s="486">
        <v>5165</v>
      </c>
      <c r="BO13" s="487"/>
      <c r="BP13" s="487"/>
      <c r="BQ13" s="487"/>
      <c r="BR13" s="487"/>
      <c r="BS13" s="487"/>
      <c r="BT13" s="487"/>
      <c r="BU13" s="488"/>
      <c r="BV13" s="486">
        <v>4212</v>
      </c>
      <c r="BW13" s="487"/>
      <c r="BX13" s="487"/>
      <c r="BY13" s="487"/>
      <c r="BZ13" s="487"/>
      <c r="CA13" s="487"/>
      <c r="CB13" s="487"/>
      <c r="CC13" s="488"/>
      <c r="CD13" s="497" t="s">
        <v>223</v>
      </c>
      <c r="CE13" s="498"/>
      <c r="CF13" s="498"/>
      <c r="CG13" s="498"/>
      <c r="CH13" s="498"/>
      <c r="CI13" s="498"/>
      <c r="CJ13" s="498"/>
      <c r="CK13" s="498"/>
      <c r="CL13" s="498"/>
      <c r="CM13" s="498"/>
      <c r="CN13" s="498"/>
      <c r="CO13" s="498"/>
      <c r="CP13" s="498"/>
      <c r="CQ13" s="498"/>
      <c r="CR13" s="498"/>
      <c r="CS13" s="499"/>
      <c r="CT13" s="352">
        <v>7.2</v>
      </c>
      <c r="CU13" s="353"/>
      <c r="CV13" s="353"/>
      <c r="CW13" s="353"/>
      <c r="CX13" s="353"/>
      <c r="CY13" s="353"/>
      <c r="CZ13" s="353"/>
      <c r="DA13" s="354"/>
      <c r="DB13" s="352">
        <v>7.6</v>
      </c>
      <c r="DC13" s="353"/>
      <c r="DD13" s="353"/>
      <c r="DE13" s="353"/>
      <c r="DF13" s="353"/>
      <c r="DG13" s="353"/>
      <c r="DH13" s="353"/>
      <c r="DI13" s="354"/>
    </row>
    <row r="14" spans="1:119" ht="18.75" customHeight="1" x14ac:dyDescent="0.2">
      <c r="A14" s="2"/>
      <c r="B14" s="443"/>
      <c r="C14" s="444"/>
      <c r="D14" s="444"/>
      <c r="E14" s="444"/>
      <c r="F14" s="444"/>
      <c r="G14" s="444"/>
      <c r="H14" s="444"/>
      <c r="I14" s="444"/>
      <c r="J14" s="444"/>
      <c r="K14" s="445"/>
      <c r="L14" s="529" t="s">
        <v>224</v>
      </c>
      <c r="M14" s="548"/>
      <c r="N14" s="548"/>
      <c r="O14" s="548"/>
      <c r="P14" s="548"/>
      <c r="Q14" s="549"/>
      <c r="R14" s="542">
        <v>5312</v>
      </c>
      <c r="S14" s="543"/>
      <c r="T14" s="543"/>
      <c r="U14" s="543"/>
      <c r="V14" s="544"/>
      <c r="W14" s="415"/>
      <c r="X14" s="372"/>
      <c r="Y14" s="372"/>
      <c r="Z14" s="372"/>
      <c r="AA14" s="372"/>
      <c r="AB14" s="373"/>
      <c r="AC14" s="532">
        <v>33.1</v>
      </c>
      <c r="AD14" s="533"/>
      <c r="AE14" s="533"/>
      <c r="AF14" s="533"/>
      <c r="AG14" s="534"/>
      <c r="AH14" s="532">
        <v>35.1</v>
      </c>
      <c r="AI14" s="533"/>
      <c r="AJ14" s="533"/>
      <c r="AK14" s="533"/>
      <c r="AL14" s="535"/>
      <c r="AM14" s="516"/>
      <c r="AN14" s="477"/>
      <c r="AO14" s="477"/>
      <c r="AP14" s="477"/>
      <c r="AQ14" s="477"/>
      <c r="AR14" s="477"/>
      <c r="AS14" s="477"/>
      <c r="AT14" s="478"/>
      <c r="AU14" s="517"/>
      <c r="AV14" s="518"/>
      <c r="AW14" s="518"/>
      <c r="AX14" s="518"/>
      <c r="AY14" s="483"/>
      <c r="AZ14" s="484"/>
      <c r="BA14" s="484"/>
      <c r="BB14" s="484"/>
      <c r="BC14" s="484"/>
      <c r="BD14" s="484"/>
      <c r="BE14" s="484"/>
      <c r="BF14" s="484"/>
      <c r="BG14" s="484"/>
      <c r="BH14" s="484"/>
      <c r="BI14" s="484"/>
      <c r="BJ14" s="484"/>
      <c r="BK14" s="484"/>
      <c r="BL14" s="484"/>
      <c r="BM14" s="485"/>
      <c r="BN14" s="486"/>
      <c r="BO14" s="487"/>
      <c r="BP14" s="487"/>
      <c r="BQ14" s="487"/>
      <c r="BR14" s="487"/>
      <c r="BS14" s="487"/>
      <c r="BT14" s="487"/>
      <c r="BU14" s="488"/>
      <c r="BV14" s="486"/>
      <c r="BW14" s="487"/>
      <c r="BX14" s="487"/>
      <c r="BY14" s="487"/>
      <c r="BZ14" s="487"/>
      <c r="CA14" s="487"/>
      <c r="CB14" s="487"/>
      <c r="CC14" s="488"/>
      <c r="CD14" s="492" t="s">
        <v>227</v>
      </c>
      <c r="CE14" s="493"/>
      <c r="CF14" s="493"/>
      <c r="CG14" s="493"/>
      <c r="CH14" s="493"/>
      <c r="CI14" s="493"/>
      <c r="CJ14" s="493"/>
      <c r="CK14" s="493"/>
      <c r="CL14" s="493"/>
      <c r="CM14" s="493"/>
      <c r="CN14" s="493"/>
      <c r="CO14" s="493"/>
      <c r="CP14" s="493"/>
      <c r="CQ14" s="493"/>
      <c r="CR14" s="493"/>
      <c r="CS14" s="494"/>
      <c r="CT14" s="536" t="s">
        <v>203</v>
      </c>
      <c r="CU14" s="537"/>
      <c r="CV14" s="537"/>
      <c r="CW14" s="537"/>
      <c r="CX14" s="537"/>
      <c r="CY14" s="537"/>
      <c r="CZ14" s="537"/>
      <c r="DA14" s="538"/>
      <c r="DB14" s="536" t="s">
        <v>203</v>
      </c>
      <c r="DC14" s="537"/>
      <c r="DD14" s="537"/>
      <c r="DE14" s="537"/>
      <c r="DF14" s="537"/>
      <c r="DG14" s="537"/>
      <c r="DH14" s="537"/>
      <c r="DI14" s="538"/>
    </row>
    <row r="15" spans="1:119" ht="18.75" customHeight="1" x14ac:dyDescent="0.2">
      <c r="A15" s="2"/>
      <c r="B15" s="443"/>
      <c r="C15" s="444"/>
      <c r="D15" s="444"/>
      <c r="E15" s="444"/>
      <c r="F15" s="444"/>
      <c r="G15" s="444"/>
      <c r="H15" s="444"/>
      <c r="I15" s="444"/>
      <c r="J15" s="444"/>
      <c r="K15" s="445"/>
      <c r="L15" s="16"/>
      <c r="M15" s="539" t="s">
        <v>218</v>
      </c>
      <c r="N15" s="540"/>
      <c r="O15" s="540"/>
      <c r="P15" s="540"/>
      <c r="Q15" s="541"/>
      <c r="R15" s="542">
        <v>5300</v>
      </c>
      <c r="S15" s="543"/>
      <c r="T15" s="543"/>
      <c r="U15" s="543"/>
      <c r="V15" s="544"/>
      <c r="W15" s="427" t="s">
        <v>5</v>
      </c>
      <c r="X15" s="369"/>
      <c r="Y15" s="369"/>
      <c r="Z15" s="369"/>
      <c r="AA15" s="369"/>
      <c r="AB15" s="370"/>
      <c r="AC15" s="479">
        <v>420</v>
      </c>
      <c r="AD15" s="480"/>
      <c r="AE15" s="480"/>
      <c r="AF15" s="480"/>
      <c r="AG15" s="481"/>
      <c r="AH15" s="479">
        <v>505</v>
      </c>
      <c r="AI15" s="480"/>
      <c r="AJ15" s="480"/>
      <c r="AK15" s="480"/>
      <c r="AL15" s="482"/>
      <c r="AM15" s="516"/>
      <c r="AN15" s="477"/>
      <c r="AO15" s="477"/>
      <c r="AP15" s="477"/>
      <c r="AQ15" s="477"/>
      <c r="AR15" s="477"/>
      <c r="AS15" s="477"/>
      <c r="AT15" s="478"/>
      <c r="AU15" s="517"/>
      <c r="AV15" s="518"/>
      <c r="AW15" s="518"/>
      <c r="AX15" s="518"/>
      <c r="AY15" s="489" t="s">
        <v>228</v>
      </c>
      <c r="AZ15" s="490"/>
      <c r="BA15" s="490"/>
      <c r="BB15" s="490"/>
      <c r="BC15" s="490"/>
      <c r="BD15" s="490"/>
      <c r="BE15" s="490"/>
      <c r="BF15" s="490"/>
      <c r="BG15" s="490"/>
      <c r="BH15" s="490"/>
      <c r="BI15" s="490"/>
      <c r="BJ15" s="490"/>
      <c r="BK15" s="490"/>
      <c r="BL15" s="490"/>
      <c r="BM15" s="491"/>
      <c r="BN15" s="473">
        <v>840150</v>
      </c>
      <c r="BO15" s="474"/>
      <c r="BP15" s="474"/>
      <c r="BQ15" s="474"/>
      <c r="BR15" s="474"/>
      <c r="BS15" s="474"/>
      <c r="BT15" s="474"/>
      <c r="BU15" s="475"/>
      <c r="BV15" s="473">
        <v>748032</v>
      </c>
      <c r="BW15" s="474"/>
      <c r="BX15" s="474"/>
      <c r="BY15" s="474"/>
      <c r="BZ15" s="474"/>
      <c r="CA15" s="474"/>
      <c r="CB15" s="474"/>
      <c r="CC15" s="475"/>
      <c r="CD15" s="545" t="s">
        <v>217</v>
      </c>
      <c r="CE15" s="546"/>
      <c r="CF15" s="546"/>
      <c r="CG15" s="546"/>
      <c r="CH15" s="546"/>
      <c r="CI15" s="546"/>
      <c r="CJ15" s="546"/>
      <c r="CK15" s="546"/>
      <c r="CL15" s="546"/>
      <c r="CM15" s="546"/>
      <c r="CN15" s="546"/>
      <c r="CO15" s="546"/>
      <c r="CP15" s="546"/>
      <c r="CQ15" s="546"/>
      <c r="CR15" s="546"/>
      <c r="CS15" s="547"/>
      <c r="CT15" s="31"/>
      <c r="CU15" s="34"/>
      <c r="CV15" s="34"/>
      <c r="CW15" s="34"/>
      <c r="CX15" s="34"/>
      <c r="CY15" s="34"/>
      <c r="CZ15" s="34"/>
      <c r="DA15" s="37"/>
      <c r="DB15" s="31"/>
      <c r="DC15" s="34"/>
      <c r="DD15" s="34"/>
      <c r="DE15" s="34"/>
      <c r="DF15" s="34"/>
      <c r="DG15" s="34"/>
      <c r="DH15" s="34"/>
      <c r="DI15" s="37"/>
    </row>
    <row r="16" spans="1:119" ht="18.75" customHeight="1" x14ac:dyDescent="0.2">
      <c r="A16" s="2"/>
      <c r="B16" s="443"/>
      <c r="C16" s="444"/>
      <c r="D16" s="444"/>
      <c r="E16" s="444"/>
      <c r="F16" s="444"/>
      <c r="G16" s="444"/>
      <c r="H16" s="444"/>
      <c r="I16" s="444"/>
      <c r="J16" s="444"/>
      <c r="K16" s="445"/>
      <c r="L16" s="529" t="s">
        <v>48</v>
      </c>
      <c r="M16" s="530"/>
      <c r="N16" s="530"/>
      <c r="O16" s="530"/>
      <c r="P16" s="530"/>
      <c r="Q16" s="531"/>
      <c r="R16" s="526" t="s">
        <v>230</v>
      </c>
      <c r="S16" s="527"/>
      <c r="T16" s="527"/>
      <c r="U16" s="527"/>
      <c r="V16" s="528"/>
      <c r="W16" s="415"/>
      <c r="X16" s="372"/>
      <c r="Y16" s="372"/>
      <c r="Z16" s="372"/>
      <c r="AA16" s="372"/>
      <c r="AB16" s="373"/>
      <c r="AC16" s="532">
        <v>16.100000000000001</v>
      </c>
      <c r="AD16" s="533"/>
      <c r="AE16" s="533"/>
      <c r="AF16" s="533"/>
      <c r="AG16" s="534"/>
      <c r="AH16" s="532">
        <v>17.3</v>
      </c>
      <c r="AI16" s="533"/>
      <c r="AJ16" s="533"/>
      <c r="AK16" s="533"/>
      <c r="AL16" s="535"/>
      <c r="AM16" s="516"/>
      <c r="AN16" s="477"/>
      <c r="AO16" s="477"/>
      <c r="AP16" s="477"/>
      <c r="AQ16" s="477"/>
      <c r="AR16" s="477"/>
      <c r="AS16" s="477"/>
      <c r="AT16" s="478"/>
      <c r="AU16" s="517"/>
      <c r="AV16" s="518"/>
      <c r="AW16" s="518"/>
      <c r="AX16" s="518"/>
      <c r="AY16" s="483" t="s">
        <v>109</v>
      </c>
      <c r="AZ16" s="484"/>
      <c r="BA16" s="484"/>
      <c r="BB16" s="484"/>
      <c r="BC16" s="484"/>
      <c r="BD16" s="484"/>
      <c r="BE16" s="484"/>
      <c r="BF16" s="484"/>
      <c r="BG16" s="484"/>
      <c r="BH16" s="484"/>
      <c r="BI16" s="484"/>
      <c r="BJ16" s="484"/>
      <c r="BK16" s="484"/>
      <c r="BL16" s="484"/>
      <c r="BM16" s="485"/>
      <c r="BN16" s="486">
        <v>4498971</v>
      </c>
      <c r="BO16" s="487"/>
      <c r="BP16" s="487"/>
      <c r="BQ16" s="487"/>
      <c r="BR16" s="487"/>
      <c r="BS16" s="487"/>
      <c r="BT16" s="487"/>
      <c r="BU16" s="488"/>
      <c r="BV16" s="486">
        <v>4306484</v>
      </c>
      <c r="BW16" s="487"/>
      <c r="BX16" s="487"/>
      <c r="BY16" s="487"/>
      <c r="BZ16" s="487"/>
      <c r="CA16" s="487"/>
      <c r="CB16" s="487"/>
      <c r="CC16" s="488"/>
      <c r="CD16" s="24"/>
      <c r="CE16" s="350"/>
      <c r="CF16" s="350"/>
      <c r="CG16" s="350"/>
      <c r="CH16" s="350"/>
      <c r="CI16" s="350"/>
      <c r="CJ16" s="350"/>
      <c r="CK16" s="350"/>
      <c r="CL16" s="350"/>
      <c r="CM16" s="350"/>
      <c r="CN16" s="350"/>
      <c r="CO16" s="350"/>
      <c r="CP16" s="350"/>
      <c r="CQ16" s="350"/>
      <c r="CR16" s="350"/>
      <c r="CS16" s="351"/>
      <c r="CT16" s="352"/>
      <c r="CU16" s="353"/>
      <c r="CV16" s="353"/>
      <c r="CW16" s="353"/>
      <c r="CX16" s="353"/>
      <c r="CY16" s="353"/>
      <c r="CZ16" s="353"/>
      <c r="DA16" s="354"/>
      <c r="DB16" s="352"/>
      <c r="DC16" s="353"/>
      <c r="DD16" s="353"/>
      <c r="DE16" s="353"/>
      <c r="DF16" s="353"/>
      <c r="DG16" s="353"/>
      <c r="DH16" s="353"/>
      <c r="DI16" s="354"/>
    </row>
    <row r="17" spans="1:113" ht="18.75" customHeight="1" x14ac:dyDescent="0.2">
      <c r="A17" s="2"/>
      <c r="B17" s="446"/>
      <c r="C17" s="447"/>
      <c r="D17" s="447"/>
      <c r="E17" s="447"/>
      <c r="F17" s="447"/>
      <c r="G17" s="447"/>
      <c r="H17" s="447"/>
      <c r="I17" s="447"/>
      <c r="J17" s="447"/>
      <c r="K17" s="448"/>
      <c r="L17" s="17"/>
      <c r="M17" s="523" t="s">
        <v>102</v>
      </c>
      <c r="N17" s="524"/>
      <c r="O17" s="524"/>
      <c r="P17" s="524"/>
      <c r="Q17" s="525"/>
      <c r="R17" s="526" t="s">
        <v>230</v>
      </c>
      <c r="S17" s="527"/>
      <c r="T17" s="527"/>
      <c r="U17" s="527"/>
      <c r="V17" s="528"/>
      <c r="W17" s="427" t="s">
        <v>96</v>
      </c>
      <c r="X17" s="369"/>
      <c r="Y17" s="369"/>
      <c r="Z17" s="369"/>
      <c r="AA17" s="369"/>
      <c r="AB17" s="370"/>
      <c r="AC17" s="479">
        <v>1328</v>
      </c>
      <c r="AD17" s="480"/>
      <c r="AE17" s="480"/>
      <c r="AF17" s="480"/>
      <c r="AG17" s="481"/>
      <c r="AH17" s="479">
        <v>1391</v>
      </c>
      <c r="AI17" s="480"/>
      <c r="AJ17" s="480"/>
      <c r="AK17" s="480"/>
      <c r="AL17" s="482"/>
      <c r="AM17" s="516"/>
      <c r="AN17" s="477"/>
      <c r="AO17" s="477"/>
      <c r="AP17" s="477"/>
      <c r="AQ17" s="477"/>
      <c r="AR17" s="477"/>
      <c r="AS17" s="477"/>
      <c r="AT17" s="478"/>
      <c r="AU17" s="517"/>
      <c r="AV17" s="518"/>
      <c r="AW17" s="518"/>
      <c r="AX17" s="518"/>
      <c r="AY17" s="483" t="s">
        <v>231</v>
      </c>
      <c r="AZ17" s="484"/>
      <c r="BA17" s="484"/>
      <c r="BB17" s="484"/>
      <c r="BC17" s="484"/>
      <c r="BD17" s="484"/>
      <c r="BE17" s="484"/>
      <c r="BF17" s="484"/>
      <c r="BG17" s="484"/>
      <c r="BH17" s="484"/>
      <c r="BI17" s="484"/>
      <c r="BJ17" s="484"/>
      <c r="BK17" s="484"/>
      <c r="BL17" s="484"/>
      <c r="BM17" s="485"/>
      <c r="BN17" s="486">
        <v>1010945</v>
      </c>
      <c r="BO17" s="487"/>
      <c r="BP17" s="487"/>
      <c r="BQ17" s="487"/>
      <c r="BR17" s="487"/>
      <c r="BS17" s="487"/>
      <c r="BT17" s="487"/>
      <c r="BU17" s="488"/>
      <c r="BV17" s="486">
        <v>914932</v>
      </c>
      <c r="BW17" s="487"/>
      <c r="BX17" s="487"/>
      <c r="BY17" s="487"/>
      <c r="BZ17" s="487"/>
      <c r="CA17" s="487"/>
      <c r="CB17" s="487"/>
      <c r="CC17" s="488"/>
      <c r="CD17" s="24"/>
      <c r="CE17" s="350"/>
      <c r="CF17" s="350"/>
      <c r="CG17" s="350"/>
      <c r="CH17" s="350"/>
      <c r="CI17" s="350"/>
      <c r="CJ17" s="350"/>
      <c r="CK17" s="350"/>
      <c r="CL17" s="350"/>
      <c r="CM17" s="350"/>
      <c r="CN17" s="350"/>
      <c r="CO17" s="350"/>
      <c r="CP17" s="350"/>
      <c r="CQ17" s="350"/>
      <c r="CR17" s="350"/>
      <c r="CS17" s="351"/>
      <c r="CT17" s="352"/>
      <c r="CU17" s="353"/>
      <c r="CV17" s="353"/>
      <c r="CW17" s="353"/>
      <c r="CX17" s="353"/>
      <c r="CY17" s="353"/>
      <c r="CZ17" s="353"/>
      <c r="DA17" s="354"/>
      <c r="DB17" s="352"/>
      <c r="DC17" s="353"/>
      <c r="DD17" s="353"/>
      <c r="DE17" s="353"/>
      <c r="DF17" s="353"/>
      <c r="DG17" s="353"/>
      <c r="DH17" s="353"/>
      <c r="DI17" s="354"/>
    </row>
    <row r="18" spans="1:113" ht="18.75" customHeight="1" x14ac:dyDescent="0.2">
      <c r="A18" s="2"/>
      <c r="B18" s="503" t="s">
        <v>196</v>
      </c>
      <c r="C18" s="439"/>
      <c r="D18" s="439"/>
      <c r="E18" s="504"/>
      <c r="F18" s="504"/>
      <c r="G18" s="504"/>
      <c r="H18" s="504"/>
      <c r="I18" s="504"/>
      <c r="J18" s="504"/>
      <c r="K18" s="504"/>
      <c r="L18" s="519">
        <v>448.84</v>
      </c>
      <c r="M18" s="519"/>
      <c r="N18" s="519"/>
      <c r="O18" s="519"/>
      <c r="P18" s="519"/>
      <c r="Q18" s="519"/>
      <c r="R18" s="520"/>
      <c r="S18" s="520"/>
      <c r="T18" s="520"/>
      <c r="U18" s="520"/>
      <c r="V18" s="521"/>
      <c r="W18" s="366"/>
      <c r="X18" s="367"/>
      <c r="Y18" s="367"/>
      <c r="Z18" s="367"/>
      <c r="AA18" s="367"/>
      <c r="AB18" s="422"/>
      <c r="AC18" s="459">
        <v>50.8</v>
      </c>
      <c r="AD18" s="460"/>
      <c r="AE18" s="460"/>
      <c r="AF18" s="460"/>
      <c r="AG18" s="522"/>
      <c r="AH18" s="459">
        <v>47.6</v>
      </c>
      <c r="AI18" s="460"/>
      <c r="AJ18" s="460"/>
      <c r="AK18" s="460"/>
      <c r="AL18" s="461"/>
      <c r="AM18" s="516"/>
      <c r="AN18" s="477"/>
      <c r="AO18" s="477"/>
      <c r="AP18" s="477"/>
      <c r="AQ18" s="477"/>
      <c r="AR18" s="477"/>
      <c r="AS18" s="477"/>
      <c r="AT18" s="478"/>
      <c r="AU18" s="517"/>
      <c r="AV18" s="518"/>
      <c r="AW18" s="518"/>
      <c r="AX18" s="518"/>
      <c r="AY18" s="483" t="s">
        <v>232</v>
      </c>
      <c r="AZ18" s="484"/>
      <c r="BA18" s="484"/>
      <c r="BB18" s="484"/>
      <c r="BC18" s="484"/>
      <c r="BD18" s="484"/>
      <c r="BE18" s="484"/>
      <c r="BF18" s="484"/>
      <c r="BG18" s="484"/>
      <c r="BH18" s="484"/>
      <c r="BI18" s="484"/>
      <c r="BJ18" s="484"/>
      <c r="BK18" s="484"/>
      <c r="BL18" s="484"/>
      <c r="BM18" s="485"/>
      <c r="BN18" s="486">
        <v>4408213</v>
      </c>
      <c r="BO18" s="487"/>
      <c r="BP18" s="487"/>
      <c r="BQ18" s="487"/>
      <c r="BR18" s="487"/>
      <c r="BS18" s="487"/>
      <c r="BT18" s="487"/>
      <c r="BU18" s="488"/>
      <c r="BV18" s="486">
        <v>4428528</v>
      </c>
      <c r="BW18" s="487"/>
      <c r="BX18" s="487"/>
      <c r="BY18" s="487"/>
      <c r="BZ18" s="487"/>
      <c r="CA18" s="487"/>
      <c r="CB18" s="487"/>
      <c r="CC18" s="488"/>
      <c r="CD18" s="24"/>
      <c r="CE18" s="350"/>
      <c r="CF18" s="350"/>
      <c r="CG18" s="350"/>
      <c r="CH18" s="350"/>
      <c r="CI18" s="350"/>
      <c r="CJ18" s="350"/>
      <c r="CK18" s="350"/>
      <c r="CL18" s="350"/>
      <c r="CM18" s="350"/>
      <c r="CN18" s="350"/>
      <c r="CO18" s="350"/>
      <c r="CP18" s="350"/>
      <c r="CQ18" s="350"/>
      <c r="CR18" s="350"/>
      <c r="CS18" s="351"/>
      <c r="CT18" s="352"/>
      <c r="CU18" s="353"/>
      <c r="CV18" s="353"/>
      <c r="CW18" s="353"/>
      <c r="CX18" s="353"/>
      <c r="CY18" s="353"/>
      <c r="CZ18" s="353"/>
      <c r="DA18" s="354"/>
      <c r="DB18" s="352"/>
      <c r="DC18" s="353"/>
      <c r="DD18" s="353"/>
      <c r="DE18" s="353"/>
      <c r="DF18" s="353"/>
      <c r="DG18" s="353"/>
      <c r="DH18" s="353"/>
      <c r="DI18" s="354"/>
    </row>
    <row r="19" spans="1:113" ht="18.75" customHeight="1" x14ac:dyDescent="0.2">
      <c r="A19" s="2"/>
      <c r="B19" s="503" t="s">
        <v>69</v>
      </c>
      <c r="C19" s="439"/>
      <c r="D19" s="439"/>
      <c r="E19" s="504"/>
      <c r="F19" s="504"/>
      <c r="G19" s="504"/>
      <c r="H19" s="504"/>
      <c r="I19" s="504"/>
      <c r="J19" s="504"/>
      <c r="K19" s="504"/>
      <c r="L19" s="505">
        <v>11</v>
      </c>
      <c r="M19" s="505"/>
      <c r="N19" s="505"/>
      <c r="O19" s="505"/>
      <c r="P19" s="505"/>
      <c r="Q19" s="505"/>
      <c r="R19" s="506"/>
      <c r="S19" s="506"/>
      <c r="T19" s="506"/>
      <c r="U19" s="506"/>
      <c r="V19" s="507"/>
      <c r="W19" s="364"/>
      <c r="X19" s="365"/>
      <c r="Y19" s="365"/>
      <c r="Z19" s="365"/>
      <c r="AA19" s="365"/>
      <c r="AB19" s="365"/>
      <c r="AC19" s="514"/>
      <c r="AD19" s="514"/>
      <c r="AE19" s="514"/>
      <c r="AF19" s="514"/>
      <c r="AG19" s="514"/>
      <c r="AH19" s="514"/>
      <c r="AI19" s="514"/>
      <c r="AJ19" s="514"/>
      <c r="AK19" s="514"/>
      <c r="AL19" s="515"/>
      <c r="AM19" s="516"/>
      <c r="AN19" s="477"/>
      <c r="AO19" s="477"/>
      <c r="AP19" s="477"/>
      <c r="AQ19" s="477"/>
      <c r="AR19" s="477"/>
      <c r="AS19" s="477"/>
      <c r="AT19" s="478"/>
      <c r="AU19" s="517"/>
      <c r="AV19" s="518"/>
      <c r="AW19" s="518"/>
      <c r="AX19" s="518"/>
      <c r="AY19" s="483" t="s">
        <v>234</v>
      </c>
      <c r="AZ19" s="484"/>
      <c r="BA19" s="484"/>
      <c r="BB19" s="484"/>
      <c r="BC19" s="484"/>
      <c r="BD19" s="484"/>
      <c r="BE19" s="484"/>
      <c r="BF19" s="484"/>
      <c r="BG19" s="484"/>
      <c r="BH19" s="484"/>
      <c r="BI19" s="484"/>
      <c r="BJ19" s="484"/>
      <c r="BK19" s="484"/>
      <c r="BL19" s="484"/>
      <c r="BM19" s="485"/>
      <c r="BN19" s="486">
        <v>5813036</v>
      </c>
      <c r="BO19" s="487"/>
      <c r="BP19" s="487"/>
      <c r="BQ19" s="487"/>
      <c r="BR19" s="487"/>
      <c r="BS19" s="487"/>
      <c r="BT19" s="487"/>
      <c r="BU19" s="488"/>
      <c r="BV19" s="486">
        <v>5527314</v>
      </c>
      <c r="BW19" s="487"/>
      <c r="BX19" s="487"/>
      <c r="BY19" s="487"/>
      <c r="BZ19" s="487"/>
      <c r="CA19" s="487"/>
      <c r="CB19" s="487"/>
      <c r="CC19" s="488"/>
      <c r="CD19" s="24"/>
      <c r="CE19" s="350"/>
      <c r="CF19" s="350"/>
      <c r="CG19" s="350"/>
      <c r="CH19" s="350"/>
      <c r="CI19" s="350"/>
      <c r="CJ19" s="350"/>
      <c r="CK19" s="350"/>
      <c r="CL19" s="350"/>
      <c r="CM19" s="350"/>
      <c r="CN19" s="350"/>
      <c r="CO19" s="350"/>
      <c r="CP19" s="350"/>
      <c r="CQ19" s="350"/>
      <c r="CR19" s="350"/>
      <c r="CS19" s="351"/>
      <c r="CT19" s="352"/>
      <c r="CU19" s="353"/>
      <c r="CV19" s="353"/>
      <c r="CW19" s="353"/>
      <c r="CX19" s="353"/>
      <c r="CY19" s="353"/>
      <c r="CZ19" s="353"/>
      <c r="DA19" s="354"/>
      <c r="DB19" s="352"/>
      <c r="DC19" s="353"/>
      <c r="DD19" s="353"/>
      <c r="DE19" s="353"/>
      <c r="DF19" s="353"/>
      <c r="DG19" s="353"/>
      <c r="DH19" s="353"/>
      <c r="DI19" s="354"/>
    </row>
    <row r="20" spans="1:113" ht="18.75" customHeight="1" x14ac:dyDescent="0.2">
      <c r="A20" s="2"/>
      <c r="B20" s="503" t="s">
        <v>238</v>
      </c>
      <c r="C20" s="439"/>
      <c r="D20" s="439"/>
      <c r="E20" s="504"/>
      <c r="F20" s="504"/>
      <c r="G20" s="504"/>
      <c r="H20" s="504"/>
      <c r="I20" s="504"/>
      <c r="J20" s="504"/>
      <c r="K20" s="504"/>
      <c r="L20" s="505">
        <v>2137</v>
      </c>
      <c r="M20" s="505"/>
      <c r="N20" s="505"/>
      <c r="O20" s="505"/>
      <c r="P20" s="505"/>
      <c r="Q20" s="505"/>
      <c r="R20" s="506"/>
      <c r="S20" s="506"/>
      <c r="T20" s="506"/>
      <c r="U20" s="506"/>
      <c r="V20" s="507"/>
      <c r="W20" s="366"/>
      <c r="X20" s="367"/>
      <c r="Y20" s="367"/>
      <c r="Z20" s="367"/>
      <c r="AA20" s="367"/>
      <c r="AB20" s="367"/>
      <c r="AC20" s="508"/>
      <c r="AD20" s="508"/>
      <c r="AE20" s="508"/>
      <c r="AF20" s="508"/>
      <c r="AG20" s="508"/>
      <c r="AH20" s="508"/>
      <c r="AI20" s="508"/>
      <c r="AJ20" s="508"/>
      <c r="AK20" s="508"/>
      <c r="AL20" s="509"/>
      <c r="AM20" s="510"/>
      <c r="AN20" s="451"/>
      <c r="AO20" s="451"/>
      <c r="AP20" s="451"/>
      <c r="AQ20" s="451"/>
      <c r="AR20" s="451"/>
      <c r="AS20" s="451"/>
      <c r="AT20" s="452"/>
      <c r="AU20" s="511"/>
      <c r="AV20" s="512"/>
      <c r="AW20" s="512"/>
      <c r="AX20" s="513"/>
      <c r="AY20" s="483"/>
      <c r="AZ20" s="484"/>
      <c r="BA20" s="484"/>
      <c r="BB20" s="484"/>
      <c r="BC20" s="484"/>
      <c r="BD20" s="484"/>
      <c r="BE20" s="484"/>
      <c r="BF20" s="484"/>
      <c r="BG20" s="484"/>
      <c r="BH20" s="484"/>
      <c r="BI20" s="484"/>
      <c r="BJ20" s="484"/>
      <c r="BK20" s="484"/>
      <c r="BL20" s="484"/>
      <c r="BM20" s="485"/>
      <c r="BN20" s="486"/>
      <c r="BO20" s="487"/>
      <c r="BP20" s="487"/>
      <c r="BQ20" s="487"/>
      <c r="BR20" s="487"/>
      <c r="BS20" s="487"/>
      <c r="BT20" s="487"/>
      <c r="BU20" s="488"/>
      <c r="BV20" s="486"/>
      <c r="BW20" s="487"/>
      <c r="BX20" s="487"/>
      <c r="BY20" s="487"/>
      <c r="BZ20" s="487"/>
      <c r="CA20" s="487"/>
      <c r="CB20" s="487"/>
      <c r="CC20" s="488"/>
      <c r="CD20" s="24"/>
      <c r="CE20" s="350"/>
      <c r="CF20" s="350"/>
      <c r="CG20" s="350"/>
      <c r="CH20" s="350"/>
      <c r="CI20" s="350"/>
      <c r="CJ20" s="350"/>
      <c r="CK20" s="350"/>
      <c r="CL20" s="350"/>
      <c r="CM20" s="350"/>
      <c r="CN20" s="350"/>
      <c r="CO20" s="350"/>
      <c r="CP20" s="350"/>
      <c r="CQ20" s="350"/>
      <c r="CR20" s="350"/>
      <c r="CS20" s="351"/>
      <c r="CT20" s="352"/>
      <c r="CU20" s="353"/>
      <c r="CV20" s="353"/>
      <c r="CW20" s="353"/>
      <c r="CX20" s="353"/>
      <c r="CY20" s="353"/>
      <c r="CZ20" s="353"/>
      <c r="DA20" s="354"/>
      <c r="DB20" s="352"/>
      <c r="DC20" s="353"/>
      <c r="DD20" s="353"/>
      <c r="DE20" s="353"/>
      <c r="DF20" s="353"/>
      <c r="DG20" s="353"/>
      <c r="DH20" s="353"/>
      <c r="DI20" s="354"/>
    </row>
    <row r="21" spans="1:113" ht="18.75" customHeight="1" x14ac:dyDescent="0.2">
      <c r="A21" s="2"/>
      <c r="B21" s="500" t="s">
        <v>240</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83"/>
      <c r="AZ21" s="484"/>
      <c r="BA21" s="484"/>
      <c r="BB21" s="484"/>
      <c r="BC21" s="484"/>
      <c r="BD21" s="484"/>
      <c r="BE21" s="484"/>
      <c r="BF21" s="484"/>
      <c r="BG21" s="484"/>
      <c r="BH21" s="484"/>
      <c r="BI21" s="484"/>
      <c r="BJ21" s="484"/>
      <c r="BK21" s="484"/>
      <c r="BL21" s="484"/>
      <c r="BM21" s="485"/>
      <c r="BN21" s="486"/>
      <c r="BO21" s="487"/>
      <c r="BP21" s="487"/>
      <c r="BQ21" s="487"/>
      <c r="BR21" s="487"/>
      <c r="BS21" s="487"/>
      <c r="BT21" s="487"/>
      <c r="BU21" s="488"/>
      <c r="BV21" s="486"/>
      <c r="BW21" s="487"/>
      <c r="BX21" s="487"/>
      <c r="BY21" s="487"/>
      <c r="BZ21" s="487"/>
      <c r="CA21" s="487"/>
      <c r="CB21" s="487"/>
      <c r="CC21" s="488"/>
      <c r="CD21" s="24"/>
      <c r="CE21" s="350"/>
      <c r="CF21" s="350"/>
      <c r="CG21" s="350"/>
      <c r="CH21" s="350"/>
      <c r="CI21" s="350"/>
      <c r="CJ21" s="350"/>
      <c r="CK21" s="350"/>
      <c r="CL21" s="350"/>
      <c r="CM21" s="350"/>
      <c r="CN21" s="350"/>
      <c r="CO21" s="350"/>
      <c r="CP21" s="350"/>
      <c r="CQ21" s="350"/>
      <c r="CR21" s="350"/>
      <c r="CS21" s="351"/>
      <c r="CT21" s="352"/>
      <c r="CU21" s="353"/>
      <c r="CV21" s="353"/>
      <c r="CW21" s="353"/>
      <c r="CX21" s="353"/>
      <c r="CY21" s="353"/>
      <c r="CZ21" s="353"/>
      <c r="DA21" s="354"/>
      <c r="DB21" s="352"/>
      <c r="DC21" s="353"/>
      <c r="DD21" s="353"/>
      <c r="DE21" s="353"/>
      <c r="DF21" s="353"/>
      <c r="DG21" s="353"/>
      <c r="DH21" s="353"/>
      <c r="DI21" s="354"/>
    </row>
    <row r="22" spans="1:113" ht="18.75" customHeight="1" x14ac:dyDescent="0.2">
      <c r="A22" s="2"/>
      <c r="B22" s="468" t="s">
        <v>241</v>
      </c>
      <c r="C22" s="389"/>
      <c r="D22" s="390"/>
      <c r="E22" s="368" t="s">
        <v>8</v>
      </c>
      <c r="F22" s="369"/>
      <c r="G22" s="369"/>
      <c r="H22" s="369"/>
      <c r="I22" s="369"/>
      <c r="J22" s="369"/>
      <c r="K22" s="370"/>
      <c r="L22" s="368" t="s">
        <v>243</v>
      </c>
      <c r="M22" s="369"/>
      <c r="N22" s="369"/>
      <c r="O22" s="369"/>
      <c r="P22" s="370"/>
      <c r="Q22" s="374" t="s">
        <v>245</v>
      </c>
      <c r="R22" s="375"/>
      <c r="S22" s="375"/>
      <c r="T22" s="375"/>
      <c r="U22" s="375"/>
      <c r="V22" s="376"/>
      <c r="W22" s="388" t="s">
        <v>246</v>
      </c>
      <c r="X22" s="389"/>
      <c r="Y22" s="390"/>
      <c r="Z22" s="368" t="s">
        <v>8</v>
      </c>
      <c r="AA22" s="369"/>
      <c r="AB22" s="369"/>
      <c r="AC22" s="369"/>
      <c r="AD22" s="369"/>
      <c r="AE22" s="369"/>
      <c r="AF22" s="369"/>
      <c r="AG22" s="370"/>
      <c r="AH22" s="380" t="s">
        <v>183</v>
      </c>
      <c r="AI22" s="369"/>
      <c r="AJ22" s="369"/>
      <c r="AK22" s="369"/>
      <c r="AL22" s="370"/>
      <c r="AM22" s="380" t="s">
        <v>247</v>
      </c>
      <c r="AN22" s="381"/>
      <c r="AO22" s="381"/>
      <c r="AP22" s="381"/>
      <c r="AQ22" s="381"/>
      <c r="AR22" s="382"/>
      <c r="AS22" s="374" t="s">
        <v>245</v>
      </c>
      <c r="AT22" s="375"/>
      <c r="AU22" s="375"/>
      <c r="AV22" s="375"/>
      <c r="AW22" s="375"/>
      <c r="AX22" s="386"/>
      <c r="AY22" s="462"/>
      <c r="AZ22" s="463"/>
      <c r="BA22" s="463"/>
      <c r="BB22" s="463"/>
      <c r="BC22" s="463"/>
      <c r="BD22" s="463"/>
      <c r="BE22" s="463"/>
      <c r="BF22" s="463"/>
      <c r="BG22" s="463"/>
      <c r="BH22" s="463"/>
      <c r="BI22" s="463"/>
      <c r="BJ22" s="463"/>
      <c r="BK22" s="463"/>
      <c r="BL22" s="463"/>
      <c r="BM22" s="464"/>
      <c r="BN22" s="465"/>
      <c r="BO22" s="466"/>
      <c r="BP22" s="466"/>
      <c r="BQ22" s="466"/>
      <c r="BR22" s="466"/>
      <c r="BS22" s="466"/>
      <c r="BT22" s="466"/>
      <c r="BU22" s="467"/>
      <c r="BV22" s="465"/>
      <c r="BW22" s="466"/>
      <c r="BX22" s="466"/>
      <c r="BY22" s="466"/>
      <c r="BZ22" s="466"/>
      <c r="CA22" s="466"/>
      <c r="CB22" s="466"/>
      <c r="CC22" s="467"/>
      <c r="CD22" s="24"/>
      <c r="CE22" s="350"/>
      <c r="CF22" s="350"/>
      <c r="CG22" s="350"/>
      <c r="CH22" s="350"/>
      <c r="CI22" s="350"/>
      <c r="CJ22" s="350"/>
      <c r="CK22" s="350"/>
      <c r="CL22" s="350"/>
      <c r="CM22" s="350"/>
      <c r="CN22" s="350"/>
      <c r="CO22" s="350"/>
      <c r="CP22" s="350"/>
      <c r="CQ22" s="350"/>
      <c r="CR22" s="350"/>
      <c r="CS22" s="351"/>
      <c r="CT22" s="352"/>
      <c r="CU22" s="353"/>
      <c r="CV22" s="353"/>
      <c r="CW22" s="353"/>
      <c r="CX22" s="353"/>
      <c r="CY22" s="353"/>
      <c r="CZ22" s="353"/>
      <c r="DA22" s="354"/>
      <c r="DB22" s="352"/>
      <c r="DC22" s="353"/>
      <c r="DD22" s="353"/>
      <c r="DE22" s="353"/>
      <c r="DF22" s="353"/>
      <c r="DG22" s="353"/>
      <c r="DH22" s="353"/>
      <c r="DI22" s="354"/>
    </row>
    <row r="23" spans="1:113" ht="18.75" customHeight="1" x14ac:dyDescent="0.2">
      <c r="A23" s="2"/>
      <c r="B23" s="469"/>
      <c r="C23" s="392"/>
      <c r="D23" s="393"/>
      <c r="E23" s="371"/>
      <c r="F23" s="372"/>
      <c r="G23" s="372"/>
      <c r="H23" s="372"/>
      <c r="I23" s="372"/>
      <c r="J23" s="372"/>
      <c r="K23" s="373"/>
      <c r="L23" s="371"/>
      <c r="M23" s="372"/>
      <c r="N23" s="372"/>
      <c r="O23" s="372"/>
      <c r="P23" s="373"/>
      <c r="Q23" s="377"/>
      <c r="R23" s="378"/>
      <c r="S23" s="378"/>
      <c r="T23" s="378"/>
      <c r="U23" s="378"/>
      <c r="V23" s="379"/>
      <c r="W23" s="391"/>
      <c r="X23" s="392"/>
      <c r="Y23" s="393"/>
      <c r="Z23" s="371"/>
      <c r="AA23" s="372"/>
      <c r="AB23" s="372"/>
      <c r="AC23" s="372"/>
      <c r="AD23" s="372"/>
      <c r="AE23" s="372"/>
      <c r="AF23" s="372"/>
      <c r="AG23" s="373"/>
      <c r="AH23" s="371"/>
      <c r="AI23" s="372"/>
      <c r="AJ23" s="372"/>
      <c r="AK23" s="372"/>
      <c r="AL23" s="373"/>
      <c r="AM23" s="383"/>
      <c r="AN23" s="384"/>
      <c r="AO23" s="384"/>
      <c r="AP23" s="384"/>
      <c r="AQ23" s="384"/>
      <c r="AR23" s="385"/>
      <c r="AS23" s="377"/>
      <c r="AT23" s="378"/>
      <c r="AU23" s="378"/>
      <c r="AV23" s="378"/>
      <c r="AW23" s="378"/>
      <c r="AX23" s="387"/>
      <c r="AY23" s="489" t="s">
        <v>249</v>
      </c>
      <c r="AZ23" s="490"/>
      <c r="BA23" s="490"/>
      <c r="BB23" s="490"/>
      <c r="BC23" s="490"/>
      <c r="BD23" s="490"/>
      <c r="BE23" s="490"/>
      <c r="BF23" s="490"/>
      <c r="BG23" s="490"/>
      <c r="BH23" s="490"/>
      <c r="BI23" s="490"/>
      <c r="BJ23" s="490"/>
      <c r="BK23" s="490"/>
      <c r="BL23" s="490"/>
      <c r="BM23" s="491"/>
      <c r="BN23" s="486">
        <v>8005841</v>
      </c>
      <c r="BO23" s="487"/>
      <c r="BP23" s="487"/>
      <c r="BQ23" s="487"/>
      <c r="BR23" s="487"/>
      <c r="BS23" s="487"/>
      <c r="BT23" s="487"/>
      <c r="BU23" s="488"/>
      <c r="BV23" s="486">
        <v>8341454</v>
      </c>
      <c r="BW23" s="487"/>
      <c r="BX23" s="487"/>
      <c r="BY23" s="487"/>
      <c r="BZ23" s="487"/>
      <c r="CA23" s="487"/>
      <c r="CB23" s="487"/>
      <c r="CC23" s="488"/>
      <c r="CD23" s="24"/>
      <c r="CE23" s="350"/>
      <c r="CF23" s="350"/>
      <c r="CG23" s="350"/>
      <c r="CH23" s="350"/>
      <c r="CI23" s="350"/>
      <c r="CJ23" s="350"/>
      <c r="CK23" s="350"/>
      <c r="CL23" s="350"/>
      <c r="CM23" s="350"/>
      <c r="CN23" s="350"/>
      <c r="CO23" s="350"/>
      <c r="CP23" s="350"/>
      <c r="CQ23" s="350"/>
      <c r="CR23" s="350"/>
      <c r="CS23" s="351"/>
      <c r="CT23" s="352"/>
      <c r="CU23" s="353"/>
      <c r="CV23" s="353"/>
      <c r="CW23" s="353"/>
      <c r="CX23" s="353"/>
      <c r="CY23" s="353"/>
      <c r="CZ23" s="353"/>
      <c r="DA23" s="354"/>
      <c r="DB23" s="352"/>
      <c r="DC23" s="353"/>
      <c r="DD23" s="353"/>
      <c r="DE23" s="353"/>
      <c r="DF23" s="353"/>
      <c r="DG23" s="353"/>
      <c r="DH23" s="353"/>
      <c r="DI23" s="354"/>
    </row>
    <row r="24" spans="1:113" ht="18.75" customHeight="1" x14ac:dyDescent="0.2">
      <c r="A24" s="2"/>
      <c r="B24" s="469"/>
      <c r="C24" s="392"/>
      <c r="D24" s="393"/>
      <c r="E24" s="476" t="s">
        <v>252</v>
      </c>
      <c r="F24" s="477"/>
      <c r="G24" s="477"/>
      <c r="H24" s="477"/>
      <c r="I24" s="477"/>
      <c r="J24" s="477"/>
      <c r="K24" s="478"/>
      <c r="L24" s="479">
        <v>1</v>
      </c>
      <c r="M24" s="480"/>
      <c r="N24" s="480"/>
      <c r="O24" s="480"/>
      <c r="P24" s="481"/>
      <c r="Q24" s="479">
        <v>6870</v>
      </c>
      <c r="R24" s="480"/>
      <c r="S24" s="480"/>
      <c r="T24" s="480"/>
      <c r="U24" s="480"/>
      <c r="V24" s="481"/>
      <c r="W24" s="391"/>
      <c r="X24" s="392"/>
      <c r="Y24" s="393"/>
      <c r="Z24" s="476" t="s">
        <v>253</v>
      </c>
      <c r="AA24" s="477"/>
      <c r="AB24" s="477"/>
      <c r="AC24" s="477"/>
      <c r="AD24" s="477"/>
      <c r="AE24" s="477"/>
      <c r="AF24" s="477"/>
      <c r="AG24" s="478"/>
      <c r="AH24" s="479">
        <v>113</v>
      </c>
      <c r="AI24" s="480"/>
      <c r="AJ24" s="480"/>
      <c r="AK24" s="480"/>
      <c r="AL24" s="481"/>
      <c r="AM24" s="479">
        <v>359566</v>
      </c>
      <c r="AN24" s="480"/>
      <c r="AO24" s="480"/>
      <c r="AP24" s="480"/>
      <c r="AQ24" s="480"/>
      <c r="AR24" s="481"/>
      <c r="AS24" s="479">
        <v>3182</v>
      </c>
      <c r="AT24" s="480"/>
      <c r="AU24" s="480"/>
      <c r="AV24" s="480"/>
      <c r="AW24" s="480"/>
      <c r="AX24" s="482"/>
      <c r="AY24" s="462" t="s">
        <v>254</v>
      </c>
      <c r="AZ24" s="463"/>
      <c r="BA24" s="463"/>
      <c r="BB24" s="463"/>
      <c r="BC24" s="463"/>
      <c r="BD24" s="463"/>
      <c r="BE24" s="463"/>
      <c r="BF24" s="463"/>
      <c r="BG24" s="463"/>
      <c r="BH24" s="463"/>
      <c r="BI24" s="463"/>
      <c r="BJ24" s="463"/>
      <c r="BK24" s="463"/>
      <c r="BL24" s="463"/>
      <c r="BM24" s="464"/>
      <c r="BN24" s="486">
        <v>5837184</v>
      </c>
      <c r="BO24" s="487"/>
      <c r="BP24" s="487"/>
      <c r="BQ24" s="487"/>
      <c r="BR24" s="487"/>
      <c r="BS24" s="487"/>
      <c r="BT24" s="487"/>
      <c r="BU24" s="488"/>
      <c r="BV24" s="486">
        <v>6219888</v>
      </c>
      <c r="BW24" s="487"/>
      <c r="BX24" s="487"/>
      <c r="BY24" s="487"/>
      <c r="BZ24" s="487"/>
      <c r="CA24" s="487"/>
      <c r="CB24" s="487"/>
      <c r="CC24" s="488"/>
      <c r="CD24" s="24"/>
      <c r="CE24" s="350"/>
      <c r="CF24" s="350"/>
      <c r="CG24" s="350"/>
      <c r="CH24" s="350"/>
      <c r="CI24" s="350"/>
      <c r="CJ24" s="350"/>
      <c r="CK24" s="350"/>
      <c r="CL24" s="350"/>
      <c r="CM24" s="350"/>
      <c r="CN24" s="350"/>
      <c r="CO24" s="350"/>
      <c r="CP24" s="350"/>
      <c r="CQ24" s="350"/>
      <c r="CR24" s="350"/>
      <c r="CS24" s="351"/>
      <c r="CT24" s="352"/>
      <c r="CU24" s="353"/>
      <c r="CV24" s="353"/>
      <c r="CW24" s="353"/>
      <c r="CX24" s="353"/>
      <c r="CY24" s="353"/>
      <c r="CZ24" s="353"/>
      <c r="DA24" s="354"/>
      <c r="DB24" s="352"/>
      <c r="DC24" s="353"/>
      <c r="DD24" s="353"/>
      <c r="DE24" s="353"/>
      <c r="DF24" s="353"/>
      <c r="DG24" s="353"/>
      <c r="DH24" s="353"/>
      <c r="DI24" s="354"/>
    </row>
    <row r="25" spans="1:113" ht="18.75" customHeight="1" x14ac:dyDescent="0.2">
      <c r="A25" s="2"/>
      <c r="B25" s="469"/>
      <c r="C25" s="392"/>
      <c r="D25" s="393"/>
      <c r="E25" s="476" t="s">
        <v>256</v>
      </c>
      <c r="F25" s="477"/>
      <c r="G25" s="477"/>
      <c r="H25" s="477"/>
      <c r="I25" s="477"/>
      <c r="J25" s="477"/>
      <c r="K25" s="478"/>
      <c r="L25" s="479">
        <v>1</v>
      </c>
      <c r="M25" s="480"/>
      <c r="N25" s="480"/>
      <c r="O25" s="480"/>
      <c r="P25" s="481"/>
      <c r="Q25" s="479">
        <v>5900</v>
      </c>
      <c r="R25" s="480"/>
      <c r="S25" s="480"/>
      <c r="T25" s="480"/>
      <c r="U25" s="480"/>
      <c r="V25" s="481"/>
      <c r="W25" s="391"/>
      <c r="X25" s="392"/>
      <c r="Y25" s="393"/>
      <c r="Z25" s="476" t="s">
        <v>257</v>
      </c>
      <c r="AA25" s="477"/>
      <c r="AB25" s="477"/>
      <c r="AC25" s="477"/>
      <c r="AD25" s="477"/>
      <c r="AE25" s="477"/>
      <c r="AF25" s="477"/>
      <c r="AG25" s="478"/>
      <c r="AH25" s="479" t="s">
        <v>203</v>
      </c>
      <c r="AI25" s="480"/>
      <c r="AJ25" s="480"/>
      <c r="AK25" s="480"/>
      <c r="AL25" s="481"/>
      <c r="AM25" s="479" t="s">
        <v>203</v>
      </c>
      <c r="AN25" s="480"/>
      <c r="AO25" s="480"/>
      <c r="AP25" s="480"/>
      <c r="AQ25" s="480"/>
      <c r="AR25" s="481"/>
      <c r="AS25" s="479" t="s">
        <v>203</v>
      </c>
      <c r="AT25" s="480"/>
      <c r="AU25" s="480"/>
      <c r="AV25" s="480"/>
      <c r="AW25" s="480"/>
      <c r="AX25" s="482"/>
      <c r="AY25" s="489" t="s">
        <v>37</v>
      </c>
      <c r="AZ25" s="490"/>
      <c r="BA25" s="490"/>
      <c r="BB25" s="490"/>
      <c r="BC25" s="490"/>
      <c r="BD25" s="490"/>
      <c r="BE25" s="490"/>
      <c r="BF25" s="490"/>
      <c r="BG25" s="490"/>
      <c r="BH25" s="490"/>
      <c r="BI25" s="490"/>
      <c r="BJ25" s="490"/>
      <c r="BK25" s="490"/>
      <c r="BL25" s="490"/>
      <c r="BM25" s="491"/>
      <c r="BN25" s="473">
        <v>194390</v>
      </c>
      <c r="BO25" s="474"/>
      <c r="BP25" s="474"/>
      <c r="BQ25" s="474"/>
      <c r="BR25" s="474"/>
      <c r="BS25" s="474"/>
      <c r="BT25" s="474"/>
      <c r="BU25" s="475"/>
      <c r="BV25" s="473">
        <v>122428</v>
      </c>
      <c r="BW25" s="474"/>
      <c r="BX25" s="474"/>
      <c r="BY25" s="474"/>
      <c r="BZ25" s="474"/>
      <c r="CA25" s="474"/>
      <c r="CB25" s="474"/>
      <c r="CC25" s="475"/>
      <c r="CD25" s="24"/>
      <c r="CE25" s="350"/>
      <c r="CF25" s="350"/>
      <c r="CG25" s="350"/>
      <c r="CH25" s="350"/>
      <c r="CI25" s="350"/>
      <c r="CJ25" s="350"/>
      <c r="CK25" s="350"/>
      <c r="CL25" s="350"/>
      <c r="CM25" s="350"/>
      <c r="CN25" s="350"/>
      <c r="CO25" s="350"/>
      <c r="CP25" s="350"/>
      <c r="CQ25" s="350"/>
      <c r="CR25" s="350"/>
      <c r="CS25" s="351"/>
      <c r="CT25" s="352"/>
      <c r="CU25" s="353"/>
      <c r="CV25" s="353"/>
      <c r="CW25" s="353"/>
      <c r="CX25" s="353"/>
      <c r="CY25" s="353"/>
      <c r="CZ25" s="353"/>
      <c r="DA25" s="354"/>
      <c r="DB25" s="352"/>
      <c r="DC25" s="353"/>
      <c r="DD25" s="353"/>
      <c r="DE25" s="353"/>
      <c r="DF25" s="353"/>
      <c r="DG25" s="353"/>
      <c r="DH25" s="353"/>
      <c r="DI25" s="354"/>
    </row>
    <row r="26" spans="1:113" ht="18.75" customHeight="1" x14ac:dyDescent="0.2">
      <c r="A26" s="2"/>
      <c r="B26" s="469"/>
      <c r="C26" s="392"/>
      <c r="D26" s="393"/>
      <c r="E26" s="476" t="s">
        <v>258</v>
      </c>
      <c r="F26" s="477"/>
      <c r="G26" s="477"/>
      <c r="H26" s="477"/>
      <c r="I26" s="477"/>
      <c r="J26" s="477"/>
      <c r="K26" s="478"/>
      <c r="L26" s="479">
        <v>1</v>
      </c>
      <c r="M26" s="480"/>
      <c r="N26" s="480"/>
      <c r="O26" s="480"/>
      <c r="P26" s="481"/>
      <c r="Q26" s="479">
        <v>5530</v>
      </c>
      <c r="R26" s="480"/>
      <c r="S26" s="480"/>
      <c r="T26" s="480"/>
      <c r="U26" s="480"/>
      <c r="V26" s="481"/>
      <c r="W26" s="391"/>
      <c r="X26" s="392"/>
      <c r="Y26" s="393"/>
      <c r="Z26" s="476" t="s">
        <v>259</v>
      </c>
      <c r="AA26" s="495"/>
      <c r="AB26" s="495"/>
      <c r="AC26" s="495"/>
      <c r="AD26" s="495"/>
      <c r="AE26" s="495"/>
      <c r="AF26" s="495"/>
      <c r="AG26" s="496"/>
      <c r="AH26" s="479">
        <v>1</v>
      </c>
      <c r="AI26" s="480"/>
      <c r="AJ26" s="480"/>
      <c r="AK26" s="480"/>
      <c r="AL26" s="481"/>
      <c r="AM26" s="479" t="s">
        <v>262</v>
      </c>
      <c r="AN26" s="480"/>
      <c r="AO26" s="480"/>
      <c r="AP26" s="480"/>
      <c r="AQ26" s="480"/>
      <c r="AR26" s="481"/>
      <c r="AS26" s="479" t="s">
        <v>262</v>
      </c>
      <c r="AT26" s="480"/>
      <c r="AU26" s="480"/>
      <c r="AV26" s="480"/>
      <c r="AW26" s="480"/>
      <c r="AX26" s="482"/>
      <c r="AY26" s="497" t="s">
        <v>263</v>
      </c>
      <c r="AZ26" s="498"/>
      <c r="BA26" s="498"/>
      <c r="BB26" s="498"/>
      <c r="BC26" s="498"/>
      <c r="BD26" s="498"/>
      <c r="BE26" s="498"/>
      <c r="BF26" s="498"/>
      <c r="BG26" s="498"/>
      <c r="BH26" s="498"/>
      <c r="BI26" s="498"/>
      <c r="BJ26" s="498"/>
      <c r="BK26" s="498"/>
      <c r="BL26" s="498"/>
      <c r="BM26" s="499"/>
      <c r="BN26" s="486" t="s">
        <v>203</v>
      </c>
      <c r="BO26" s="487"/>
      <c r="BP26" s="487"/>
      <c r="BQ26" s="487"/>
      <c r="BR26" s="487"/>
      <c r="BS26" s="487"/>
      <c r="BT26" s="487"/>
      <c r="BU26" s="488"/>
      <c r="BV26" s="486" t="s">
        <v>203</v>
      </c>
      <c r="BW26" s="487"/>
      <c r="BX26" s="487"/>
      <c r="BY26" s="487"/>
      <c r="BZ26" s="487"/>
      <c r="CA26" s="487"/>
      <c r="CB26" s="487"/>
      <c r="CC26" s="488"/>
      <c r="CD26" s="24"/>
      <c r="CE26" s="350"/>
      <c r="CF26" s="350"/>
      <c r="CG26" s="350"/>
      <c r="CH26" s="350"/>
      <c r="CI26" s="350"/>
      <c r="CJ26" s="350"/>
      <c r="CK26" s="350"/>
      <c r="CL26" s="350"/>
      <c r="CM26" s="350"/>
      <c r="CN26" s="350"/>
      <c r="CO26" s="350"/>
      <c r="CP26" s="350"/>
      <c r="CQ26" s="350"/>
      <c r="CR26" s="350"/>
      <c r="CS26" s="351"/>
      <c r="CT26" s="352"/>
      <c r="CU26" s="353"/>
      <c r="CV26" s="353"/>
      <c r="CW26" s="353"/>
      <c r="CX26" s="353"/>
      <c r="CY26" s="353"/>
      <c r="CZ26" s="353"/>
      <c r="DA26" s="354"/>
      <c r="DB26" s="352"/>
      <c r="DC26" s="353"/>
      <c r="DD26" s="353"/>
      <c r="DE26" s="353"/>
      <c r="DF26" s="353"/>
      <c r="DG26" s="353"/>
      <c r="DH26" s="353"/>
      <c r="DI26" s="354"/>
    </row>
    <row r="27" spans="1:113" ht="18.75" customHeight="1" x14ac:dyDescent="0.2">
      <c r="A27" s="2"/>
      <c r="B27" s="469"/>
      <c r="C27" s="392"/>
      <c r="D27" s="393"/>
      <c r="E27" s="476" t="s">
        <v>264</v>
      </c>
      <c r="F27" s="477"/>
      <c r="G27" s="477"/>
      <c r="H27" s="477"/>
      <c r="I27" s="477"/>
      <c r="J27" s="477"/>
      <c r="K27" s="478"/>
      <c r="L27" s="479">
        <v>1</v>
      </c>
      <c r="M27" s="480"/>
      <c r="N27" s="480"/>
      <c r="O27" s="480"/>
      <c r="P27" s="481"/>
      <c r="Q27" s="479">
        <v>2890</v>
      </c>
      <c r="R27" s="480"/>
      <c r="S27" s="480"/>
      <c r="T27" s="480"/>
      <c r="U27" s="480"/>
      <c r="V27" s="481"/>
      <c r="W27" s="391"/>
      <c r="X27" s="392"/>
      <c r="Y27" s="393"/>
      <c r="Z27" s="476" t="s">
        <v>266</v>
      </c>
      <c r="AA27" s="477"/>
      <c r="AB27" s="477"/>
      <c r="AC27" s="477"/>
      <c r="AD27" s="477"/>
      <c r="AE27" s="477"/>
      <c r="AF27" s="477"/>
      <c r="AG27" s="478"/>
      <c r="AH27" s="479">
        <v>8</v>
      </c>
      <c r="AI27" s="480"/>
      <c r="AJ27" s="480"/>
      <c r="AK27" s="480"/>
      <c r="AL27" s="481"/>
      <c r="AM27" s="479">
        <v>23381</v>
      </c>
      <c r="AN27" s="480"/>
      <c r="AO27" s="480"/>
      <c r="AP27" s="480"/>
      <c r="AQ27" s="480"/>
      <c r="AR27" s="481"/>
      <c r="AS27" s="479">
        <v>2923</v>
      </c>
      <c r="AT27" s="480"/>
      <c r="AU27" s="480"/>
      <c r="AV27" s="480"/>
      <c r="AW27" s="480"/>
      <c r="AX27" s="482"/>
      <c r="AY27" s="492" t="s">
        <v>269</v>
      </c>
      <c r="AZ27" s="493"/>
      <c r="BA27" s="493"/>
      <c r="BB27" s="493"/>
      <c r="BC27" s="493"/>
      <c r="BD27" s="493"/>
      <c r="BE27" s="493"/>
      <c r="BF27" s="493"/>
      <c r="BG27" s="493"/>
      <c r="BH27" s="493"/>
      <c r="BI27" s="493"/>
      <c r="BJ27" s="493"/>
      <c r="BK27" s="493"/>
      <c r="BL27" s="493"/>
      <c r="BM27" s="494"/>
      <c r="BN27" s="465">
        <v>96000</v>
      </c>
      <c r="BO27" s="466"/>
      <c r="BP27" s="466"/>
      <c r="BQ27" s="466"/>
      <c r="BR27" s="466"/>
      <c r="BS27" s="466"/>
      <c r="BT27" s="466"/>
      <c r="BU27" s="467"/>
      <c r="BV27" s="465">
        <v>96000</v>
      </c>
      <c r="BW27" s="466"/>
      <c r="BX27" s="466"/>
      <c r="BY27" s="466"/>
      <c r="BZ27" s="466"/>
      <c r="CA27" s="466"/>
      <c r="CB27" s="466"/>
      <c r="CC27" s="467"/>
      <c r="CD27" s="19"/>
      <c r="CE27" s="350"/>
      <c r="CF27" s="350"/>
      <c r="CG27" s="350"/>
      <c r="CH27" s="350"/>
      <c r="CI27" s="350"/>
      <c r="CJ27" s="350"/>
      <c r="CK27" s="350"/>
      <c r="CL27" s="350"/>
      <c r="CM27" s="350"/>
      <c r="CN27" s="350"/>
      <c r="CO27" s="350"/>
      <c r="CP27" s="350"/>
      <c r="CQ27" s="350"/>
      <c r="CR27" s="350"/>
      <c r="CS27" s="351"/>
      <c r="CT27" s="352"/>
      <c r="CU27" s="353"/>
      <c r="CV27" s="353"/>
      <c r="CW27" s="353"/>
      <c r="CX27" s="353"/>
      <c r="CY27" s="353"/>
      <c r="CZ27" s="353"/>
      <c r="DA27" s="354"/>
      <c r="DB27" s="352"/>
      <c r="DC27" s="353"/>
      <c r="DD27" s="353"/>
      <c r="DE27" s="353"/>
      <c r="DF27" s="353"/>
      <c r="DG27" s="353"/>
      <c r="DH27" s="353"/>
      <c r="DI27" s="354"/>
    </row>
    <row r="28" spans="1:113" ht="18.75" customHeight="1" x14ac:dyDescent="0.2">
      <c r="A28" s="2"/>
      <c r="B28" s="469"/>
      <c r="C28" s="392"/>
      <c r="D28" s="393"/>
      <c r="E28" s="476" t="s">
        <v>270</v>
      </c>
      <c r="F28" s="477"/>
      <c r="G28" s="477"/>
      <c r="H28" s="477"/>
      <c r="I28" s="477"/>
      <c r="J28" s="477"/>
      <c r="K28" s="478"/>
      <c r="L28" s="479">
        <v>1</v>
      </c>
      <c r="M28" s="480"/>
      <c r="N28" s="480"/>
      <c r="O28" s="480"/>
      <c r="P28" s="481"/>
      <c r="Q28" s="479">
        <v>2170</v>
      </c>
      <c r="R28" s="480"/>
      <c r="S28" s="480"/>
      <c r="T28" s="480"/>
      <c r="U28" s="480"/>
      <c r="V28" s="481"/>
      <c r="W28" s="391"/>
      <c r="X28" s="392"/>
      <c r="Y28" s="393"/>
      <c r="Z28" s="476" t="s">
        <v>38</v>
      </c>
      <c r="AA28" s="477"/>
      <c r="AB28" s="477"/>
      <c r="AC28" s="477"/>
      <c r="AD28" s="477"/>
      <c r="AE28" s="477"/>
      <c r="AF28" s="477"/>
      <c r="AG28" s="478"/>
      <c r="AH28" s="479" t="s">
        <v>203</v>
      </c>
      <c r="AI28" s="480"/>
      <c r="AJ28" s="480"/>
      <c r="AK28" s="480"/>
      <c r="AL28" s="481"/>
      <c r="AM28" s="479" t="s">
        <v>203</v>
      </c>
      <c r="AN28" s="480"/>
      <c r="AO28" s="480"/>
      <c r="AP28" s="480"/>
      <c r="AQ28" s="480"/>
      <c r="AR28" s="481"/>
      <c r="AS28" s="479" t="s">
        <v>203</v>
      </c>
      <c r="AT28" s="480"/>
      <c r="AU28" s="480"/>
      <c r="AV28" s="480"/>
      <c r="AW28" s="480"/>
      <c r="AX28" s="482"/>
      <c r="AY28" s="355" t="s">
        <v>273</v>
      </c>
      <c r="AZ28" s="356"/>
      <c r="BA28" s="356"/>
      <c r="BB28" s="357"/>
      <c r="BC28" s="489" t="s">
        <v>101</v>
      </c>
      <c r="BD28" s="490"/>
      <c r="BE28" s="490"/>
      <c r="BF28" s="490"/>
      <c r="BG28" s="490"/>
      <c r="BH28" s="490"/>
      <c r="BI28" s="490"/>
      <c r="BJ28" s="490"/>
      <c r="BK28" s="490"/>
      <c r="BL28" s="490"/>
      <c r="BM28" s="491"/>
      <c r="BN28" s="473">
        <v>3021784</v>
      </c>
      <c r="BO28" s="474"/>
      <c r="BP28" s="474"/>
      <c r="BQ28" s="474"/>
      <c r="BR28" s="474"/>
      <c r="BS28" s="474"/>
      <c r="BT28" s="474"/>
      <c r="BU28" s="475"/>
      <c r="BV28" s="473">
        <v>3021438</v>
      </c>
      <c r="BW28" s="474"/>
      <c r="BX28" s="474"/>
      <c r="BY28" s="474"/>
      <c r="BZ28" s="474"/>
      <c r="CA28" s="474"/>
      <c r="CB28" s="474"/>
      <c r="CC28" s="475"/>
      <c r="CD28" s="24"/>
      <c r="CE28" s="350"/>
      <c r="CF28" s="350"/>
      <c r="CG28" s="350"/>
      <c r="CH28" s="350"/>
      <c r="CI28" s="350"/>
      <c r="CJ28" s="350"/>
      <c r="CK28" s="350"/>
      <c r="CL28" s="350"/>
      <c r="CM28" s="350"/>
      <c r="CN28" s="350"/>
      <c r="CO28" s="350"/>
      <c r="CP28" s="350"/>
      <c r="CQ28" s="350"/>
      <c r="CR28" s="350"/>
      <c r="CS28" s="351"/>
      <c r="CT28" s="352"/>
      <c r="CU28" s="353"/>
      <c r="CV28" s="353"/>
      <c r="CW28" s="353"/>
      <c r="CX28" s="353"/>
      <c r="CY28" s="353"/>
      <c r="CZ28" s="353"/>
      <c r="DA28" s="354"/>
      <c r="DB28" s="352"/>
      <c r="DC28" s="353"/>
      <c r="DD28" s="353"/>
      <c r="DE28" s="353"/>
      <c r="DF28" s="353"/>
      <c r="DG28" s="353"/>
      <c r="DH28" s="353"/>
      <c r="DI28" s="354"/>
    </row>
    <row r="29" spans="1:113" ht="18.75" customHeight="1" x14ac:dyDescent="0.2">
      <c r="A29" s="2"/>
      <c r="B29" s="469"/>
      <c r="C29" s="392"/>
      <c r="D29" s="393"/>
      <c r="E29" s="476" t="s">
        <v>274</v>
      </c>
      <c r="F29" s="477"/>
      <c r="G29" s="477"/>
      <c r="H29" s="477"/>
      <c r="I29" s="477"/>
      <c r="J29" s="477"/>
      <c r="K29" s="478"/>
      <c r="L29" s="479">
        <v>9</v>
      </c>
      <c r="M29" s="480"/>
      <c r="N29" s="480"/>
      <c r="O29" s="480"/>
      <c r="P29" s="481"/>
      <c r="Q29" s="479">
        <v>2020</v>
      </c>
      <c r="R29" s="480"/>
      <c r="S29" s="480"/>
      <c r="T29" s="480"/>
      <c r="U29" s="480"/>
      <c r="V29" s="481"/>
      <c r="W29" s="394"/>
      <c r="X29" s="395"/>
      <c r="Y29" s="396"/>
      <c r="Z29" s="476" t="s">
        <v>276</v>
      </c>
      <c r="AA29" s="477"/>
      <c r="AB29" s="477"/>
      <c r="AC29" s="477"/>
      <c r="AD29" s="477"/>
      <c r="AE29" s="477"/>
      <c r="AF29" s="477"/>
      <c r="AG29" s="478"/>
      <c r="AH29" s="479">
        <v>121</v>
      </c>
      <c r="AI29" s="480"/>
      <c r="AJ29" s="480"/>
      <c r="AK29" s="480"/>
      <c r="AL29" s="481"/>
      <c r="AM29" s="479">
        <v>382947</v>
      </c>
      <c r="AN29" s="480"/>
      <c r="AO29" s="480"/>
      <c r="AP29" s="480"/>
      <c r="AQ29" s="480"/>
      <c r="AR29" s="481"/>
      <c r="AS29" s="479">
        <v>3165</v>
      </c>
      <c r="AT29" s="480"/>
      <c r="AU29" s="480"/>
      <c r="AV29" s="480"/>
      <c r="AW29" s="480"/>
      <c r="AX29" s="482"/>
      <c r="AY29" s="358"/>
      <c r="AZ29" s="359"/>
      <c r="BA29" s="359"/>
      <c r="BB29" s="360"/>
      <c r="BC29" s="483" t="s">
        <v>278</v>
      </c>
      <c r="BD29" s="484"/>
      <c r="BE29" s="484"/>
      <c r="BF29" s="484"/>
      <c r="BG29" s="484"/>
      <c r="BH29" s="484"/>
      <c r="BI29" s="484"/>
      <c r="BJ29" s="484"/>
      <c r="BK29" s="484"/>
      <c r="BL29" s="484"/>
      <c r="BM29" s="485"/>
      <c r="BN29" s="486">
        <v>320616</v>
      </c>
      <c r="BO29" s="487"/>
      <c r="BP29" s="487"/>
      <c r="BQ29" s="487"/>
      <c r="BR29" s="487"/>
      <c r="BS29" s="487"/>
      <c r="BT29" s="487"/>
      <c r="BU29" s="488"/>
      <c r="BV29" s="486">
        <v>320576</v>
      </c>
      <c r="BW29" s="487"/>
      <c r="BX29" s="487"/>
      <c r="BY29" s="487"/>
      <c r="BZ29" s="487"/>
      <c r="CA29" s="487"/>
      <c r="CB29" s="487"/>
      <c r="CC29" s="488"/>
      <c r="CD29" s="19"/>
      <c r="CE29" s="350"/>
      <c r="CF29" s="350"/>
      <c r="CG29" s="350"/>
      <c r="CH29" s="350"/>
      <c r="CI29" s="350"/>
      <c r="CJ29" s="350"/>
      <c r="CK29" s="350"/>
      <c r="CL29" s="350"/>
      <c r="CM29" s="350"/>
      <c r="CN29" s="350"/>
      <c r="CO29" s="350"/>
      <c r="CP29" s="350"/>
      <c r="CQ29" s="350"/>
      <c r="CR29" s="350"/>
      <c r="CS29" s="351"/>
      <c r="CT29" s="352"/>
      <c r="CU29" s="353"/>
      <c r="CV29" s="353"/>
      <c r="CW29" s="353"/>
      <c r="CX29" s="353"/>
      <c r="CY29" s="353"/>
      <c r="CZ29" s="353"/>
      <c r="DA29" s="354"/>
      <c r="DB29" s="352"/>
      <c r="DC29" s="353"/>
      <c r="DD29" s="353"/>
      <c r="DE29" s="353"/>
      <c r="DF29" s="353"/>
      <c r="DG29" s="353"/>
      <c r="DH29" s="353"/>
      <c r="DI29" s="354"/>
    </row>
    <row r="30" spans="1:113" ht="18.75" customHeight="1" x14ac:dyDescent="0.2">
      <c r="A30" s="2"/>
      <c r="B30" s="470"/>
      <c r="C30" s="471"/>
      <c r="D30" s="472"/>
      <c r="E30" s="450"/>
      <c r="F30" s="451"/>
      <c r="G30" s="451"/>
      <c r="H30" s="451"/>
      <c r="I30" s="451"/>
      <c r="J30" s="451"/>
      <c r="K30" s="452"/>
      <c r="L30" s="453"/>
      <c r="M30" s="454"/>
      <c r="N30" s="454"/>
      <c r="O30" s="454"/>
      <c r="P30" s="455"/>
      <c r="Q30" s="453"/>
      <c r="R30" s="454"/>
      <c r="S30" s="454"/>
      <c r="T30" s="454"/>
      <c r="U30" s="454"/>
      <c r="V30" s="455"/>
      <c r="W30" s="456" t="s">
        <v>280</v>
      </c>
      <c r="X30" s="457"/>
      <c r="Y30" s="457"/>
      <c r="Z30" s="457"/>
      <c r="AA30" s="457"/>
      <c r="AB30" s="457"/>
      <c r="AC30" s="457"/>
      <c r="AD30" s="457"/>
      <c r="AE30" s="457"/>
      <c r="AF30" s="457"/>
      <c r="AG30" s="458"/>
      <c r="AH30" s="459">
        <v>96.7</v>
      </c>
      <c r="AI30" s="460"/>
      <c r="AJ30" s="460"/>
      <c r="AK30" s="460"/>
      <c r="AL30" s="460"/>
      <c r="AM30" s="460"/>
      <c r="AN30" s="460"/>
      <c r="AO30" s="460"/>
      <c r="AP30" s="460"/>
      <c r="AQ30" s="460"/>
      <c r="AR30" s="460"/>
      <c r="AS30" s="460"/>
      <c r="AT30" s="460"/>
      <c r="AU30" s="460"/>
      <c r="AV30" s="460"/>
      <c r="AW30" s="460"/>
      <c r="AX30" s="461"/>
      <c r="AY30" s="361"/>
      <c r="AZ30" s="362"/>
      <c r="BA30" s="362"/>
      <c r="BB30" s="363"/>
      <c r="BC30" s="462" t="s">
        <v>61</v>
      </c>
      <c r="BD30" s="463"/>
      <c r="BE30" s="463"/>
      <c r="BF30" s="463"/>
      <c r="BG30" s="463"/>
      <c r="BH30" s="463"/>
      <c r="BI30" s="463"/>
      <c r="BJ30" s="463"/>
      <c r="BK30" s="463"/>
      <c r="BL30" s="463"/>
      <c r="BM30" s="464"/>
      <c r="BN30" s="465">
        <v>3603720</v>
      </c>
      <c r="BO30" s="466"/>
      <c r="BP30" s="466"/>
      <c r="BQ30" s="466"/>
      <c r="BR30" s="466"/>
      <c r="BS30" s="466"/>
      <c r="BT30" s="466"/>
      <c r="BU30" s="467"/>
      <c r="BV30" s="465">
        <v>3864899</v>
      </c>
      <c r="BW30" s="466"/>
      <c r="BX30" s="466"/>
      <c r="BY30" s="466"/>
      <c r="BZ30" s="466"/>
      <c r="CA30" s="466"/>
      <c r="CB30" s="466"/>
      <c r="CC30" s="467"/>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2">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2">
      <c r="A32" s="2"/>
      <c r="B32" s="5"/>
      <c r="C32" s="9" t="s">
        <v>187</v>
      </c>
      <c r="D32" s="9"/>
      <c r="E32" s="9"/>
      <c r="F32" s="8"/>
      <c r="G32" s="8"/>
      <c r="H32" s="8"/>
      <c r="I32" s="8"/>
      <c r="J32" s="8"/>
      <c r="K32" s="8"/>
      <c r="L32" s="8"/>
      <c r="M32" s="8"/>
      <c r="N32" s="8"/>
      <c r="O32" s="8"/>
      <c r="P32" s="8"/>
      <c r="Q32" s="8"/>
      <c r="R32" s="8"/>
      <c r="S32" s="8"/>
      <c r="T32" s="8"/>
      <c r="U32" s="8" t="s">
        <v>91</v>
      </c>
      <c r="V32" s="8"/>
      <c r="W32" s="8"/>
      <c r="X32" s="8"/>
      <c r="Y32" s="8"/>
      <c r="Z32" s="8"/>
      <c r="AA32" s="8"/>
      <c r="AB32" s="8"/>
      <c r="AC32" s="8"/>
      <c r="AD32" s="8"/>
      <c r="AE32" s="8"/>
      <c r="AF32" s="8"/>
      <c r="AG32" s="8"/>
      <c r="AH32" s="8"/>
      <c r="AI32" s="8"/>
      <c r="AJ32" s="8"/>
      <c r="AK32" s="8"/>
      <c r="AL32" s="8"/>
      <c r="AM32" s="22" t="s">
        <v>282</v>
      </c>
      <c r="AN32" s="8"/>
      <c r="AO32" s="8"/>
      <c r="AP32" s="8"/>
      <c r="AQ32" s="8"/>
      <c r="AR32" s="8"/>
      <c r="AS32" s="22"/>
      <c r="AT32" s="22"/>
      <c r="AU32" s="22"/>
      <c r="AV32" s="22"/>
      <c r="AW32" s="22"/>
      <c r="AX32" s="22"/>
      <c r="AY32" s="22"/>
      <c r="AZ32" s="22"/>
      <c r="BA32" s="22"/>
      <c r="BB32" s="8"/>
      <c r="BC32" s="22"/>
      <c r="BD32" s="8"/>
      <c r="BE32" s="22" t="s">
        <v>283</v>
      </c>
      <c r="BF32" s="8"/>
      <c r="BG32" s="8"/>
      <c r="BH32" s="8"/>
      <c r="BI32" s="8"/>
      <c r="BJ32" s="22"/>
      <c r="BK32" s="22"/>
      <c r="BL32" s="22"/>
      <c r="BM32" s="22"/>
      <c r="BN32" s="22"/>
      <c r="BO32" s="22"/>
      <c r="BP32" s="22"/>
      <c r="BQ32" s="22"/>
      <c r="BR32" s="8"/>
      <c r="BS32" s="8"/>
      <c r="BT32" s="8"/>
      <c r="BU32" s="8"/>
      <c r="BV32" s="8"/>
      <c r="BW32" s="8" t="s">
        <v>285</v>
      </c>
      <c r="BX32" s="8"/>
      <c r="BY32" s="8"/>
      <c r="BZ32" s="8"/>
      <c r="CA32" s="8"/>
      <c r="CB32" s="22"/>
      <c r="CC32" s="22"/>
      <c r="CD32" s="22"/>
      <c r="CE32" s="22"/>
      <c r="CF32" s="22"/>
      <c r="CG32" s="22"/>
      <c r="CH32" s="22"/>
      <c r="CI32" s="22"/>
      <c r="CJ32" s="22"/>
      <c r="CK32" s="22"/>
      <c r="CL32" s="22"/>
      <c r="CM32" s="22"/>
      <c r="CN32" s="22"/>
      <c r="CO32" s="22" t="s">
        <v>286</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2">
      <c r="A33" s="2"/>
      <c r="B33" s="5"/>
      <c r="C33" s="432" t="s">
        <v>118</v>
      </c>
      <c r="D33" s="432"/>
      <c r="E33" s="414" t="s">
        <v>287</v>
      </c>
      <c r="F33" s="414"/>
      <c r="G33" s="414"/>
      <c r="H33" s="414"/>
      <c r="I33" s="414"/>
      <c r="J33" s="414"/>
      <c r="K33" s="414"/>
      <c r="L33" s="414"/>
      <c r="M33" s="414"/>
      <c r="N33" s="414"/>
      <c r="O33" s="414"/>
      <c r="P33" s="414"/>
      <c r="Q33" s="414"/>
      <c r="R33" s="414"/>
      <c r="S33" s="414"/>
      <c r="T33" s="14"/>
      <c r="U33" s="432" t="s">
        <v>118</v>
      </c>
      <c r="V33" s="432"/>
      <c r="W33" s="414" t="s">
        <v>287</v>
      </c>
      <c r="X33" s="414"/>
      <c r="Y33" s="414"/>
      <c r="Z33" s="414"/>
      <c r="AA33" s="414"/>
      <c r="AB33" s="414"/>
      <c r="AC33" s="414"/>
      <c r="AD33" s="414"/>
      <c r="AE33" s="414"/>
      <c r="AF33" s="414"/>
      <c r="AG33" s="414"/>
      <c r="AH33" s="414"/>
      <c r="AI33" s="414"/>
      <c r="AJ33" s="414"/>
      <c r="AK33" s="414"/>
      <c r="AL33" s="14"/>
      <c r="AM33" s="432" t="s">
        <v>118</v>
      </c>
      <c r="AN33" s="432"/>
      <c r="AO33" s="414" t="s">
        <v>287</v>
      </c>
      <c r="AP33" s="414"/>
      <c r="AQ33" s="414"/>
      <c r="AR33" s="414"/>
      <c r="AS33" s="414"/>
      <c r="AT33" s="414"/>
      <c r="AU33" s="414"/>
      <c r="AV33" s="414"/>
      <c r="AW33" s="414"/>
      <c r="AX33" s="414"/>
      <c r="AY33" s="414"/>
      <c r="AZ33" s="414"/>
      <c r="BA33" s="414"/>
      <c r="BB33" s="414"/>
      <c r="BC33" s="414"/>
      <c r="BD33" s="10"/>
      <c r="BE33" s="414" t="s">
        <v>290</v>
      </c>
      <c r="BF33" s="414"/>
      <c r="BG33" s="414" t="s">
        <v>168</v>
      </c>
      <c r="BH33" s="414"/>
      <c r="BI33" s="414"/>
      <c r="BJ33" s="414"/>
      <c r="BK33" s="414"/>
      <c r="BL33" s="414"/>
      <c r="BM33" s="414"/>
      <c r="BN33" s="414"/>
      <c r="BO33" s="414"/>
      <c r="BP33" s="414"/>
      <c r="BQ33" s="414"/>
      <c r="BR33" s="414"/>
      <c r="BS33" s="414"/>
      <c r="BT33" s="414"/>
      <c r="BU33" s="414"/>
      <c r="BV33" s="10"/>
      <c r="BW33" s="432" t="s">
        <v>290</v>
      </c>
      <c r="BX33" s="432"/>
      <c r="BY33" s="414" t="s">
        <v>110</v>
      </c>
      <c r="BZ33" s="414"/>
      <c r="CA33" s="414"/>
      <c r="CB33" s="414"/>
      <c r="CC33" s="414"/>
      <c r="CD33" s="414"/>
      <c r="CE33" s="414"/>
      <c r="CF33" s="414"/>
      <c r="CG33" s="414"/>
      <c r="CH33" s="414"/>
      <c r="CI33" s="414"/>
      <c r="CJ33" s="414"/>
      <c r="CK33" s="414"/>
      <c r="CL33" s="414"/>
      <c r="CM33" s="414"/>
      <c r="CN33" s="14"/>
      <c r="CO33" s="432" t="s">
        <v>118</v>
      </c>
      <c r="CP33" s="432"/>
      <c r="CQ33" s="414" t="s">
        <v>291</v>
      </c>
      <c r="CR33" s="414"/>
      <c r="CS33" s="414"/>
      <c r="CT33" s="414"/>
      <c r="CU33" s="414"/>
      <c r="CV33" s="414"/>
      <c r="CW33" s="414"/>
      <c r="CX33" s="414"/>
      <c r="CY33" s="414"/>
      <c r="CZ33" s="414"/>
      <c r="DA33" s="414"/>
      <c r="DB33" s="414"/>
      <c r="DC33" s="414"/>
      <c r="DD33" s="414"/>
      <c r="DE33" s="414"/>
      <c r="DF33" s="14"/>
      <c r="DG33" s="449" t="s">
        <v>78</v>
      </c>
      <c r="DH33" s="449"/>
      <c r="DI33" s="21"/>
    </row>
    <row r="34" spans="1:113" ht="32.25" customHeight="1" x14ac:dyDescent="0.2">
      <c r="A34" s="2"/>
      <c r="B34" s="5"/>
      <c r="C34" s="398">
        <f>IF(E34="","",1)</f>
        <v>1</v>
      </c>
      <c r="D34" s="398"/>
      <c r="E34" s="397" t="str">
        <f>IF('各会計、関係団体の財政状況及び健全化判断比率'!B7="","",'各会計、関係団体の財政状況及び健全化判断比率'!B7)</f>
        <v>一般会計</v>
      </c>
      <c r="F34" s="397"/>
      <c r="G34" s="397"/>
      <c r="H34" s="397"/>
      <c r="I34" s="397"/>
      <c r="J34" s="397"/>
      <c r="K34" s="397"/>
      <c r="L34" s="397"/>
      <c r="M34" s="397"/>
      <c r="N34" s="397"/>
      <c r="O34" s="397"/>
      <c r="P34" s="397"/>
      <c r="Q34" s="397"/>
      <c r="R34" s="397"/>
      <c r="S34" s="397"/>
      <c r="T34" s="9"/>
      <c r="U34" s="398">
        <f>IF(W34="","",MAX(C34:D43)+1)</f>
        <v>2</v>
      </c>
      <c r="V34" s="398"/>
      <c r="W34" s="397" t="str">
        <f>IF('各会計、関係団体の財政状況及び健全化判断比率'!B28="","",'各会計、関係団体の財政状況及び健全化判断比率'!B28)</f>
        <v>国民健康保険事業特別会計</v>
      </c>
      <c r="X34" s="397"/>
      <c r="Y34" s="397"/>
      <c r="Z34" s="397"/>
      <c r="AA34" s="397"/>
      <c r="AB34" s="397"/>
      <c r="AC34" s="397"/>
      <c r="AD34" s="397"/>
      <c r="AE34" s="397"/>
      <c r="AF34" s="397"/>
      <c r="AG34" s="397"/>
      <c r="AH34" s="397"/>
      <c r="AI34" s="397"/>
      <c r="AJ34" s="397"/>
      <c r="AK34" s="397"/>
      <c r="AL34" s="9"/>
      <c r="AM34" s="398">
        <f>IF(AO34="","",MAX(C34:D43,U34:V43)+1)</f>
        <v>6</v>
      </c>
      <c r="AN34" s="398"/>
      <c r="AO34" s="397" t="str">
        <f>IF('各会計、関係団体の財政状況及び健全化判断比率'!B32="","",'各会計、関係団体の財政状況及び健全化判断比率'!B32)</f>
        <v>国民健康保険病院事業会計</v>
      </c>
      <c r="AP34" s="397"/>
      <c r="AQ34" s="397"/>
      <c r="AR34" s="397"/>
      <c r="AS34" s="397"/>
      <c r="AT34" s="397"/>
      <c r="AU34" s="397"/>
      <c r="AV34" s="397"/>
      <c r="AW34" s="397"/>
      <c r="AX34" s="397"/>
      <c r="AY34" s="397"/>
      <c r="AZ34" s="397"/>
      <c r="BA34" s="397"/>
      <c r="BB34" s="397"/>
      <c r="BC34" s="397"/>
      <c r="BD34" s="9"/>
      <c r="BE34" s="398">
        <f>IF(BG34="","",MAX(C34:D43,U34:V43,AM34:AN43)+1)</f>
        <v>7</v>
      </c>
      <c r="BF34" s="398"/>
      <c r="BG34" s="397" t="str">
        <f>IF('各会計、関係団体の財政状況及び健全化判断比率'!B33="","",'各会計、関係団体の財政状況及び健全化判断比率'!B33)</f>
        <v>簡易水道事業特別会計</v>
      </c>
      <c r="BH34" s="397"/>
      <c r="BI34" s="397"/>
      <c r="BJ34" s="397"/>
      <c r="BK34" s="397"/>
      <c r="BL34" s="397"/>
      <c r="BM34" s="397"/>
      <c r="BN34" s="397"/>
      <c r="BO34" s="397"/>
      <c r="BP34" s="397"/>
      <c r="BQ34" s="397"/>
      <c r="BR34" s="397"/>
      <c r="BS34" s="397"/>
      <c r="BT34" s="397"/>
      <c r="BU34" s="397"/>
      <c r="BV34" s="9"/>
      <c r="BW34" s="398">
        <f>IF(BY34="","",MAX(C34:D43,U34:V43,AM34:AN43,BE34:BF43)+1)</f>
        <v>9</v>
      </c>
      <c r="BX34" s="398"/>
      <c r="BY34" s="397" t="str">
        <f>IF('各会計、関係団体の財政状況及び健全化判断比率'!B68="","",'各会計、関係団体の財政状況及び健全化判断比率'!B68)</f>
        <v>宮崎県北部広域行政事務組合</v>
      </c>
      <c r="BZ34" s="397"/>
      <c r="CA34" s="397"/>
      <c r="CB34" s="397"/>
      <c r="CC34" s="397"/>
      <c r="CD34" s="397"/>
      <c r="CE34" s="397"/>
      <c r="CF34" s="397"/>
      <c r="CG34" s="397"/>
      <c r="CH34" s="397"/>
      <c r="CI34" s="397"/>
      <c r="CJ34" s="397"/>
      <c r="CK34" s="397"/>
      <c r="CL34" s="397"/>
      <c r="CM34" s="397"/>
      <c r="CN34" s="9"/>
      <c r="CO34" s="398">
        <f>IF(CQ34="","",MAX(C34:D43,U34:V43,AM34:AN43,BE34:BF43,BW34:BX43)+1)</f>
        <v>18</v>
      </c>
      <c r="CP34" s="398"/>
      <c r="CQ34" s="397" t="str">
        <f>IF('各会計、関係団体の財政状況及び健全化判断比率'!BS7="","",'各会計、関係団体の財政状況及び健全化判断比率'!BS7)</f>
        <v>株式会社　南郷温泉</v>
      </c>
      <c r="CR34" s="397"/>
      <c r="CS34" s="397"/>
      <c r="CT34" s="397"/>
      <c r="CU34" s="397"/>
      <c r="CV34" s="397"/>
      <c r="CW34" s="397"/>
      <c r="CX34" s="397"/>
      <c r="CY34" s="397"/>
      <c r="CZ34" s="397"/>
      <c r="DA34" s="397"/>
      <c r="DB34" s="397"/>
      <c r="DC34" s="397"/>
      <c r="DD34" s="397"/>
      <c r="DE34" s="397"/>
      <c r="DF34" s="8"/>
      <c r="DG34" s="399" t="str">
        <f>IF('各会計、関係団体の財政状況及び健全化判断比率'!BR7="","",'各会計、関係団体の財政状況及び健全化判断比率'!BR7)</f>
        <v/>
      </c>
      <c r="DH34" s="399"/>
      <c r="DI34" s="21"/>
    </row>
    <row r="35" spans="1:113" ht="32.25" customHeight="1" x14ac:dyDescent="0.2">
      <c r="A35" s="2"/>
      <c r="B35" s="5"/>
      <c r="C35" s="398" t="str">
        <f t="shared" ref="C35:C43" si="0">IF(E35="","",C34+1)</f>
        <v/>
      </c>
      <c r="D35" s="398"/>
      <c r="E35" s="397" t="str">
        <f>IF('各会計、関係団体の財政状況及び健全化判断比率'!B8="","",'各会計、関係団体の財政状況及び健全化判断比率'!B8)</f>
        <v/>
      </c>
      <c r="F35" s="397"/>
      <c r="G35" s="397"/>
      <c r="H35" s="397"/>
      <c r="I35" s="397"/>
      <c r="J35" s="397"/>
      <c r="K35" s="397"/>
      <c r="L35" s="397"/>
      <c r="M35" s="397"/>
      <c r="N35" s="397"/>
      <c r="O35" s="397"/>
      <c r="P35" s="397"/>
      <c r="Q35" s="397"/>
      <c r="R35" s="397"/>
      <c r="S35" s="397"/>
      <c r="T35" s="9"/>
      <c r="U35" s="398">
        <f t="shared" ref="U35:U43" si="1">IF(W35="","",U34+1)</f>
        <v>3</v>
      </c>
      <c r="V35" s="398"/>
      <c r="W35" s="397" t="str">
        <f>IF('各会計、関係団体の財政状況及び健全化判断比率'!B29="","",'各会計、関係団体の財政状況及び健全化判断比率'!B29)</f>
        <v>国民健康保険診療所事業特別会計</v>
      </c>
      <c r="X35" s="397"/>
      <c r="Y35" s="397"/>
      <c r="Z35" s="397"/>
      <c r="AA35" s="397"/>
      <c r="AB35" s="397"/>
      <c r="AC35" s="397"/>
      <c r="AD35" s="397"/>
      <c r="AE35" s="397"/>
      <c r="AF35" s="397"/>
      <c r="AG35" s="397"/>
      <c r="AH35" s="397"/>
      <c r="AI35" s="397"/>
      <c r="AJ35" s="397"/>
      <c r="AK35" s="397"/>
      <c r="AL35" s="9"/>
      <c r="AM35" s="398" t="str">
        <f t="shared" ref="AM35:AM43" si="2">IF(AO35="","",AM34+1)</f>
        <v/>
      </c>
      <c r="AN35" s="398"/>
      <c r="AO35" s="397"/>
      <c r="AP35" s="397"/>
      <c r="AQ35" s="397"/>
      <c r="AR35" s="397"/>
      <c r="AS35" s="397"/>
      <c r="AT35" s="397"/>
      <c r="AU35" s="397"/>
      <c r="AV35" s="397"/>
      <c r="AW35" s="397"/>
      <c r="AX35" s="397"/>
      <c r="AY35" s="397"/>
      <c r="AZ35" s="397"/>
      <c r="BA35" s="397"/>
      <c r="BB35" s="397"/>
      <c r="BC35" s="397"/>
      <c r="BD35" s="9"/>
      <c r="BE35" s="398">
        <f t="shared" ref="BE35:BE43" si="3">IF(BG35="","",BE34+1)</f>
        <v>8</v>
      </c>
      <c r="BF35" s="398"/>
      <c r="BG35" s="397" t="str">
        <f>IF('各会計、関係団体の財政状況及び健全化判断比率'!B34="","",'各会計、関係団体の財政状況及び健全化判断比率'!B34)</f>
        <v>農業集落排水事業特別会計</v>
      </c>
      <c r="BH35" s="397"/>
      <c r="BI35" s="397"/>
      <c r="BJ35" s="397"/>
      <c r="BK35" s="397"/>
      <c r="BL35" s="397"/>
      <c r="BM35" s="397"/>
      <c r="BN35" s="397"/>
      <c r="BO35" s="397"/>
      <c r="BP35" s="397"/>
      <c r="BQ35" s="397"/>
      <c r="BR35" s="397"/>
      <c r="BS35" s="397"/>
      <c r="BT35" s="397"/>
      <c r="BU35" s="397"/>
      <c r="BV35" s="9"/>
      <c r="BW35" s="398">
        <f t="shared" ref="BW35:BW43" si="4">IF(BY35="","",BW34+1)</f>
        <v>10</v>
      </c>
      <c r="BX35" s="398"/>
      <c r="BY35" s="397" t="str">
        <f>IF('各会計、関係団体の財政状況及び健全化判断比率'!B69="","",'各会計、関係団体の財政状況及び健全化判断比率'!B69)</f>
        <v>宮崎県北部広域行政事務組合（特別会計）</v>
      </c>
      <c r="BZ35" s="397"/>
      <c r="CA35" s="397"/>
      <c r="CB35" s="397"/>
      <c r="CC35" s="397"/>
      <c r="CD35" s="397"/>
      <c r="CE35" s="397"/>
      <c r="CF35" s="397"/>
      <c r="CG35" s="397"/>
      <c r="CH35" s="397"/>
      <c r="CI35" s="397"/>
      <c r="CJ35" s="397"/>
      <c r="CK35" s="397"/>
      <c r="CL35" s="397"/>
      <c r="CM35" s="397"/>
      <c r="CN35" s="9"/>
      <c r="CO35" s="398">
        <f t="shared" ref="CO35:CO43" si="5">IF(CQ35="","",CO34+1)</f>
        <v>19</v>
      </c>
      <c r="CP35" s="398"/>
      <c r="CQ35" s="397" t="str">
        <f>IF('各会計、関係団体の財政状況及び健全化判断比率'!BS8="","",'各会計、関係団体の財政状況及び健全化判断比率'!BS8)</f>
        <v>株式会社　レイクランド西郷</v>
      </c>
      <c r="CR35" s="397"/>
      <c r="CS35" s="397"/>
      <c r="CT35" s="397"/>
      <c r="CU35" s="397"/>
      <c r="CV35" s="397"/>
      <c r="CW35" s="397"/>
      <c r="CX35" s="397"/>
      <c r="CY35" s="397"/>
      <c r="CZ35" s="397"/>
      <c r="DA35" s="397"/>
      <c r="DB35" s="397"/>
      <c r="DC35" s="397"/>
      <c r="DD35" s="397"/>
      <c r="DE35" s="397"/>
      <c r="DF35" s="8"/>
      <c r="DG35" s="399" t="str">
        <f>IF('各会計、関係団体の財政状況及び健全化判断比率'!BR8="","",'各会計、関係団体の財政状況及び健全化判断比率'!BR8)</f>
        <v/>
      </c>
      <c r="DH35" s="399"/>
      <c r="DI35" s="21"/>
    </row>
    <row r="36" spans="1:113" ht="32.25" customHeight="1" x14ac:dyDescent="0.2">
      <c r="A36" s="2"/>
      <c r="B36" s="5"/>
      <c r="C36" s="398" t="str">
        <f t="shared" si="0"/>
        <v/>
      </c>
      <c r="D36" s="398"/>
      <c r="E36" s="397" t="str">
        <f>IF('各会計、関係団体の財政状況及び健全化判断比率'!B9="","",'各会計、関係団体の財政状況及び健全化判断比率'!B9)</f>
        <v/>
      </c>
      <c r="F36" s="397"/>
      <c r="G36" s="397"/>
      <c r="H36" s="397"/>
      <c r="I36" s="397"/>
      <c r="J36" s="397"/>
      <c r="K36" s="397"/>
      <c r="L36" s="397"/>
      <c r="M36" s="397"/>
      <c r="N36" s="397"/>
      <c r="O36" s="397"/>
      <c r="P36" s="397"/>
      <c r="Q36" s="397"/>
      <c r="R36" s="397"/>
      <c r="S36" s="397"/>
      <c r="T36" s="9"/>
      <c r="U36" s="398">
        <f t="shared" si="1"/>
        <v>4</v>
      </c>
      <c r="V36" s="398"/>
      <c r="W36" s="397" t="str">
        <f>IF('各会計、関係団体の財政状況及び健全化判断比率'!B30="","",'各会計、関係団体の財政状況及び健全化判断比率'!B30)</f>
        <v>介護保険事業特別会計</v>
      </c>
      <c r="X36" s="397"/>
      <c r="Y36" s="397"/>
      <c r="Z36" s="397"/>
      <c r="AA36" s="397"/>
      <c r="AB36" s="397"/>
      <c r="AC36" s="397"/>
      <c r="AD36" s="397"/>
      <c r="AE36" s="397"/>
      <c r="AF36" s="397"/>
      <c r="AG36" s="397"/>
      <c r="AH36" s="397"/>
      <c r="AI36" s="397"/>
      <c r="AJ36" s="397"/>
      <c r="AK36" s="397"/>
      <c r="AL36" s="9"/>
      <c r="AM36" s="398" t="str">
        <f t="shared" si="2"/>
        <v/>
      </c>
      <c r="AN36" s="398"/>
      <c r="AO36" s="397"/>
      <c r="AP36" s="397"/>
      <c r="AQ36" s="397"/>
      <c r="AR36" s="397"/>
      <c r="AS36" s="397"/>
      <c r="AT36" s="397"/>
      <c r="AU36" s="397"/>
      <c r="AV36" s="397"/>
      <c r="AW36" s="397"/>
      <c r="AX36" s="397"/>
      <c r="AY36" s="397"/>
      <c r="AZ36" s="397"/>
      <c r="BA36" s="397"/>
      <c r="BB36" s="397"/>
      <c r="BC36" s="397"/>
      <c r="BD36" s="9"/>
      <c r="BE36" s="398" t="str">
        <f t="shared" si="3"/>
        <v/>
      </c>
      <c r="BF36" s="398"/>
      <c r="BG36" s="397"/>
      <c r="BH36" s="397"/>
      <c r="BI36" s="397"/>
      <c r="BJ36" s="397"/>
      <c r="BK36" s="397"/>
      <c r="BL36" s="397"/>
      <c r="BM36" s="397"/>
      <c r="BN36" s="397"/>
      <c r="BO36" s="397"/>
      <c r="BP36" s="397"/>
      <c r="BQ36" s="397"/>
      <c r="BR36" s="397"/>
      <c r="BS36" s="397"/>
      <c r="BT36" s="397"/>
      <c r="BU36" s="397"/>
      <c r="BV36" s="9"/>
      <c r="BW36" s="398">
        <f t="shared" si="4"/>
        <v>11</v>
      </c>
      <c r="BX36" s="398"/>
      <c r="BY36" s="397" t="str">
        <f>IF('各会計、関係団体の財政状況及び健全化判断比率'!B70="","",'各会計、関係団体の財政状況及び健全化判断比率'!B70)</f>
        <v>入郷地区衛生組合</v>
      </c>
      <c r="BZ36" s="397"/>
      <c r="CA36" s="397"/>
      <c r="CB36" s="397"/>
      <c r="CC36" s="397"/>
      <c r="CD36" s="397"/>
      <c r="CE36" s="397"/>
      <c r="CF36" s="397"/>
      <c r="CG36" s="397"/>
      <c r="CH36" s="397"/>
      <c r="CI36" s="397"/>
      <c r="CJ36" s="397"/>
      <c r="CK36" s="397"/>
      <c r="CL36" s="397"/>
      <c r="CM36" s="397"/>
      <c r="CN36" s="9"/>
      <c r="CO36" s="398">
        <f t="shared" si="5"/>
        <v>20</v>
      </c>
      <c r="CP36" s="398"/>
      <c r="CQ36" s="397" t="str">
        <f>IF('各会計、関係団体の財政状況及び健全化判断比率'!BS9="","",'各会計、関係団体の財政状況及び健全化判断比率'!BS9)</f>
        <v>（一社）宮崎県林業公社</v>
      </c>
      <c r="CR36" s="397"/>
      <c r="CS36" s="397"/>
      <c r="CT36" s="397"/>
      <c r="CU36" s="397"/>
      <c r="CV36" s="397"/>
      <c r="CW36" s="397"/>
      <c r="CX36" s="397"/>
      <c r="CY36" s="397"/>
      <c r="CZ36" s="397"/>
      <c r="DA36" s="397"/>
      <c r="DB36" s="397"/>
      <c r="DC36" s="397"/>
      <c r="DD36" s="397"/>
      <c r="DE36" s="397"/>
      <c r="DF36" s="8"/>
      <c r="DG36" s="399" t="str">
        <f>IF('各会計、関係団体の財政状況及び健全化判断比率'!BR9="","",'各会計、関係団体の財政状況及び健全化判断比率'!BR9)</f>
        <v/>
      </c>
      <c r="DH36" s="399"/>
      <c r="DI36" s="21"/>
    </row>
    <row r="37" spans="1:113" ht="32.25" customHeight="1" x14ac:dyDescent="0.2">
      <c r="A37" s="2"/>
      <c r="B37" s="5"/>
      <c r="C37" s="398" t="str">
        <f t="shared" si="0"/>
        <v/>
      </c>
      <c r="D37" s="398"/>
      <c r="E37" s="397" t="str">
        <f>IF('各会計、関係団体の財政状況及び健全化判断比率'!B10="","",'各会計、関係団体の財政状況及び健全化判断比率'!B10)</f>
        <v/>
      </c>
      <c r="F37" s="397"/>
      <c r="G37" s="397"/>
      <c r="H37" s="397"/>
      <c r="I37" s="397"/>
      <c r="J37" s="397"/>
      <c r="K37" s="397"/>
      <c r="L37" s="397"/>
      <c r="M37" s="397"/>
      <c r="N37" s="397"/>
      <c r="O37" s="397"/>
      <c r="P37" s="397"/>
      <c r="Q37" s="397"/>
      <c r="R37" s="397"/>
      <c r="S37" s="397"/>
      <c r="T37" s="9"/>
      <c r="U37" s="398">
        <f t="shared" si="1"/>
        <v>5</v>
      </c>
      <c r="V37" s="398"/>
      <c r="W37" s="397" t="str">
        <f>IF('各会計、関係団体の財政状況及び健全化判断比率'!B31="","",'各会計、関係団体の財政状況及び健全化判断比率'!B31)</f>
        <v>後期高齢者医療事業特別会計</v>
      </c>
      <c r="X37" s="397"/>
      <c r="Y37" s="397"/>
      <c r="Z37" s="397"/>
      <c r="AA37" s="397"/>
      <c r="AB37" s="397"/>
      <c r="AC37" s="397"/>
      <c r="AD37" s="397"/>
      <c r="AE37" s="397"/>
      <c r="AF37" s="397"/>
      <c r="AG37" s="397"/>
      <c r="AH37" s="397"/>
      <c r="AI37" s="397"/>
      <c r="AJ37" s="397"/>
      <c r="AK37" s="397"/>
      <c r="AL37" s="9"/>
      <c r="AM37" s="398" t="str">
        <f t="shared" si="2"/>
        <v/>
      </c>
      <c r="AN37" s="398"/>
      <c r="AO37" s="397"/>
      <c r="AP37" s="397"/>
      <c r="AQ37" s="397"/>
      <c r="AR37" s="397"/>
      <c r="AS37" s="397"/>
      <c r="AT37" s="397"/>
      <c r="AU37" s="397"/>
      <c r="AV37" s="397"/>
      <c r="AW37" s="397"/>
      <c r="AX37" s="397"/>
      <c r="AY37" s="397"/>
      <c r="AZ37" s="397"/>
      <c r="BA37" s="397"/>
      <c r="BB37" s="397"/>
      <c r="BC37" s="397"/>
      <c r="BD37" s="9"/>
      <c r="BE37" s="398" t="str">
        <f t="shared" si="3"/>
        <v/>
      </c>
      <c r="BF37" s="398"/>
      <c r="BG37" s="397"/>
      <c r="BH37" s="397"/>
      <c r="BI37" s="397"/>
      <c r="BJ37" s="397"/>
      <c r="BK37" s="397"/>
      <c r="BL37" s="397"/>
      <c r="BM37" s="397"/>
      <c r="BN37" s="397"/>
      <c r="BO37" s="397"/>
      <c r="BP37" s="397"/>
      <c r="BQ37" s="397"/>
      <c r="BR37" s="397"/>
      <c r="BS37" s="397"/>
      <c r="BT37" s="397"/>
      <c r="BU37" s="397"/>
      <c r="BV37" s="9"/>
      <c r="BW37" s="398">
        <f t="shared" si="4"/>
        <v>12</v>
      </c>
      <c r="BX37" s="398"/>
      <c r="BY37" s="397" t="str">
        <f>IF('各会計、関係団体の財政状況及び健全化判断比率'!B71="","",'各会計、関係団体の財政状況及び健全化判断比率'!B71)</f>
        <v>宮崎県市町村総合事務組合</v>
      </c>
      <c r="BZ37" s="397"/>
      <c r="CA37" s="397"/>
      <c r="CB37" s="397"/>
      <c r="CC37" s="397"/>
      <c r="CD37" s="397"/>
      <c r="CE37" s="397"/>
      <c r="CF37" s="397"/>
      <c r="CG37" s="397"/>
      <c r="CH37" s="397"/>
      <c r="CI37" s="397"/>
      <c r="CJ37" s="397"/>
      <c r="CK37" s="397"/>
      <c r="CL37" s="397"/>
      <c r="CM37" s="397"/>
      <c r="CN37" s="9"/>
      <c r="CO37" s="398" t="str">
        <f t="shared" si="5"/>
        <v/>
      </c>
      <c r="CP37" s="398"/>
      <c r="CQ37" s="397" t="str">
        <f>IF('各会計、関係団体の財政状況及び健全化判断比率'!BS10="","",'各会計、関係団体の財政状況及び健全化判断比率'!BS10)</f>
        <v/>
      </c>
      <c r="CR37" s="397"/>
      <c r="CS37" s="397"/>
      <c r="CT37" s="397"/>
      <c r="CU37" s="397"/>
      <c r="CV37" s="397"/>
      <c r="CW37" s="397"/>
      <c r="CX37" s="397"/>
      <c r="CY37" s="397"/>
      <c r="CZ37" s="397"/>
      <c r="DA37" s="397"/>
      <c r="DB37" s="397"/>
      <c r="DC37" s="397"/>
      <c r="DD37" s="397"/>
      <c r="DE37" s="397"/>
      <c r="DF37" s="8"/>
      <c r="DG37" s="399" t="str">
        <f>IF('各会計、関係団体の財政状況及び健全化判断比率'!BR10="","",'各会計、関係団体の財政状況及び健全化判断比率'!BR10)</f>
        <v/>
      </c>
      <c r="DH37" s="399"/>
      <c r="DI37" s="21"/>
    </row>
    <row r="38" spans="1:113" ht="32.25" customHeight="1" x14ac:dyDescent="0.2">
      <c r="A38" s="2"/>
      <c r="B38" s="5"/>
      <c r="C38" s="398" t="str">
        <f t="shared" si="0"/>
        <v/>
      </c>
      <c r="D38" s="398"/>
      <c r="E38" s="397" t="str">
        <f>IF('各会計、関係団体の財政状況及び健全化判断比率'!B11="","",'各会計、関係団体の財政状況及び健全化判断比率'!B11)</f>
        <v/>
      </c>
      <c r="F38" s="397"/>
      <c r="G38" s="397"/>
      <c r="H38" s="397"/>
      <c r="I38" s="397"/>
      <c r="J38" s="397"/>
      <c r="K38" s="397"/>
      <c r="L38" s="397"/>
      <c r="M38" s="397"/>
      <c r="N38" s="397"/>
      <c r="O38" s="397"/>
      <c r="P38" s="397"/>
      <c r="Q38" s="397"/>
      <c r="R38" s="397"/>
      <c r="S38" s="397"/>
      <c r="T38" s="9"/>
      <c r="U38" s="398" t="str">
        <f t="shared" si="1"/>
        <v/>
      </c>
      <c r="V38" s="398"/>
      <c r="W38" s="397"/>
      <c r="X38" s="397"/>
      <c r="Y38" s="397"/>
      <c r="Z38" s="397"/>
      <c r="AA38" s="397"/>
      <c r="AB38" s="397"/>
      <c r="AC38" s="397"/>
      <c r="AD38" s="397"/>
      <c r="AE38" s="397"/>
      <c r="AF38" s="397"/>
      <c r="AG38" s="397"/>
      <c r="AH38" s="397"/>
      <c r="AI38" s="397"/>
      <c r="AJ38" s="397"/>
      <c r="AK38" s="397"/>
      <c r="AL38" s="9"/>
      <c r="AM38" s="398" t="str">
        <f t="shared" si="2"/>
        <v/>
      </c>
      <c r="AN38" s="398"/>
      <c r="AO38" s="397"/>
      <c r="AP38" s="397"/>
      <c r="AQ38" s="397"/>
      <c r="AR38" s="397"/>
      <c r="AS38" s="397"/>
      <c r="AT38" s="397"/>
      <c r="AU38" s="397"/>
      <c r="AV38" s="397"/>
      <c r="AW38" s="397"/>
      <c r="AX38" s="397"/>
      <c r="AY38" s="397"/>
      <c r="AZ38" s="397"/>
      <c r="BA38" s="397"/>
      <c r="BB38" s="397"/>
      <c r="BC38" s="397"/>
      <c r="BD38" s="9"/>
      <c r="BE38" s="398" t="str">
        <f t="shared" si="3"/>
        <v/>
      </c>
      <c r="BF38" s="398"/>
      <c r="BG38" s="397"/>
      <c r="BH38" s="397"/>
      <c r="BI38" s="397"/>
      <c r="BJ38" s="397"/>
      <c r="BK38" s="397"/>
      <c r="BL38" s="397"/>
      <c r="BM38" s="397"/>
      <c r="BN38" s="397"/>
      <c r="BO38" s="397"/>
      <c r="BP38" s="397"/>
      <c r="BQ38" s="397"/>
      <c r="BR38" s="397"/>
      <c r="BS38" s="397"/>
      <c r="BT38" s="397"/>
      <c r="BU38" s="397"/>
      <c r="BV38" s="9"/>
      <c r="BW38" s="398">
        <f t="shared" si="4"/>
        <v>13</v>
      </c>
      <c r="BX38" s="398"/>
      <c r="BY38" s="397" t="str">
        <f>IF('各会計、関係団体の財政状況及び健全化判断比率'!B72="","",'各会計、関係団体の財政状況及び健全化判断比率'!B72)</f>
        <v>宮崎県市町村総合事務組合（交通災害）</v>
      </c>
      <c r="BZ38" s="397"/>
      <c r="CA38" s="397"/>
      <c r="CB38" s="397"/>
      <c r="CC38" s="397"/>
      <c r="CD38" s="397"/>
      <c r="CE38" s="397"/>
      <c r="CF38" s="397"/>
      <c r="CG38" s="397"/>
      <c r="CH38" s="397"/>
      <c r="CI38" s="397"/>
      <c r="CJ38" s="397"/>
      <c r="CK38" s="397"/>
      <c r="CL38" s="397"/>
      <c r="CM38" s="397"/>
      <c r="CN38" s="9"/>
      <c r="CO38" s="398" t="str">
        <f t="shared" si="5"/>
        <v/>
      </c>
      <c r="CP38" s="398"/>
      <c r="CQ38" s="397" t="str">
        <f>IF('各会計、関係団体の財政状況及び健全化判断比率'!BS11="","",'各会計、関係団体の財政状況及び健全化判断比率'!BS11)</f>
        <v/>
      </c>
      <c r="CR38" s="397"/>
      <c r="CS38" s="397"/>
      <c r="CT38" s="397"/>
      <c r="CU38" s="397"/>
      <c r="CV38" s="397"/>
      <c r="CW38" s="397"/>
      <c r="CX38" s="397"/>
      <c r="CY38" s="397"/>
      <c r="CZ38" s="397"/>
      <c r="DA38" s="397"/>
      <c r="DB38" s="397"/>
      <c r="DC38" s="397"/>
      <c r="DD38" s="397"/>
      <c r="DE38" s="397"/>
      <c r="DF38" s="8"/>
      <c r="DG38" s="399" t="str">
        <f>IF('各会計、関係団体の財政状況及び健全化判断比率'!BR11="","",'各会計、関係団体の財政状況及び健全化判断比率'!BR11)</f>
        <v/>
      </c>
      <c r="DH38" s="399"/>
      <c r="DI38" s="21"/>
    </row>
    <row r="39" spans="1:113" ht="32.25" customHeight="1" x14ac:dyDescent="0.2">
      <c r="A39" s="2"/>
      <c r="B39" s="5"/>
      <c r="C39" s="398" t="str">
        <f t="shared" si="0"/>
        <v/>
      </c>
      <c r="D39" s="398"/>
      <c r="E39" s="397" t="str">
        <f>IF('各会計、関係団体の財政状況及び健全化判断比率'!B12="","",'各会計、関係団体の財政状況及び健全化判断比率'!B12)</f>
        <v/>
      </c>
      <c r="F39" s="397"/>
      <c r="G39" s="397"/>
      <c r="H39" s="397"/>
      <c r="I39" s="397"/>
      <c r="J39" s="397"/>
      <c r="K39" s="397"/>
      <c r="L39" s="397"/>
      <c r="M39" s="397"/>
      <c r="N39" s="397"/>
      <c r="O39" s="397"/>
      <c r="P39" s="397"/>
      <c r="Q39" s="397"/>
      <c r="R39" s="397"/>
      <c r="S39" s="397"/>
      <c r="T39" s="9"/>
      <c r="U39" s="398" t="str">
        <f t="shared" si="1"/>
        <v/>
      </c>
      <c r="V39" s="398"/>
      <c r="W39" s="397"/>
      <c r="X39" s="397"/>
      <c r="Y39" s="397"/>
      <c r="Z39" s="397"/>
      <c r="AA39" s="397"/>
      <c r="AB39" s="397"/>
      <c r="AC39" s="397"/>
      <c r="AD39" s="397"/>
      <c r="AE39" s="397"/>
      <c r="AF39" s="397"/>
      <c r="AG39" s="397"/>
      <c r="AH39" s="397"/>
      <c r="AI39" s="397"/>
      <c r="AJ39" s="397"/>
      <c r="AK39" s="397"/>
      <c r="AL39" s="9"/>
      <c r="AM39" s="398" t="str">
        <f t="shared" si="2"/>
        <v/>
      </c>
      <c r="AN39" s="398"/>
      <c r="AO39" s="397"/>
      <c r="AP39" s="397"/>
      <c r="AQ39" s="397"/>
      <c r="AR39" s="397"/>
      <c r="AS39" s="397"/>
      <c r="AT39" s="397"/>
      <c r="AU39" s="397"/>
      <c r="AV39" s="397"/>
      <c r="AW39" s="397"/>
      <c r="AX39" s="397"/>
      <c r="AY39" s="397"/>
      <c r="AZ39" s="397"/>
      <c r="BA39" s="397"/>
      <c r="BB39" s="397"/>
      <c r="BC39" s="397"/>
      <c r="BD39" s="9"/>
      <c r="BE39" s="398" t="str">
        <f t="shared" si="3"/>
        <v/>
      </c>
      <c r="BF39" s="398"/>
      <c r="BG39" s="397"/>
      <c r="BH39" s="397"/>
      <c r="BI39" s="397"/>
      <c r="BJ39" s="397"/>
      <c r="BK39" s="397"/>
      <c r="BL39" s="397"/>
      <c r="BM39" s="397"/>
      <c r="BN39" s="397"/>
      <c r="BO39" s="397"/>
      <c r="BP39" s="397"/>
      <c r="BQ39" s="397"/>
      <c r="BR39" s="397"/>
      <c r="BS39" s="397"/>
      <c r="BT39" s="397"/>
      <c r="BU39" s="397"/>
      <c r="BV39" s="9"/>
      <c r="BW39" s="398">
        <f t="shared" si="4"/>
        <v>14</v>
      </c>
      <c r="BX39" s="398"/>
      <c r="BY39" s="397" t="str">
        <f>IF('各会計、関係団体の財政状況及び健全化判断比率'!B73="","",'各会計、関係団体の財政状況及び健全化判断比率'!B73)</f>
        <v>宮崎県市町村総合事務組合（自治会館）</v>
      </c>
      <c r="BZ39" s="397"/>
      <c r="CA39" s="397"/>
      <c r="CB39" s="397"/>
      <c r="CC39" s="397"/>
      <c r="CD39" s="397"/>
      <c r="CE39" s="397"/>
      <c r="CF39" s="397"/>
      <c r="CG39" s="397"/>
      <c r="CH39" s="397"/>
      <c r="CI39" s="397"/>
      <c r="CJ39" s="397"/>
      <c r="CK39" s="397"/>
      <c r="CL39" s="397"/>
      <c r="CM39" s="397"/>
      <c r="CN39" s="9"/>
      <c r="CO39" s="398" t="str">
        <f t="shared" si="5"/>
        <v/>
      </c>
      <c r="CP39" s="398"/>
      <c r="CQ39" s="397" t="str">
        <f>IF('各会計、関係団体の財政状況及び健全化判断比率'!BS12="","",'各会計、関係団体の財政状況及び健全化判断比率'!BS12)</f>
        <v/>
      </c>
      <c r="CR39" s="397"/>
      <c r="CS39" s="397"/>
      <c r="CT39" s="397"/>
      <c r="CU39" s="397"/>
      <c r="CV39" s="397"/>
      <c r="CW39" s="397"/>
      <c r="CX39" s="397"/>
      <c r="CY39" s="397"/>
      <c r="CZ39" s="397"/>
      <c r="DA39" s="397"/>
      <c r="DB39" s="397"/>
      <c r="DC39" s="397"/>
      <c r="DD39" s="397"/>
      <c r="DE39" s="397"/>
      <c r="DF39" s="8"/>
      <c r="DG39" s="399" t="str">
        <f>IF('各会計、関係団体の財政状況及び健全化判断比率'!BR12="","",'各会計、関係団体の財政状況及び健全化判断比率'!BR12)</f>
        <v/>
      </c>
      <c r="DH39" s="399"/>
      <c r="DI39" s="21"/>
    </row>
    <row r="40" spans="1:113" ht="32.25" customHeight="1" x14ac:dyDescent="0.2">
      <c r="A40" s="2"/>
      <c r="B40" s="5"/>
      <c r="C40" s="398" t="str">
        <f t="shared" si="0"/>
        <v/>
      </c>
      <c r="D40" s="398"/>
      <c r="E40" s="397" t="str">
        <f>IF('各会計、関係団体の財政状況及び健全化判断比率'!B13="","",'各会計、関係団体の財政状況及び健全化判断比率'!B13)</f>
        <v/>
      </c>
      <c r="F40" s="397"/>
      <c r="G40" s="397"/>
      <c r="H40" s="397"/>
      <c r="I40" s="397"/>
      <c r="J40" s="397"/>
      <c r="K40" s="397"/>
      <c r="L40" s="397"/>
      <c r="M40" s="397"/>
      <c r="N40" s="397"/>
      <c r="O40" s="397"/>
      <c r="P40" s="397"/>
      <c r="Q40" s="397"/>
      <c r="R40" s="397"/>
      <c r="S40" s="397"/>
      <c r="T40" s="9"/>
      <c r="U40" s="398" t="str">
        <f t="shared" si="1"/>
        <v/>
      </c>
      <c r="V40" s="398"/>
      <c r="W40" s="397"/>
      <c r="X40" s="397"/>
      <c r="Y40" s="397"/>
      <c r="Z40" s="397"/>
      <c r="AA40" s="397"/>
      <c r="AB40" s="397"/>
      <c r="AC40" s="397"/>
      <c r="AD40" s="397"/>
      <c r="AE40" s="397"/>
      <c r="AF40" s="397"/>
      <c r="AG40" s="397"/>
      <c r="AH40" s="397"/>
      <c r="AI40" s="397"/>
      <c r="AJ40" s="397"/>
      <c r="AK40" s="397"/>
      <c r="AL40" s="9"/>
      <c r="AM40" s="398" t="str">
        <f t="shared" si="2"/>
        <v/>
      </c>
      <c r="AN40" s="398"/>
      <c r="AO40" s="397"/>
      <c r="AP40" s="397"/>
      <c r="AQ40" s="397"/>
      <c r="AR40" s="397"/>
      <c r="AS40" s="397"/>
      <c r="AT40" s="397"/>
      <c r="AU40" s="397"/>
      <c r="AV40" s="397"/>
      <c r="AW40" s="397"/>
      <c r="AX40" s="397"/>
      <c r="AY40" s="397"/>
      <c r="AZ40" s="397"/>
      <c r="BA40" s="397"/>
      <c r="BB40" s="397"/>
      <c r="BC40" s="397"/>
      <c r="BD40" s="9"/>
      <c r="BE40" s="398" t="str">
        <f t="shared" si="3"/>
        <v/>
      </c>
      <c r="BF40" s="398"/>
      <c r="BG40" s="397"/>
      <c r="BH40" s="397"/>
      <c r="BI40" s="397"/>
      <c r="BJ40" s="397"/>
      <c r="BK40" s="397"/>
      <c r="BL40" s="397"/>
      <c r="BM40" s="397"/>
      <c r="BN40" s="397"/>
      <c r="BO40" s="397"/>
      <c r="BP40" s="397"/>
      <c r="BQ40" s="397"/>
      <c r="BR40" s="397"/>
      <c r="BS40" s="397"/>
      <c r="BT40" s="397"/>
      <c r="BU40" s="397"/>
      <c r="BV40" s="9"/>
      <c r="BW40" s="398">
        <f t="shared" si="4"/>
        <v>15</v>
      </c>
      <c r="BX40" s="398"/>
      <c r="BY40" s="397" t="str">
        <f>IF('各会計、関係団体の財政状況及び健全化判断比率'!B74="","",'各会計、関係団体の財政状況及び健全化判断比率'!B74)</f>
        <v>日向東臼杵広域連合</v>
      </c>
      <c r="BZ40" s="397"/>
      <c r="CA40" s="397"/>
      <c r="CB40" s="397"/>
      <c r="CC40" s="397"/>
      <c r="CD40" s="397"/>
      <c r="CE40" s="397"/>
      <c r="CF40" s="397"/>
      <c r="CG40" s="397"/>
      <c r="CH40" s="397"/>
      <c r="CI40" s="397"/>
      <c r="CJ40" s="397"/>
      <c r="CK40" s="397"/>
      <c r="CL40" s="397"/>
      <c r="CM40" s="397"/>
      <c r="CN40" s="9"/>
      <c r="CO40" s="398" t="str">
        <f t="shared" si="5"/>
        <v/>
      </c>
      <c r="CP40" s="398"/>
      <c r="CQ40" s="397" t="str">
        <f>IF('各会計、関係団体の財政状況及び健全化判断比率'!BS13="","",'各会計、関係団体の財政状況及び健全化判断比率'!BS13)</f>
        <v/>
      </c>
      <c r="CR40" s="397"/>
      <c r="CS40" s="397"/>
      <c r="CT40" s="397"/>
      <c r="CU40" s="397"/>
      <c r="CV40" s="397"/>
      <c r="CW40" s="397"/>
      <c r="CX40" s="397"/>
      <c r="CY40" s="397"/>
      <c r="CZ40" s="397"/>
      <c r="DA40" s="397"/>
      <c r="DB40" s="397"/>
      <c r="DC40" s="397"/>
      <c r="DD40" s="397"/>
      <c r="DE40" s="397"/>
      <c r="DF40" s="8"/>
      <c r="DG40" s="399" t="str">
        <f>IF('各会計、関係団体の財政状況及び健全化判断比率'!BR13="","",'各会計、関係団体の財政状況及び健全化判断比率'!BR13)</f>
        <v/>
      </c>
      <c r="DH40" s="399"/>
      <c r="DI40" s="21"/>
    </row>
    <row r="41" spans="1:113" ht="32.25" customHeight="1" x14ac:dyDescent="0.2">
      <c r="A41" s="2"/>
      <c r="B41" s="5"/>
      <c r="C41" s="398" t="str">
        <f t="shared" si="0"/>
        <v/>
      </c>
      <c r="D41" s="398"/>
      <c r="E41" s="397" t="str">
        <f>IF('各会計、関係団体の財政状況及び健全化判断比率'!B14="","",'各会計、関係団体の財政状況及び健全化判断比率'!B14)</f>
        <v/>
      </c>
      <c r="F41" s="397"/>
      <c r="G41" s="397"/>
      <c r="H41" s="397"/>
      <c r="I41" s="397"/>
      <c r="J41" s="397"/>
      <c r="K41" s="397"/>
      <c r="L41" s="397"/>
      <c r="M41" s="397"/>
      <c r="N41" s="397"/>
      <c r="O41" s="397"/>
      <c r="P41" s="397"/>
      <c r="Q41" s="397"/>
      <c r="R41" s="397"/>
      <c r="S41" s="397"/>
      <c r="T41" s="9"/>
      <c r="U41" s="398" t="str">
        <f t="shared" si="1"/>
        <v/>
      </c>
      <c r="V41" s="398"/>
      <c r="W41" s="397"/>
      <c r="X41" s="397"/>
      <c r="Y41" s="397"/>
      <c r="Z41" s="397"/>
      <c r="AA41" s="397"/>
      <c r="AB41" s="397"/>
      <c r="AC41" s="397"/>
      <c r="AD41" s="397"/>
      <c r="AE41" s="397"/>
      <c r="AF41" s="397"/>
      <c r="AG41" s="397"/>
      <c r="AH41" s="397"/>
      <c r="AI41" s="397"/>
      <c r="AJ41" s="397"/>
      <c r="AK41" s="397"/>
      <c r="AL41" s="9"/>
      <c r="AM41" s="398" t="str">
        <f t="shared" si="2"/>
        <v/>
      </c>
      <c r="AN41" s="398"/>
      <c r="AO41" s="397"/>
      <c r="AP41" s="397"/>
      <c r="AQ41" s="397"/>
      <c r="AR41" s="397"/>
      <c r="AS41" s="397"/>
      <c r="AT41" s="397"/>
      <c r="AU41" s="397"/>
      <c r="AV41" s="397"/>
      <c r="AW41" s="397"/>
      <c r="AX41" s="397"/>
      <c r="AY41" s="397"/>
      <c r="AZ41" s="397"/>
      <c r="BA41" s="397"/>
      <c r="BB41" s="397"/>
      <c r="BC41" s="397"/>
      <c r="BD41" s="9"/>
      <c r="BE41" s="398" t="str">
        <f t="shared" si="3"/>
        <v/>
      </c>
      <c r="BF41" s="398"/>
      <c r="BG41" s="397"/>
      <c r="BH41" s="397"/>
      <c r="BI41" s="397"/>
      <c r="BJ41" s="397"/>
      <c r="BK41" s="397"/>
      <c r="BL41" s="397"/>
      <c r="BM41" s="397"/>
      <c r="BN41" s="397"/>
      <c r="BO41" s="397"/>
      <c r="BP41" s="397"/>
      <c r="BQ41" s="397"/>
      <c r="BR41" s="397"/>
      <c r="BS41" s="397"/>
      <c r="BT41" s="397"/>
      <c r="BU41" s="397"/>
      <c r="BV41" s="9"/>
      <c r="BW41" s="398">
        <f t="shared" si="4"/>
        <v>16</v>
      </c>
      <c r="BX41" s="398"/>
      <c r="BY41" s="397" t="str">
        <f>IF('各会計、関係団体の財政状況及び健全化判断比率'!B75="","",'各会計、関係団体の財政状況及び健全化判断比率'!B75)</f>
        <v>宮崎県後期高齢者医療広域連合</v>
      </c>
      <c r="BZ41" s="397"/>
      <c r="CA41" s="397"/>
      <c r="CB41" s="397"/>
      <c r="CC41" s="397"/>
      <c r="CD41" s="397"/>
      <c r="CE41" s="397"/>
      <c r="CF41" s="397"/>
      <c r="CG41" s="397"/>
      <c r="CH41" s="397"/>
      <c r="CI41" s="397"/>
      <c r="CJ41" s="397"/>
      <c r="CK41" s="397"/>
      <c r="CL41" s="397"/>
      <c r="CM41" s="397"/>
      <c r="CN41" s="9"/>
      <c r="CO41" s="398" t="str">
        <f t="shared" si="5"/>
        <v/>
      </c>
      <c r="CP41" s="398"/>
      <c r="CQ41" s="397" t="str">
        <f>IF('各会計、関係団体の財政状況及び健全化判断比率'!BS14="","",'各会計、関係団体の財政状況及び健全化判断比率'!BS14)</f>
        <v/>
      </c>
      <c r="CR41" s="397"/>
      <c r="CS41" s="397"/>
      <c r="CT41" s="397"/>
      <c r="CU41" s="397"/>
      <c r="CV41" s="397"/>
      <c r="CW41" s="397"/>
      <c r="CX41" s="397"/>
      <c r="CY41" s="397"/>
      <c r="CZ41" s="397"/>
      <c r="DA41" s="397"/>
      <c r="DB41" s="397"/>
      <c r="DC41" s="397"/>
      <c r="DD41" s="397"/>
      <c r="DE41" s="397"/>
      <c r="DF41" s="8"/>
      <c r="DG41" s="399" t="str">
        <f>IF('各会計、関係団体の財政状況及び健全化判断比率'!BR14="","",'各会計、関係団体の財政状況及び健全化判断比率'!BR14)</f>
        <v/>
      </c>
      <c r="DH41" s="399"/>
      <c r="DI41" s="21"/>
    </row>
    <row r="42" spans="1:113" ht="32.25" customHeight="1" x14ac:dyDescent="0.2">
      <c r="B42" s="5"/>
      <c r="C42" s="398" t="str">
        <f t="shared" si="0"/>
        <v/>
      </c>
      <c r="D42" s="398"/>
      <c r="E42" s="397" t="str">
        <f>IF('各会計、関係団体の財政状況及び健全化判断比率'!B15="","",'各会計、関係団体の財政状況及び健全化判断比率'!B15)</f>
        <v/>
      </c>
      <c r="F42" s="397"/>
      <c r="G42" s="397"/>
      <c r="H42" s="397"/>
      <c r="I42" s="397"/>
      <c r="J42" s="397"/>
      <c r="K42" s="397"/>
      <c r="L42" s="397"/>
      <c r="M42" s="397"/>
      <c r="N42" s="397"/>
      <c r="O42" s="397"/>
      <c r="P42" s="397"/>
      <c r="Q42" s="397"/>
      <c r="R42" s="397"/>
      <c r="S42" s="397"/>
      <c r="T42" s="9"/>
      <c r="U42" s="398" t="str">
        <f t="shared" si="1"/>
        <v/>
      </c>
      <c r="V42" s="398"/>
      <c r="W42" s="397"/>
      <c r="X42" s="397"/>
      <c r="Y42" s="397"/>
      <c r="Z42" s="397"/>
      <c r="AA42" s="397"/>
      <c r="AB42" s="397"/>
      <c r="AC42" s="397"/>
      <c r="AD42" s="397"/>
      <c r="AE42" s="397"/>
      <c r="AF42" s="397"/>
      <c r="AG42" s="397"/>
      <c r="AH42" s="397"/>
      <c r="AI42" s="397"/>
      <c r="AJ42" s="397"/>
      <c r="AK42" s="397"/>
      <c r="AL42" s="9"/>
      <c r="AM42" s="398" t="str">
        <f t="shared" si="2"/>
        <v/>
      </c>
      <c r="AN42" s="398"/>
      <c r="AO42" s="397"/>
      <c r="AP42" s="397"/>
      <c r="AQ42" s="397"/>
      <c r="AR42" s="397"/>
      <c r="AS42" s="397"/>
      <c r="AT42" s="397"/>
      <c r="AU42" s="397"/>
      <c r="AV42" s="397"/>
      <c r="AW42" s="397"/>
      <c r="AX42" s="397"/>
      <c r="AY42" s="397"/>
      <c r="AZ42" s="397"/>
      <c r="BA42" s="397"/>
      <c r="BB42" s="397"/>
      <c r="BC42" s="397"/>
      <c r="BD42" s="9"/>
      <c r="BE42" s="398" t="str">
        <f t="shared" si="3"/>
        <v/>
      </c>
      <c r="BF42" s="398"/>
      <c r="BG42" s="397"/>
      <c r="BH42" s="397"/>
      <c r="BI42" s="397"/>
      <c r="BJ42" s="397"/>
      <c r="BK42" s="397"/>
      <c r="BL42" s="397"/>
      <c r="BM42" s="397"/>
      <c r="BN42" s="397"/>
      <c r="BO42" s="397"/>
      <c r="BP42" s="397"/>
      <c r="BQ42" s="397"/>
      <c r="BR42" s="397"/>
      <c r="BS42" s="397"/>
      <c r="BT42" s="397"/>
      <c r="BU42" s="397"/>
      <c r="BV42" s="9"/>
      <c r="BW42" s="398">
        <f t="shared" si="4"/>
        <v>17</v>
      </c>
      <c r="BX42" s="398"/>
      <c r="BY42" s="397" t="str">
        <f>IF('各会計、関係団体の財政状況及び健全化判断比率'!B76="","",'各会計、関係団体の財政状況及び健全化判断比率'!B76)</f>
        <v>宮崎県後期高齢者医療広域連合（特別会計）</v>
      </c>
      <c r="BZ42" s="397"/>
      <c r="CA42" s="397"/>
      <c r="CB42" s="397"/>
      <c r="CC42" s="397"/>
      <c r="CD42" s="397"/>
      <c r="CE42" s="397"/>
      <c r="CF42" s="397"/>
      <c r="CG42" s="397"/>
      <c r="CH42" s="397"/>
      <c r="CI42" s="397"/>
      <c r="CJ42" s="397"/>
      <c r="CK42" s="397"/>
      <c r="CL42" s="397"/>
      <c r="CM42" s="397"/>
      <c r="CN42" s="9"/>
      <c r="CO42" s="398" t="str">
        <f t="shared" si="5"/>
        <v/>
      </c>
      <c r="CP42" s="398"/>
      <c r="CQ42" s="397" t="str">
        <f>IF('各会計、関係団体の財政状況及び健全化判断比率'!BS15="","",'各会計、関係団体の財政状況及び健全化判断比率'!BS15)</f>
        <v/>
      </c>
      <c r="CR42" s="397"/>
      <c r="CS42" s="397"/>
      <c r="CT42" s="397"/>
      <c r="CU42" s="397"/>
      <c r="CV42" s="397"/>
      <c r="CW42" s="397"/>
      <c r="CX42" s="397"/>
      <c r="CY42" s="397"/>
      <c r="CZ42" s="397"/>
      <c r="DA42" s="397"/>
      <c r="DB42" s="397"/>
      <c r="DC42" s="397"/>
      <c r="DD42" s="397"/>
      <c r="DE42" s="397"/>
      <c r="DF42" s="8"/>
      <c r="DG42" s="399" t="str">
        <f>IF('各会計、関係団体の財政状況及び健全化判断比率'!BR15="","",'各会計、関係団体の財政状況及び健全化判断比率'!BR15)</f>
        <v/>
      </c>
      <c r="DH42" s="399"/>
      <c r="DI42" s="21"/>
    </row>
    <row r="43" spans="1:113" ht="32.25" customHeight="1" x14ac:dyDescent="0.2">
      <c r="B43" s="5"/>
      <c r="C43" s="398" t="str">
        <f t="shared" si="0"/>
        <v/>
      </c>
      <c r="D43" s="398"/>
      <c r="E43" s="397" t="str">
        <f>IF('各会計、関係団体の財政状況及び健全化判断比率'!B16="","",'各会計、関係団体の財政状況及び健全化判断比率'!B16)</f>
        <v/>
      </c>
      <c r="F43" s="397"/>
      <c r="G43" s="397"/>
      <c r="H43" s="397"/>
      <c r="I43" s="397"/>
      <c r="J43" s="397"/>
      <c r="K43" s="397"/>
      <c r="L43" s="397"/>
      <c r="M43" s="397"/>
      <c r="N43" s="397"/>
      <c r="O43" s="397"/>
      <c r="P43" s="397"/>
      <c r="Q43" s="397"/>
      <c r="R43" s="397"/>
      <c r="S43" s="397"/>
      <c r="T43" s="9"/>
      <c r="U43" s="398" t="str">
        <f t="shared" si="1"/>
        <v/>
      </c>
      <c r="V43" s="398"/>
      <c r="W43" s="397"/>
      <c r="X43" s="397"/>
      <c r="Y43" s="397"/>
      <c r="Z43" s="397"/>
      <c r="AA43" s="397"/>
      <c r="AB43" s="397"/>
      <c r="AC43" s="397"/>
      <c r="AD43" s="397"/>
      <c r="AE43" s="397"/>
      <c r="AF43" s="397"/>
      <c r="AG43" s="397"/>
      <c r="AH43" s="397"/>
      <c r="AI43" s="397"/>
      <c r="AJ43" s="397"/>
      <c r="AK43" s="397"/>
      <c r="AL43" s="9"/>
      <c r="AM43" s="398" t="str">
        <f t="shared" si="2"/>
        <v/>
      </c>
      <c r="AN43" s="398"/>
      <c r="AO43" s="397"/>
      <c r="AP43" s="397"/>
      <c r="AQ43" s="397"/>
      <c r="AR43" s="397"/>
      <c r="AS43" s="397"/>
      <c r="AT43" s="397"/>
      <c r="AU43" s="397"/>
      <c r="AV43" s="397"/>
      <c r="AW43" s="397"/>
      <c r="AX43" s="397"/>
      <c r="AY43" s="397"/>
      <c r="AZ43" s="397"/>
      <c r="BA43" s="397"/>
      <c r="BB43" s="397"/>
      <c r="BC43" s="397"/>
      <c r="BD43" s="9"/>
      <c r="BE43" s="398" t="str">
        <f t="shared" si="3"/>
        <v/>
      </c>
      <c r="BF43" s="398"/>
      <c r="BG43" s="397"/>
      <c r="BH43" s="397"/>
      <c r="BI43" s="397"/>
      <c r="BJ43" s="397"/>
      <c r="BK43" s="397"/>
      <c r="BL43" s="397"/>
      <c r="BM43" s="397"/>
      <c r="BN43" s="397"/>
      <c r="BO43" s="397"/>
      <c r="BP43" s="397"/>
      <c r="BQ43" s="397"/>
      <c r="BR43" s="397"/>
      <c r="BS43" s="397"/>
      <c r="BT43" s="397"/>
      <c r="BU43" s="397"/>
      <c r="BV43" s="9"/>
      <c r="BW43" s="398" t="str">
        <f t="shared" si="4"/>
        <v/>
      </c>
      <c r="BX43" s="398"/>
      <c r="BY43" s="397" t="str">
        <f>IF('各会計、関係団体の財政状況及び健全化判断比率'!B77="","",'各会計、関係団体の財政状況及び健全化判断比率'!B77)</f>
        <v/>
      </c>
      <c r="BZ43" s="397"/>
      <c r="CA43" s="397"/>
      <c r="CB43" s="397"/>
      <c r="CC43" s="397"/>
      <c r="CD43" s="397"/>
      <c r="CE43" s="397"/>
      <c r="CF43" s="397"/>
      <c r="CG43" s="397"/>
      <c r="CH43" s="397"/>
      <c r="CI43" s="397"/>
      <c r="CJ43" s="397"/>
      <c r="CK43" s="397"/>
      <c r="CL43" s="397"/>
      <c r="CM43" s="397"/>
      <c r="CN43" s="9"/>
      <c r="CO43" s="398" t="str">
        <f t="shared" si="5"/>
        <v/>
      </c>
      <c r="CP43" s="398"/>
      <c r="CQ43" s="397" t="str">
        <f>IF('各会計、関係団体の財政状況及び健全化判断比率'!BS16="","",'各会計、関係団体の財政状況及び健全化判断比率'!BS16)</f>
        <v/>
      </c>
      <c r="CR43" s="397"/>
      <c r="CS43" s="397"/>
      <c r="CT43" s="397"/>
      <c r="CU43" s="397"/>
      <c r="CV43" s="397"/>
      <c r="CW43" s="397"/>
      <c r="CX43" s="397"/>
      <c r="CY43" s="397"/>
      <c r="CZ43" s="397"/>
      <c r="DA43" s="397"/>
      <c r="DB43" s="397"/>
      <c r="DC43" s="397"/>
      <c r="DD43" s="397"/>
      <c r="DE43" s="397"/>
      <c r="DF43" s="8"/>
      <c r="DG43" s="399" t="str">
        <f>IF('各会計、関係団体の財政状況及び健全化判断比率'!BR16="","",'各会計、関係団体の財政状況及び健全化判断比率'!BR16)</f>
        <v/>
      </c>
      <c r="DH43" s="399"/>
      <c r="DI43" s="21"/>
    </row>
    <row r="44" spans="1:113" ht="13.5" customHeight="1" x14ac:dyDescent="0.2">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2"/>
    <row r="46" spans="1:113" x14ac:dyDescent="0.2">
      <c r="B46" s="1" t="s">
        <v>293</v>
      </c>
      <c r="E46" s="1" t="s">
        <v>149</v>
      </c>
    </row>
    <row r="47" spans="1:113" x14ac:dyDescent="0.2">
      <c r="E47" s="1" t="s">
        <v>295</v>
      </c>
    </row>
    <row r="48" spans="1:113" x14ac:dyDescent="0.2">
      <c r="E48" s="1" t="s">
        <v>297</v>
      </c>
    </row>
    <row r="49" spans="5:5" x14ac:dyDescent="0.2">
      <c r="E49" s="1" t="s">
        <v>298</v>
      </c>
    </row>
    <row r="50" spans="5:5" x14ac:dyDescent="0.2">
      <c r="E50" s="1" t="s">
        <v>200</v>
      </c>
    </row>
    <row r="51" spans="5:5" x14ac:dyDescent="0.2">
      <c r="E51" s="1" t="s">
        <v>301</v>
      </c>
    </row>
    <row r="52" spans="5:5" x14ac:dyDescent="0.2">
      <c r="E52" s="1" t="s">
        <v>152</v>
      </c>
    </row>
    <row r="53" spans="5:5" x14ac:dyDescent="0.2"/>
    <row r="54" spans="5:5" x14ac:dyDescent="0.2"/>
    <row r="55" spans="5:5" x14ac:dyDescent="0.2"/>
    <row r="56" spans="5:5" x14ac:dyDescent="0.2"/>
  </sheetData>
  <sheetProtection algorithmName="SHA-512" hashValue="0yO6nHOZaasgWngg4EbuoErHB8zDV/OS5yK8yXKxc+L/XHuM0t5ZKlP7RQxNAY2D3j8p1KOyygSo8QQWndlpww==" saltValue="zD1fD8SFG7m13PdG7ZfOO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6"/>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zoomScale="80" zoomScaleNormal="80" zoomScaleSheetLayoutView="100" workbookViewId="0"/>
  </sheetViews>
  <sheetFormatPr defaultColWidth="0" defaultRowHeight="12.9" customHeight="1" zeroHeight="1" x14ac:dyDescent="0.2"/>
  <cols>
    <col min="1" max="1" width="6.6640625" style="51" customWidth="1"/>
    <col min="2" max="2" width="11" style="51" customWidth="1"/>
    <col min="3" max="3" width="17" style="51" customWidth="1"/>
    <col min="4" max="5" width="16.6640625" style="51" customWidth="1"/>
    <col min="6" max="15" width="15" style="51" customWidth="1"/>
    <col min="16" max="16" width="24" style="51" customWidth="1"/>
    <col min="17" max="17" width="0" style="51" hidden="1" customWidth="1"/>
    <col min="18" max="16384" width="0" style="51" hidden="1"/>
  </cols>
  <sheetData>
    <row r="1" spans="1:16" ht="16.5" customHeight="1" x14ac:dyDescent="0.2">
      <c r="A1" s="204"/>
      <c r="B1" s="204"/>
      <c r="C1" s="204"/>
      <c r="D1" s="204"/>
      <c r="E1" s="204"/>
      <c r="F1" s="204"/>
      <c r="G1" s="204"/>
      <c r="H1" s="204"/>
      <c r="I1" s="204"/>
      <c r="J1" s="204"/>
      <c r="K1" s="204"/>
      <c r="L1" s="204"/>
      <c r="M1" s="204"/>
      <c r="N1" s="204"/>
      <c r="O1" s="204"/>
      <c r="P1" s="204"/>
    </row>
    <row r="2" spans="1:16" ht="16.5" customHeight="1" x14ac:dyDescent="0.2">
      <c r="A2" s="204"/>
      <c r="B2" s="204"/>
      <c r="C2" s="204"/>
      <c r="D2" s="204"/>
      <c r="E2" s="204"/>
      <c r="F2" s="204"/>
      <c r="G2" s="204"/>
      <c r="H2" s="204"/>
      <c r="I2" s="204"/>
      <c r="J2" s="204"/>
      <c r="K2" s="204"/>
      <c r="L2" s="204"/>
      <c r="M2" s="204"/>
      <c r="N2" s="204"/>
      <c r="O2" s="204"/>
      <c r="P2" s="204"/>
    </row>
    <row r="3" spans="1:16" ht="16.5" customHeight="1" x14ac:dyDescent="0.2">
      <c r="A3" s="204"/>
      <c r="B3" s="204"/>
      <c r="C3" s="204"/>
      <c r="D3" s="204"/>
      <c r="E3" s="204"/>
      <c r="F3" s="204"/>
      <c r="G3" s="204"/>
      <c r="H3" s="204"/>
      <c r="I3" s="204"/>
      <c r="J3" s="204"/>
      <c r="K3" s="204"/>
      <c r="L3" s="204"/>
      <c r="M3" s="204"/>
      <c r="N3" s="204"/>
      <c r="O3" s="204"/>
      <c r="P3" s="204"/>
    </row>
    <row r="4" spans="1:16" ht="16.5" customHeight="1" x14ac:dyDescent="0.2">
      <c r="A4" s="204"/>
      <c r="B4" s="204"/>
      <c r="C4" s="204"/>
      <c r="D4" s="204"/>
      <c r="E4" s="204"/>
      <c r="F4" s="204"/>
      <c r="G4" s="204"/>
      <c r="H4" s="204"/>
      <c r="I4" s="204"/>
      <c r="J4" s="204"/>
      <c r="K4" s="204"/>
      <c r="L4" s="204"/>
      <c r="M4" s="204"/>
      <c r="N4" s="204"/>
      <c r="O4" s="204"/>
      <c r="P4" s="204"/>
    </row>
    <row r="5" spans="1:16" ht="16.5" customHeight="1" x14ac:dyDescent="0.2">
      <c r="A5" s="204"/>
      <c r="B5" s="204"/>
      <c r="C5" s="204"/>
      <c r="D5" s="204"/>
      <c r="E5" s="204"/>
      <c r="F5" s="204"/>
      <c r="G5" s="204"/>
      <c r="H5" s="204"/>
      <c r="I5" s="204"/>
      <c r="J5" s="204"/>
      <c r="K5" s="204"/>
      <c r="L5" s="204"/>
      <c r="M5" s="204"/>
      <c r="N5" s="204"/>
      <c r="O5" s="204"/>
      <c r="P5" s="204"/>
    </row>
    <row r="6" spans="1:16" ht="16.5" customHeight="1" x14ac:dyDescent="0.2">
      <c r="A6" s="204"/>
      <c r="B6" s="204"/>
      <c r="C6" s="204"/>
      <c r="D6" s="204"/>
      <c r="E6" s="204"/>
      <c r="F6" s="204"/>
      <c r="G6" s="204"/>
      <c r="H6" s="204"/>
      <c r="I6" s="204"/>
      <c r="J6" s="204"/>
      <c r="K6" s="204"/>
      <c r="L6" s="204"/>
      <c r="M6" s="204"/>
      <c r="N6" s="204"/>
      <c r="O6" s="204"/>
      <c r="P6" s="204"/>
    </row>
    <row r="7" spans="1:16" ht="16.5" customHeight="1" x14ac:dyDescent="0.2">
      <c r="A7" s="204"/>
      <c r="B7" s="204"/>
      <c r="C7" s="204"/>
      <c r="D7" s="204"/>
      <c r="E7" s="204"/>
      <c r="F7" s="204"/>
      <c r="G7" s="204"/>
      <c r="H7" s="204"/>
      <c r="I7" s="204"/>
      <c r="J7" s="204"/>
      <c r="K7" s="204"/>
      <c r="L7" s="204"/>
      <c r="M7" s="204"/>
      <c r="N7" s="204"/>
      <c r="O7" s="204"/>
      <c r="P7" s="204"/>
    </row>
    <row r="8" spans="1:16" ht="16.5" customHeight="1" x14ac:dyDescent="0.2">
      <c r="A8" s="204"/>
      <c r="B8" s="204"/>
      <c r="C8" s="204"/>
      <c r="D8" s="204"/>
      <c r="E8" s="204"/>
      <c r="F8" s="204"/>
      <c r="G8" s="204"/>
      <c r="H8" s="204"/>
      <c r="I8" s="204"/>
      <c r="J8" s="204"/>
      <c r="K8" s="204"/>
      <c r="L8" s="204"/>
      <c r="M8" s="204"/>
      <c r="N8" s="204"/>
      <c r="O8" s="204"/>
      <c r="P8" s="204"/>
    </row>
    <row r="9" spans="1:16" ht="16.5" customHeight="1" x14ac:dyDescent="0.2">
      <c r="A9" s="204"/>
      <c r="B9" s="204"/>
      <c r="C9" s="204"/>
      <c r="D9" s="204"/>
      <c r="E9" s="204"/>
      <c r="F9" s="204"/>
      <c r="G9" s="204"/>
      <c r="H9" s="204"/>
      <c r="I9" s="204"/>
      <c r="J9" s="204"/>
      <c r="K9" s="204"/>
      <c r="L9" s="204"/>
      <c r="M9" s="204"/>
      <c r="N9" s="204"/>
      <c r="O9" s="204"/>
      <c r="P9" s="204"/>
    </row>
    <row r="10" spans="1:16" ht="16.5" customHeight="1" x14ac:dyDescent="0.2">
      <c r="A10" s="204"/>
      <c r="B10" s="204"/>
      <c r="C10" s="204"/>
      <c r="D10" s="204"/>
      <c r="E10" s="204"/>
      <c r="F10" s="204"/>
      <c r="G10" s="204"/>
      <c r="H10" s="204"/>
      <c r="I10" s="204"/>
      <c r="J10" s="204"/>
      <c r="K10" s="204"/>
      <c r="L10" s="204"/>
      <c r="M10" s="204"/>
      <c r="N10" s="204"/>
      <c r="O10" s="204"/>
      <c r="P10" s="204"/>
    </row>
    <row r="11" spans="1:16" ht="16.5" customHeight="1" x14ac:dyDescent="0.2">
      <c r="A11" s="204"/>
      <c r="B11" s="204"/>
      <c r="C11" s="204"/>
      <c r="D11" s="204"/>
      <c r="E11" s="204"/>
      <c r="F11" s="204"/>
      <c r="G11" s="204"/>
      <c r="H11" s="204"/>
      <c r="I11" s="204"/>
      <c r="J11" s="204"/>
      <c r="K11" s="204"/>
      <c r="L11" s="204"/>
      <c r="M11" s="204"/>
      <c r="N11" s="204"/>
      <c r="O11" s="204"/>
      <c r="P11" s="204"/>
    </row>
    <row r="12" spans="1:16" ht="16.5" customHeight="1" x14ac:dyDescent="0.2">
      <c r="A12" s="204"/>
      <c r="B12" s="204"/>
      <c r="C12" s="204"/>
      <c r="D12" s="204"/>
      <c r="E12" s="204"/>
      <c r="F12" s="204"/>
      <c r="G12" s="204"/>
      <c r="H12" s="204"/>
      <c r="I12" s="204"/>
      <c r="J12" s="204"/>
      <c r="K12" s="204"/>
      <c r="L12" s="204"/>
      <c r="M12" s="204"/>
      <c r="N12" s="204"/>
      <c r="O12" s="204"/>
      <c r="P12" s="204"/>
    </row>
    <row r="13" spans="1:16" ht="16.5" customHeight="1" x14ac:dyDescent="0.2">
      <c r="A13" s="204"/>
      <c r="B13" s="204"/>
      <c r="C13" s="204"/>
      <c r="D13" s="204"/>
      <c r="E13" s="204"/>
      <c r="F13" s="204"/>
      <c r="G13" s="204"/>
      <c r="H13" s="204"/>
      <c r="I13" s="204"/>
      <c r="J13" s="204"/>
      <c r="K13" s="204"/>
      <c r="L13" s="204"/>
      <c r="M13" s="204"/>
      <c r="N13" s="204"/>
      <c r="O13" s="204"/>
      <c r="P13" s="204"/>
    </row>
    <row r="14" spans="1:16" ht="16.5" customHeight="1" x14ac:dyDescent="0.2">
      <c r="A14" s="204"/>
      <c r="B14" s="204"/>
      <c r="C14" s="204"/>
      <c r="D14" s="204"/>
      <c r="E14" s="204"/>
      <c r="F14" s="204"/>
      <c r="G14" s="204"/>
      <c r="H14" s="204"/>
      <c r="I14" s="204"/>
      <c r="J14" s="204"/>
      <c r="K14" s="204"/>
      <c r="L14" s="204"/>
      <c r="M14" s="204"/>
      <c r="N14" s="204"/>
      <c r="O14" s="204"/>
      <c r="P14" s="204"/>
    </row>
    <row r="15" spans="1:16" ht="16.5" customHeight="1" x14ac:dyDescent="0.2">
      <c r="A15" s="204"/>
      <c r="B15" s="204"/>
      <c r="C15" s="204"/>
      <c r="D15" s="204"/>
      <c r="E15" s="204"/>
      <c r="F15" s="204"/>
      <c r="G15" s="204"/>
      <c r="H15" s="204"/>
      <c r="I15" s="204"/>
      <c r="J15" s="204"/>
      <c r="K15" s="204"/>
      <c r="L15" s="204"/>
      <c r="M15" s="204"/>
      <c r="N15" s="204"/>
      <c r="O15" s="204"/>
      <c r="P15" s="204"/>
    </row>
    <row r="16" spans="1:16" ht="16.5" customHeight="1" x14ac:dyDescent="0.2">
      <c r="A16" s="204"/>
      <c r="B16" s="204"/>
      <c r="C16" s="204"/>
      <c r="D16" s="204"/>
      <c r="E16" s="204"/>
      <c r="F16" s="204"/>
      <c r="G16" s="204"/>
      <c r="H16" s="204"/>
      <c r="I16" s="204"/>
      <c r="J16" s="204"/>
      <c r="K16" s="204"/>
      <c r="L16" s="204"/>
      <c r="M16" s="204"/>
      <c r="N16" s="204"/>
      <c r="O16" s="204"/>
      <c r="P16" s="204"/>
    </row>
    <row r="17" spans="1:16" ht="16.5" customHeight="1" x14ac:dyDescent="0.2">
      <c r="A17" s="204"/>
      <c r="B17" s="204"/>
      <c r="C17" s="204"/>
      <c r="D17" s="204"/>
      <c r="E17" s="204"/>
      <c r="F17" s="204"/>
      <c r="G17" s="204"/>
      <c r="H17" s="204"/>
      <c r="I17" s="204"/>
      <c r="J17" s="204"/>
      <c r="K17" s="204"/>
      <c r="L17" s="204"/>
      <c r="M17" s="204"/>
      <c r="N17" s="204"/>
      <c r="O17" s="204"/>
      <c r="P17" s="204"/>
    </row>
    <row r="18" spans="1:16" ht="16.5" customHeight="1" x14ac:dyDescent="0.2">
      <c r="A18" s="204"/>
      <c r="B18" s="204"/>
      <c r="C18" s="204"/>
      <c r="D18" s="204"/>
      <c r="E18" s="204"/>
      <c r="F18" s="204"/>
      <c r="G18" s="204"/>
      <c r="H18" s="204"/>
      <c r="I18" s="204"/>
      <c r="J18" s="204"/>
      <c r="K18" s="204"/>
      <c r="L18" s="204"/>
      <c r="M18" s="204"/>
      <c r="N18" s="204"/>
      <c r="O18" s="204"/>
      <c r="P18" s="204"/>
    </row>
    <row r="19" spans="1:16" ht="16.5" customHeight="1" x14ac:dyDescent="0.2">
      <c r="A19" s="204"/>
      <c r="B19" s="204"/>
      <c r="C19" s="204"/>
      <c r="D19" s="204"/>
      <c r="E19" s="204"/>
      <c r="F19" s="204"/>
      <c r="G19" s="204"/>
      <c r="H19" s="204"/>
      <c r="I19" s="204"/>
      <c r="J19" s="204"/>
      <c r="K19" s="204"/>
      <c r="L19" s="204"/>
      <c r="M19" s="204"/>
      <c r="N19" s="204"/>
      <c r="O19" s="204"/>
      <c r="P19" s="204"/>
    </row>
    <row r="20" spans="1:16" ht="16.5" customHeight="1" x14ac:dyDescent="0.2">
      <c r="A20" s="204"/>
      <c r="B20" s="204"/>
      <c r="C20" s="204"/>
      <c r="D20" s="204"/>
      <c r="E20" s="204"/>
      <c r="F20" s="204"/>
      <c r="G20" s="204"/>
      <c r="H20" s="204"/>
      <c r="I20" s="204"/>
      <c r="J20" s="204"/>
      <c r="K20" s="204"/>
      <c r="L20" s="204"/>
      <c r="M20" s="204"/>
      <c r="N20" s="204"/>
      <c r="O20" s="204"/>
      <c r="P20" s="204"/>
    </row>
    <row r="21" spans="1:16" ht="16.5" customHeight="1" x14ac:dyDescent="0.2">
      <c r="A21" s="204"/>
      <c r="B21" s="204"/>
      <c r="C21" s="204"/>
      <c r="D21" s="204"/>
      <c r="E21" s="204"/>
      <c r="F21" s="204"/>
      <c r="G21" s="204"/>
      <c r="H21" s="204"/>
      <c r="I21" s="204"/>
      <c r="J21" s="204"/>
      <c r="K21" s="204"/>
      <c r="L21" s="204"/>
      <c r="M21" s="204"/>
      <c r="N21" s="204"/>
      <c r="O21" s="204"/>
      <c r="P21" s="204"/>
    </row>
    <row r="22" spans="1:16" ht="16.5" customHeight="1" x14ac:dyDescent="0.2">
      <c r="A22" s="204"/>
      <c r="B22" s="204"/>
      <c r="C22" s="204"/>
      <c r="D22" s="204"/>
      <c r="E22" s="204"/>
      <c r="F22" s="204"/>
      <c r="G22" s="204"/>
      <c r="H22" s="204"/>
      <c r="I22" s="204"/>
      <c r="J22" s="204"/>
      <c r="K22" s="204"/>
      <c r="L22" s="204"/>
      <c r="M22" s="204"/>
      <c r="N22" s="204"/>
      <c r="O22" s="204"/>
      <c r="P22" s="204"/>
    </row>
    <row r="23" spans="1:16" ht="16.5" customHeight="1" x14ac:dyDescent="0.2">
      <c r="A23" s="204"/>
      <c r="B23" s="204"/>
      <c r="C23" s="204"/>
      <c r="D23" s="204"/>
      <c r="E23" s="204"/>
      <c r="F23" s="204"/>
      <c r="G23" s="204"/>
      <c r="H23" s="204"/>
      <c r="I23" s="204"/>
      <c r="J23" s="204"/>
      <c r="K23" s="204"/>
      <c r="L23" s="204"/>
      <c r="M23" s="204"/>
      <c r="N23" s="204"/>
      <c r="O23" s="204"/>
      <c r="P23" s="204"/>
    </row>
    <row r="24" spans="1:16" ht="16.5" customHeight="1" x14ac:dyDescent="0.2">
      <c r="A24" s="204"/>
      <c r="B24" s="204"/>
      <c r="C24" s="204"/>
      <c r="D24" s="204"/>
      <c r="E24" s="204"/>
      <c r="F24" s="204"/>
      <c r="G24" s="204"/>
      <c r="H24" s="204"/>
      <c r="I24" s="204"/>
      <c r="J24" s="204"/>
      <c r="K24" s="204"/>
      <c r="L24" s="204"/>
      <c r="M24" s="204"/>
      <c r="N24" s="204"/>
      <c r="O24" s="204"/>
      <c r="P24" s="204"/>
    </row>
    <row r="25" spans="1:16" ht="16.5" customHeight="1" x14ac:dyDescent="0.2">
      <c r="A25" s="204"/>
      <c r="B25" s="204"/>
      <c r="C25" s="204"/>
      <c r="D25" s="204"/>
      <c r="E25" s="204"/>
      <c r="F25" s="204"/>
      <c r="G25" s="204"/>
      <c r="H25" s="204"/>
      <c r="I25" s="204"/>
      <c r="J25" s="204"/>
      <c r="K25" s="204"/>
      <c r="L25" s="204"/>
      <c r="M25" s="204"/>
      <c r="N25" s="204"/>
      <c r="O25" s="204"/>
      <c r="P25" s="204"/>
    </row>
    <row r="26" spans="1:16" ht="16.5" customHeight="1" x14ac:dyDescent="0.2">
      <c r="A26" s="204"/>
      <c r="B26" s="204"/>
      <c r="C26" s="204"/>
      <c r="D26" s="204"/>
      <c r="E26" s="204"/>
      <c r="F26" s="204"/>
      <c r="G26" s="204"/>
      <c r="H26" s="204"/>
      <c r="I26" s="204"/>
      <c r="J26" s="204"/>
      <c r="K26" s="204"/>
      <c r="L26" s="204"/>
      <c r="M26" s="204"/>
      <c r="N26" s="204"/>
      <c r="O26" s="204"/>
      <c r="P26" s="204"/>
    </row>
    <row r="27" spans="1:16" ht="16.5" customHeight="1" x14ac:dyDescent="0.2">
      <c r="A27" s="204"/>
      <c r="B27" s="204"/>
      <c r="C27" s="204"/>
      <c r="D27" s="204"/>
      <c r="E27" s="204"/>
      <c r="F27" s="204"/>
      <c r="G27" s="204"/>
      <c r="H27" s="204"/>
      <c r="I27" s="204"/>
      <c r="J27" s="204"/>
      <c r="K27" s="204"/>
      <c r="L27" s="204"/>
      <c r="M27" s="204"/>
      <c r="N27" s="204"/>
      <c r="O27" s="204"/>
      <c r="P27" s="204"/>
    </row>
    <row r="28" spans="1:16" ht="16.5" customHeight="1" x14ac:dyDescent="0.2">
      <c r="A28" s="204"/>
      <c r="B28" s="204"/>
      <c r="C28" s="204"/>
      <c r="D28" s="204"/>
      <c r="E28" s="204"/>
      <c r="F28" s="204"/>
      <c r="G28" s="204"/>
      <c r="H28" s="204"/>
      <c r="I28" s="204"/>
      <c r="J28" s="204"/>
      <c r="K28" s="204"/>
      <c r="L28" s="204"/>
      <c r="M28" s="204"/>
      <c r="N28" s="204"/>
      <c r="O28" s="204"/>
      <c r="P28" s="204"/>
    </row>
    <row r="29" spans="1:16" ht="16.5" customHeight="1" x14ac:dyDescent="0.2">
      <c r="A29" s="204"/>
      <c r="B29" s="204"/>
      <c r="C29" s="204"/>
      <c r="D29" s="204"/>
      <c r="E29" s="204"/>
      <c r="F29" s="204"/>
      <c r="G29" s="204"/>
      <c r="H29" s="204"/>
      <c r="I29" s="204"/>
      <c r="J29" s="204"/>
      <c r="K29" s="204"/>
      <c r="L29" s="204"/>
      <c r="M29" s="204"/>
      <c r="N29" s="204"/>
      <c r="O29" s="204"/>
      <c r="P29" s="204"/>
    </row>
    <row r="30" spans="1:16" ht="16.5" customHeight="1" x14ac:dyDescent="0.2">
      <c r="A30" s="204"/>
      <c r="B30" s="204"/>
      <c r="C30" s="204"/>
      <c r="D30" s="204"/>
      <c r="E30" s="204"/>
      <c r="F30" s="204"/>
      <c r="G30" s="204"/>
      <c r="H30" s="204"/>
      <c r="I30" s="204"/>
      <c r="J30" s="204"/>
      <c r="K30" s="204"/>
      <c r="L30" s="204"/>
      <c r="M30" s="204"/>
      <c r="N30" s="204"/>
      <c r="O30" s="204"/>
      <c r="P30" s="204"/>
    </row>
    <row r="31" spans="1:16" ht="16.5" customHeight="1" x14ac:dyDescent="0.2">
      <c r="A31" s="204"/>
      <c r="B31" s="204"/>
      <c r="C31" s="204"/>
      <c r="D31" s="204"/>
      <c r="E31" s="204"/>
      <c r="F31" s="204"/>
      <c r="G31" s="204"/>
      <c r="H31" s="204"/>
      <c r="I31" s="204"/>
      <c r="J31" s="204"/>
      <c r="K31" s="204"/>
      <c r="L31" s="204"/>
      <c r="M31" s="204"/>
      <c r="N31" s="204"/>
      <c r="O31" s="204"/>
      <c r="P31" s="204"/>
    </row>
    <row r="32" spans="1:16" ht="31.5" customHeight="1" x14ac:dyDescent="0.2">
      <c r="A32" s="204"/>
      <c r="B32" s="204"/>
      <c r="C32" s="204"/>
      <c r="D32" s="204"/>
      <c r="E32" s="204"/>
      <c r="F32" s="204"/>
      <c r="G32" s="204"/>
      <c r="H32" s="204"/>
      <c r="I32" s="204"/>
      <c r="J32" s="199" t="s">
        <v>2</v>
      </c>
      <c r="K32" s="204"/>
      <c r="L32" s="204"/>
      <c r="M32" s="204"/>
      <c r="N32" s="204"/>
      <c r="O32" s="204"/>
      <c r="P32" s="204"/>
    </row>
    <row r="33" spans="1:16" ht="39" customHeight="1" x14ac:dyDescent="0.2">
      <c r="A33" s="204"/>
      <c r="B33" s="205" t="s">
        <v>11</v>
      </c>
      <c r="C33" s="211"/>
      <c r="D33" s="211"/>
      <c r="E33" s="213" t="s">
        <v>14</v>
      </c>
      <c r="F33" s="214" t="s">
        <v>527</v>
      </c>
      <c r="G33" s="219" t="s">
        <v>408</v>
      </c>
      <c r="H33" s="219" t="s">
        <v>528</v>
      </c>
      <c r="I33" s="219" t="s">
        <v>529</v>
      </c>
      <c r="J33" s="223" t="s">
        <v>530</v>
      </c>
      <c r="K33" s="204"/>
      <c r="L33" s="204"/>
      <c r="M33" s="204"/>
      <c r="N33" s="204"/>
      <c r="O33" s="204"/>
      <c r="P33" s="204"/>
    </row>
    <row r="34" spans="1:16" ht="39" customHeight="1" x14ac:dyDescent="0.2">
      <c r="A34" s="204"/>
      <c r="B34" s="206"/>
      <c r="C34" s="1067" t="s">
        <v>268</v>
      </c>
      <c r="D34" s="1067"/>
      <c r="E34" s="1068"/>
      <c r="F34" s="215">
        <v>10.38</v>
      </c>
      <c r="G34" s="220">
        <v>10.67</v>
      </c>
      <c r="H34" s="220">
        <v>10.49</v>
      </c>
      <c r="I34" s="220">
        <v>9.83</v>
      </c>
      <c r="J34" s="224">
        <v>8.1199999999999992</v>
      </c>
      <c r="K34" s="204"/>
      <c r="L34" s="204"/>
      <c r="M34" s="204"/>
      <c r="N34" s="204"/>
      <c r="O34" s="204"/>
      <c r="P34" s="204"/>
    </row>
    <row r="35" spans="1:16" ht="39" customHeight="1" x14ac:dyDescent="0.2">
      <c r="A35" s="204"/>
      <c r="B35" s="207"/>
      <c r="C35" s="1063" t="s">
        <v>260</v>
      </c>
      <c r="D35" s="1063"/>
      <c r="E35" s="1064"/>
      <c r="F35" s="216">
        <v>3.71</v>
      </c>
      <c r="G35" s="221">
        <v>2.88</v>
      </c>
      <c r="H35" s="221">
        <v>3.25</v>
      </c>
      <c r="I35" s="221">
        <v>3.31</v>
      </c>
      <c r="J35" s="225">
        <v>3.29</v>
      </c>
      <c r="K35" s="204"/>
      <c r="L35" s="204"/>
      <c r="M35" s="204"/>
      <c r="N35" s="204"/>
      <c r="O35" s="204"/>
      <c r="P35" s="204"/>
    </row>
    <row r="36" spans="1:16" ht="39" customHeight="1" x14ac:dyDescent="0.2">
      <c r="A36" s="204"/>
      <c r="B36" s="207"/>
      <c r="C36" s="1063" t="s">
        <v>288</v>
      </c>
      <c r="D36" s="1063"/>
      <c r="E36" s="1064"/>
      <c r="F36" s="216">
        <v>0.9</v>
      </c>
      <c r="G36" s="221">
        <v>1.3</v>
      </c>
      <c r="H36" s="221">
        <v>0.78</v>
      </c>
      <c r="I36" s="221">
        <v>0.93</v>
      </c>
      <c r="J36" s="225">
        <v>1.18</v>
      </c>
      <c r="K36" s="204"/>
      <c r="L36" s="204"/>
      <c r="M36" s="204"/>
      <c r="N36" s="204"/>
      <c r="O36" s="204"/>
      <c r="P36" s="204"/>
    </row>
    <row r="37" spans="1:16" ht="39" customHeight="1" x14ac:dyDescent="0.2">
      <c r="A37" s="204"/>
      <c r="B37" s="207"/>
      <c r="C37" s="1063" t="s">
        <v>460</v>
      </c>
      <c r="D37" s="1063"/>
      <c r="E37" s="1064"/>
      <c r="F37" s="216">
        <v>0.14000000000000001</v>
      </c>
      <c r="G37" s="221">
        <v>0.77</v>
      </c>
      <c r="H37" s="221">
        <v>0.75</v>
      </c>
      <c r="I37" s="221">
        <v>0.11</v>
      </c>
      <c r="J37" s="225">
        <v>0.42</v>
      </c>
      <c r="K37" s="204"/>
      <c r="L37" s="204"/>
      <c r="M37" s="204"/>
      <c r="N37" s="204"/>
      <c r="O37" s="204"/>
      <c r="P37" s="204"/>
    </row>
    <row r="38" spans="1:16" ht="39" customHeight="1" x14ac:dyDescent="0.2">
      <c r="A38" s="204"/>
      <c r="B38" s="207"/>
      <c r="C38" s="1063" t="s">
        <v>459</v>
      </c>
      <c r="D38" s="1063"/>
      <c r="E38" s="1064"/>
      <c r="F38" s="216">
        <v>0.22</v>
      </c>
      <c r="G38" s="221">
        <v>1.37</v>
      </c>
      <c r="H38" s="221">
        <v>0.28000000000000003</v>
      </c>
      <c r="I38" s="221">
        <v>0.24</v>
      </c>
      <c r="J38" s="225">
        <v>0.38</v>
      </c>
      <c r="K38" s="204"/>
      <c r="L38" s="204"/>
      <c r="M38" s="204"/>
      <c r="N38" s="204"/>
      <c r="O38" s="204"/>
      <c r="P38" s="204"/>
    </row>
    <row r="39" spans="1:16" ht="39" customHeight="1" x14ac:dyDescent="0.2">
      <c r="A39" s="204"/>
      <c r="B39" s="207"/>
      <c r="C39" s="1063" t="s">
        <v>52</v>
      </c>
      <c r="D39" s="1063"/>
      <c r="E39" s="1064"/>
      <c r="F39" s="216">
        <v>0.65</v>
      </c>
      <c r="G39" s="221">
        <v>0.55000000000000004</v>
      </c>
      <c r="H39" s="221">
        <v>0.84</v>
      </c>
      <c r="I39" s="221">
        <v>0.05</v>
      </c>
      <c r="J39" s="225">
        <v>0.24</v>
      </c>
      <c r="K39" s="204"/>
      <c r="L39" s="204"/>
      <c r="M39" s="204"/>
      <c r="N39" s="204"/>
      <c r="O39" s="204"/>
      <c r="P39" s="204"/>
    </row>
    <row r="40" spans="1:16" ht="39" customHeight="1" x14ac:dyDescent="0.2">
      <c r="A40" s="204"/>
      <c r="B40" s="207"/>
      <c r="C40" s="1063" t="s">
        <v>461</v>
      </c>
      <c r="D40" s="1063"/>
      <c r="E40" s="1064"/>
      <c r="F40" s="216">
        <v>0.01</v>
      </c>
      <c r="G40" s="221">
        <v>0</v>
      </c>
      <c r="H40" s="221">
        <v>0.05</v>
      </c>
      <c r="I40" s="221">
        <v>0.04</v>
      </c>
      <c r="J40" s="225">
        <v>0.16</v>
      </c>
      <c r="K40" s="204"/>
      <c r="L40" s="204"/>
      <c r="M40" s="204"/>
      <c r="N40" s="204"/>
      <c r="O40" s="204"/>
      <c r="P40" s="204"/>
    </row>
    <row r="41" spans="1:16" ht="39" customHeight="1" x14ac:dyDescent="0.2">
      <c r="A41" s="204"/>
      <c r="B41" s="207"/>
      <c r="C41" s="1063" t="s">
        <v>463</v>
      </c>
      <c r="D41" s="1063"/>
      <c r="E41" s="1064"/>
      <c r="F41" s="216">
        <v>0.23</v>
      </c>
      <c r="G41" s="221">
        <v>0.08</v>
      </c>
      <c r="H41" s="221">
        <v>0.02</v>
      </c>
      <c r="I41" s="221">
        <v>0.06</v>
      </c>
      <c r="J41" s="225">
        <v>0.1</v>
      </c>
      <c r="K41" s="204"/>
      <c r="L41" s="204"/>
      <c r="M41" s="204"/>
      <c r="N41" s="204"/>
      <c r="O41" s="204"/>
      <c r="P41" s="204"/>
    </row>
    <row r="42" spans="1:16" ht="39" customHeight="1" x14ac:dyDescent="0.2">
      <c r="A42" s="204"/>
      <c r="B42" s="208"/>
      <c r="C42" s="1063" t="s">
        <v>532</v>
      </c>
      <c r="D42" s="1063"/>
      <c r="E42" s="1064"/>
      <c r="F42" s="216" t="s">
        <v>203</v>
      </c>
      <c r="G42" s="221" t="s">
        <v>203</v>
      </c>
      <c r="H42" s="221" t="s">
        <v>203</v>
      </c>
      <c r="I42" s="221" t="s">
        <v>203</v>
      </c>
      <c r="J42" s="225" t="s">
        <v>203</v>
      </c>
      <c r="K42" s="204"/>
      <c r="L42" s="204"/>
      <c r="M42" s="204"/>
      <c r="N42" s="204"/>
      <c r="O42" s="204"/>
      <c r="P42" s="204"/>
    </row>
    <row r="43" spans="1:16" ht="39" customHeight="1" x14ac:dyDescent="0.2">
      <c r="A43" s="204"/>
      <c r="B43" s="209"/>
      <c r="C43" s="1065" t="s">
        <v>491</v>
      </c>
      <c r="D43" s="1065"/>
      <c r="E43" s="1066"/>
      <c r="F43" s="217" t="s">
        <v>203</v>
      </c>
      <c r="G43" s="222" t="s">
        <v>203</v>
      </c>
      <c r="H43" s="222" t="s">
        <v>203</v>
      </c>
      <c r="I43" s="222" t="s">
        <v>203</v>
      </c>
      <c r="J43" s="226" t="s">
        <v>203</v>
      </c>
      <c r="K43" s="204"/>
      <c r="L43" s="204"/>
      <c r="M43" s="204"/>
      <c r="N43" s="204"/>
      <c r="O43" s="204"/>
      <c r="P43" s="204"/>
    </row>
    <row r="44" spans="1:16" ht="39" customHeight="1" x14ac:dyDescent="0.2">
      <c r="A44" s="204"/>
      <c r="B44" s="210" t="s">
        <v>18</v>
      </c>
      <c r="C44" s="212"/>
      <c r="D44" s="212"/>
      <c r="E44" s="212"/>
      <c r="F44" s="218"/>
      <c r="G44" s="218"/>
      <c r="H44" s="218"/>
      <c r="I44" s="218"/>
      <c r="J44" s="218"/>
      <c r="K44" s="204"/>
      <c r="L44" s="204"/>
      <c r="M44" s="204"/>
      <c r="N44" s="204"/>
      <c r="O44" s="204"/>
      <c r="P44" s="204"/>
    </row>
    <row r="45" spans="1:16" ht="18" customHeight="1" x14ac:dyDescent="0.2">
      <c r="A45" s="204"/>
      <c r="B45" s="204"/>
      <c r="C45" s="204"/>
      <c r="D45" s="204"/>
      <c r="E45" s="204"/>
      <c r="F45" s="204"/>
      <c r="G45" s="204"/>
      <c r="H45" s="204"/>
      <c r="I45" s="204"/>
      <c r="J45" s="204"/>
      <c r="K45" s="204"/>
      <c r="L45" s="204"/>
      <c r="M45" s="204"/>
      <c r="N45" s="204"/>
      <c r="O45" s="204"/>
      <c r="P45" s="204"/>
    </row>
  </sheetData>
  <sheetProtection algorithmName="SHA-512" hashValue="HGknVsQ5T+TjDociss6OFlBQ3ZvOrL7JJ11Y7KQJWVUh++jvIXniD31GieCq4Jd9PFj0smkEUNmCVpv5lHdwqQ==" saltValue="1FsW/cCxa6lIvW2GpqWuA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2"/>
  <sheetViews>
    <sheetView showGridLines="0" zoomScale="80" zoomScaleNormal="80" zoomScaleSheetLayoutView="55" workbookViewId="0"/>
  </sheetViews>
  <sheetFormatPr defaultColWidth="0" defaultRowHeight="12.6" customHeight="1" zeroHeight="1" x14ac:dyDescent="0.2"/>
  <cols>
    <col min="1" max="1" width="6.6640625" style="51" customWidth="1"/>
    <col min="2" max="3" width="10.88671875" style="51" customWidth="1"/>
    <col min="4" max="4" width="10" style="51" customWidth="1"/>
    <col min="5" max="10" width="11" style="51" customWidth="1"/>
    <col min="11" max="15" width="13.109375" style="51" customWidth="1"/>
    <col min="16" max="21" width="11.44140625" style="51" customWidth="1"/>
    <col min="22" max="22" width="0" style="51" hidden="1" customWidth="1"/>
    <col min="23" max="16384" width="0" style="51" hidden="1"/>
  </cols>
  <sheetData>
    <row r="1" spans="1:21" ht="13.5" customHeight="1" x14ac:dyDescent="0.2">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2">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2">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2">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2">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2">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2">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2">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2">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2">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2">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2">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2">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2">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2">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2">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2">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2">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2">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2">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2">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2">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2">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2">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2">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2">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2">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2">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2">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2">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2">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2">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2">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2">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2">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2">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2">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2">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2">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2">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2">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2">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2">
      <c r="A43" s="104"/>
      <c r="B43" s="104"/>
      <c r="C43" s="104"/>
      <c r="D43" s="104"/>
      <c r="E43" s="104"/>
      <c r="F43" s="104"/>
      <c r="G43" s="104"/>
      <c r="H43" s="104"/>
      <c r="I43" s="104"/>
      <c r="J43" s="104"/>
      <c r="K43" s="104"/>
      <c r="L43" s="104"/>
      <c r="M43" s="104"/>
      <c r="N43" s="104"/>
      <c r="O43" s="261" t="s">
        <v>21</v>
      </c>
      <c r="P43" s="104"/>
      <c r="Q43" s="104"/>
      <c r="R43" s="104"/>
      <c r="S43" s="104"/>
      <c r="T43" s="104"/>
      <c r="U43" s="104"/>
    </row>
    <row r="44" spans="1:21" ht="30.75" customHeight="1" x14ac:dyDescent="0.2">
      <c r="A44" s="104"/>
      <c r="B44" s="227" t="s">
        <v>25</v>
      </c>
      <c r="C44" s="233"/>
      <c r="D44" s="233"/>
      <c r="E44" s="241"/>
      <c r="F44" s="241"/>
      <c r="G44" s="241"/>
      <c r="H44" s="241"/>
      <c r="I44" s="241"/>
      <c r="J44" s="244" t="s">
        <v>14</v>
      </c>
      <c r="K44" s="246" t="s">
        <v>527</v>
      </c>
      <c r="L44" s="254" t="s">
        <v>408</v>
      </c>
      <c r="M44" s="254" t="s">
        <v>528</v>
      </c>
      <c r="N44" s="254" t="s">
        <v>529</v>
      </c>
      <c r="O44" s="262" t="s">
        <v>530</v>
      </c>
      <c r="P44" s="104"/>
      <c r="Q44" s="104"/>
      <c r="R44" s="104"/>
      <c r="S44" s="104"/>
      <c r="T44" s="104"/>
      <c r="U44" s="104"/>
    </row>
    <row r="45" spans="1:21" ht="30.75" customHeight="1" x14ac:dyDescent="0.2">
      <c r="A45" s="104"/>
      <c r="B45" s="1079" t="s">
        <v>27</v>
      </c>
      <c r="C45" s="1080"/>
      <c r="D45" s="236"/>
      <c r="E45" s="1093" t="s">
        <v>24</v>
      </c>
      <c r="F45" s="1093"/>
      <c r="G45" s="1093"/>
      <c r="H45" s="1093"/>
      <c r="I45" s="1093"/>
      <c r="J45" s="1094"/>
      <c r="K45" s="247">
        <v>1109</v>
      </c>
      <c r="L45" s="255">
        <v>1130</v>
      </c>
      <c r="M45" s="255">
        <v>1118</v>
      </c>
      <c r="N45" s="255">
        <v>1099</v>
      </c>
      <c r="O45" s="263">
        <v>1077</v>
      </c>
      <c r="P45" s="104"/>
      <c r="Q45" s="104"/>
      <c r="R45" s="104"/>
      <c r="S45" s="104"/>
      <c r="T45" s="104"/>
      <c r="U45" s="104"/>
    </row>
    <row r="46" spans="1:21" ht="30.75" customHeight="1" x14ac:dyDescent="0.2">
      <c r="A46" s="104"/>
      <c r="B46" s="1081"/>
      <c r="C46" s="1082"/>
      <c r="D46" s="237"/>
      <c r="E46" s="1085" t="s">
        <v>31</v>
      </c>
      <c r="F46" s="1085"/>
      <c r="G46" s="1085"/>
      <c r="H46" s="1085"/>
      <c r="I46" s="1085"/>
      <c r="J46" s="1086"/>
      <c r="K46" s="248" t="s">
        <v>203</v>
      </c>
      <c r="L46" s="256" t="s">
        <v>203</v>
      </c>
      <c r="M46" s="256" t="s">
        <v>203</v>
      </c>
      <c r="N46" s="256" t="s">
        <v>203</v>
      </c>
      <c r="O46" s="264" t="s">
        <v>203</v>
      </c>
      <c r="P46" s="104"/>
      <c r="Q46" s="104"/>
      <c r="R46" s="104"/>
      <c r="S46" s="104"/>
      <c r="T46" s="104"/>
      <c r="U46" s="104"/>
    </row>
    <row r="47" spans="1:21" ht="30.75" customHeight="1" x14ac:dyDescent="0.2">
      <c r="A47" s="104"/>
      <c r="B47" s="1081"/>
      <c r="C47" s="1082"/>
      <c r="D47" s="237"/>
      <c r="E47" s="1085" t="s">
        <v>34</v>
      </c>
      <c r="F47" s="1085"/>
      <c r="G47" s="1085"/>
      <c r="H47" s="1085"/>
      <c r="I47" s="1085"/>
      <c r="J47" s="1086"/>
      <c r="K47" s="248" t="s">
        <v>203</v>
      </c>
      <c r="L47" s="256" t="s">
        <v>203</v>
      </c>
      <c r="M47" s="256" t="s">
        <v>203</v>
      </c>
      <c r="N47" s="256" t="s">
        <v>203</v>
      </c>
      <c r="O47" s="264" t="s">
        <v>203</v>
      </c>
      <c r="P47" s="104"/>
      <c r="Q47" s="104"/>
      <c r="R47" s="104"/>
      <c r="S47" s="104"/>
      <c r="T47" s="104"/>
      <c r="U47" s="104"/>
    </row>
    <row r="48" spans="1:21" ht="30.75" customHeight="1" x14ac:dyDescent="0.2">
      <c r="A48" s="104"/>
      <c r="B48" s="1081"/>
      <c r="C48" s="1082"/>
      <c r="D48" s="237"/>
      <c r="E48" s="1085" t="s">
        <v>40</v>
      </c>
      <c r="F48" s="1085"/>
      <c r="G48" s="1085"/>
      <c r="H48" s="1085"/>
      <c r="I48" s="1085"/>
      <c r="J48" s="1086"/>
      <c r="K48" s="248">
        <v>113</v>
      </c>
      <c r="L48" s="256">
        <v>149</v>
      </c>
      <c r="M48" s="256">
        <v>139</v>
      </c>
      <c r="N48" s="256">
        <v>104</v>
      </c>
      <c r="O48" s="264">
        <v>125</v>
      </c>
      <c r="P48" s="104"/>
      <c r="Q48" s="104"/>
      <c r="R48" s="104"/>
      <c r="S48" s="104"/>
      <c r="T48" s="104"/>
      <c r="U48" s="104"/>
    </row>
    <row r="49" spans="1:21" ht="30.75" customHeight="1" x14ac:dyDescent="0.2">
      <c r="A49" s="104"/>
      <c r="B49" s="1081"/>
      <c r="C49" s="1082"/>
      <c r="D49" s="237"/>
      <c r="E49" s="1085" t="s">
        <v>0</v>
      </c>
      <c r="F49" s="1085"/>
      <c r="G49" s="1085"/>
      <c r="H49" s="1085"/>
      <c r="I49" s="1085"/>
      <c r="J49" s="1086"/>
      <c r="K49" s="248">
        <v>67</v>
      </c>
      <c r="L49" s="256">
        <v>39</v>
      </c>
      <c r="M49" s="256">
        <v>10</v>
      </c>
      <c r="N49" s="256">
        <v>9</v>
      </c>
      <c r="O49" s="264">
        <v>6</v>
      </c>
      <c r="P49" s="104"/>
      <c r="Q49" s="104"/>
      <c r="R49" s="104"/>
      <c r="S49" s="104"/>
      <c r="T49" s="104"/>
      <c r="U49" s="104"/>
    </row>
    <row r="50" spans="1:21" ht="30.75" customHeight="1" x14ac:dyDescent="0.2">
      <c r="A50" s="104"/>
      <c r="B50" s="1081"/>
      <c r="C50" s="1082"/>
      <c r="D50" s="237"/>
      <c r="E50" s="1085" t="s">
        <v>42</v>
      </c>
      <c r="F50" s="1085"/>
      <c r="G50" s="1085"/>
      <c r="H50" s="1085"/>
      <c r="I50" s="1085"/>
      <c r="J50" s="1086"/>
      <c r="K50" s="248">
        <v>21</v>
      </c>
      <c r="L50" s="256">
        <v>18</v>
      </c>
      <c r="M50" s="256">
        <v>17</v>
      </c>
      <c r="N50" s="256">
        <v>15</v>
      </c>
      <c r="O50" s="264">
        <v>13</v>
      </c>
      <c r="P50" s="104"/>
      <c r="Q50" s="104"/>
      <c r="R50" s="104"/>
      <c r="S50" s="104"/>
      <c r="T50" s="104"/>
      <c r="U50" s="104"/>
    </row>
    <row r="51" spans="1:21" ht="30.75" customHeight="1" x14ac:dyDescent="0.2">
      <c r="A51" s="104"/>
      <c r="B51" s="1083"/>
      <c r="C51" s="1084"/>
      <c r="D51" s="238"/>
      <c r="E51" s="1085" t="s">
        <v>49</v>
      </c>
      <c r="F51" s="1085"/>
      <c r="G51" s="1085"/>
      <c r="H51" s="1085"/>
      <c r="I51" s="1085"/>
      <c r="J51" s="1086"/>
      <c r="K51" s="248" t="s">
        <v>203</v>
      </c>
      <c r="L51" s="256" t="s">
        <v>203</v>
      </c>
      <c r="M51" s="256" t="s">
        <v>203</v>
      </c>
      <c r="N51" s="256" t="s">
        <v>203</v>
      </c>
      <c r="O51" s="264" t="s">
        <v>203</v>
      </c>
      <c r="P51" s="104"/>
      <c r="Q51" s="104"/>
      <c r="R51" s="104"/>
      <c r="S51" s="104"/>
      <c r="T51" s="104"/>
      <c r="U51" s="104"/>
    </row>
    <row r="52" spans="1:21" ht="30.75" customHeight="1" x14ac:dyDescent="0.2">
      <c r="A52" s="104"/>
      <c r="B52" s="1087" t="s">
        <v>51</v>
      </c>
      <c r="C52" s="1088"/>
      <c r="D52" s="238"/>
      <c r="E52" s="1085" t="s">
        <v>53</v>
      </c>
      <c r="F52" s="1085"/>
      <c r="G52" s="1085"/>
      <c r="H52" s="1085"/>
      <c r="I52" s="1085"/>
      <c r="J52" s="1086"/>
      <c r="K52" s="248">
        <v>1029</v>
      </c>
      <c r="L52" s="256">
        <v>1023</v>
      </c>
      <c r="M52" s="256">
        <v>1003</v>
      </c>
      <c r="N52" s="256">
        <v>977</v>
      </c>
      <c r="O52" s="264">
        <v>950</v>
      </c>
      <c r="P52" s="104"/>
      <c r="Q52" s="104"/>
      <c r="R52" s="104"/>
      <c r="S52" s="104"/>
      <c r="T52" s="104"/>
      <c r="U52" s="104"/>
    </row>
    <row r="53" spans="1:21" ht="30.75" customHeight="1" x14ac:dyDescent="0.2">
      <c r="A53" s="104"/>
      <c r="B53" s="1089" t="s">
        <v>54</v>
      </c>
      <c r="C53" s="1090"/>
      <c r="D53" s="239"/>
      <c r="E53" s="1091" t="s">
        <v>57</v>
      </c>
      <c r="F53" s="1091"/>
      <c r="G53" s="1091"/>
      <c r="H53" s="1091"/>
      <c r="I53" s="1091"/>
      <c r="J53" s="1092"/>
      <c r="K53" s="249">
        <v>281</v>
      </c>
      <c r="L53" s="257">
        <v>313</v>
      </c>
      <c r="M53" s="257">
        <v>281</v>
      </c>
      <c r="N53" s="257">
        <v>250</v>
      </c>
      <c r="O53" s="265">
        <v>271</v>
      </c>
      <c r="P53" s="104"/>
      <c r="Q53" s="104"/>
      <c r="R53" s="104"/>
      <c r="S53" s="104"/>
      <c r="T53" s="104"/>
      <c r="U53" s="104"/>
    </row>
    <row r="54" spans="1:21" ht="24" customHeight="1" x14ac:dyDescent="0.2">
      <c r="A54" s="104"/>
      <c r="B54" s="228" t="s">
        <v>66</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2">
      <c r="A55" s="104"/>
      <c r="B55" s="229" t="s">
        <v>4</v>
      </c>
      <c r="C55" s="234"/>
      <c r="D55" s="234"/>
      <c r="E55" s="234"/>
      <c r="F55" s="234"/>
      <c r="G55" s="234"/>
      <c r="H55" s="234"/>
      <c r="I55" s="234"/>
      <c r="J55" s="234"/>
      <c r="K55" s="250"/>
      <c r="L55" s="250"/>
      <c r="M55" s="250"/>
      <c r="N55" s="250"/>
      <c r="O55" s="266" t="s">
        <v>533</v>
      </c>
      <c r="P55" s="104"/>
      <c r="Q55" s="104"/>
      <c r="R55" s="104"/>
      <c r="S55" s="104"/>
      <c r="T55" s="104"/>
      <c r="U55" s="104"/>
    </row>
    <row r="56" spans="1:21" ht="31.5" customHeight="1" x14ac:dyDescent="0.2">
      <c r="A56" s="104"/>
      <c r="B56" s="230"/>
      <c r="C56" s="235"/>
      <c r="D56" s="235"/>
      <c r="E56" s="242"/>
      <c r="F56" s="242"/>
      <c r="G56" s="242"/>
      <c r="H56" s="242"/>
      <c r="I56" s="242"/>
      <c r="J56" s="245" t="s">
        <v>14</v>
      </c>
      <c r="K56" s="251" t="s">
        <v>534</v>
      </c>
      <c r="L56" s="258" t="s">
        <v>535</v>
      </c>
      <c r="M56" s="258" t="s">
        <v>536</v>
      </c>
      <c r="N56" s="258" t="s">
        <v>537</v>
      </c>
      <c r="O56" s="267" t="s">
        <v>538</v>
      </c>
      <c r="P56" s="104"/>
      <c r="Q56" s="104"/>
      <c r="R56" s="104"/>
      <c r="S56" s="104"/>
      <c r="T56" s="104"/>
      <c r="U56" s="104"/>
    </row>
    <row r="57" spans="1:21" ht="31.5" customHeight="1" x14ac:dyDescent="0.2">
      <c r="B57" s="1075" t="s">
        <v>50</v>
      </c>
      <c r="C57" s="1076"/>
      <c r="D57" s="1069" t="s">
        <v>67</v>
      </c>
      <c r="E57" s="1070"/>
      <c r="F57" s="1070"/>
      <c r="G57" s="1070"/>
      <c r="H57" s="1070"/>
      <c r="I57" s="1070"/>
      <c r="J57" s="1071"/>
      <c r="K57" s="252"/>
      <c r="L57" s="259"/>
      <c r="M57" s="259"/>
      <c r="N57" s="259"/>
      <c r="O57" s="268"/>
    </row>
    <row r="58" spans="1:21" ht="31.5" customHeight="1" x14ac:dyDescent="0.2">
      <c r="B58" s="1077"/>
      <c r="C58" s="1078"/>
      <c r="D58" s="1072" t="s">
        <v>17</v>
      </c>
      <c r="E58" s="1073"/>
      <c r="F58" s="1073"/>
      <c r="G58" s="1073"/>
      <c r="H58" s="1073"/>
      <c r="I58" s="1073"/>
      <c r="J58" s="1074"/>
      <c r="K58" s="253"/>
      <c r="L58" s="260"/>
      <c r="M58" s="260"/>
      <c r="N58" s="260"/>
      <c r="O58" s="269"/>
    </row>
    <row r="59" spans="1:21" ht="24" customHeight="1" x14ac:dyDescent="0.2">
      <c r="B59" s="231"/>
      <c r="C59" s="231"/>
      <c r="D59" s="240" t="s">
        <v>47</v>
      </c>
      <c r="E59" s="243"/>
      <c r="F59" s="243"/>
      <c r="G59" s="243"/>
      <c r="H59" s="243"/>
      <c r="I59" s="243"/>
      <c r="J59" s="243"/>
      <c r="K59" s="243"/>
      <c r="L59" s="243"/>
      <c r="M59" s="243"/>
      <c r="N59" s="243"/>
      <c r="O59" s="243"/>
    </row>
    <row r="60" spans="1:21" ht="24" customHeight="1" x14ac:dyDescent="0.2">
      <c r="B60" s="232"/>
      <c r="C60" s="232"/>
      <c r="D60" s="240" t="s">
        <v>41</v>
      </c>
      <c r="E60" s="243"/>
      <c r="F60" s="243"/>
      <c r="G60" s="243"/>
      <c r="H60" s="243"/>
      <c r="I60" s="243"/>
      <c r="J60" s="243"/>
      <c r="K60" s="243"/>
      <c r="L60" s="243"/>
      <c r="M60" s="243"/>
      <c r="N60" s="243"/>
      <c r="O60" s="243"/>
    </row>
    <row r="61" spans="1:21" ht="24" customHeight="1" x14ac:dyDescent="0.2">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2">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AtiBlV7i2FmdAvL5MId/7DlOg8lyiakQMPLSQXJa7Ggf1STX6h717y1JVDA0u1lEBBpZBrlaZqio/N5iZk2rsA==" saltValue="vh5NzaGvfmK4V/LVCbyxN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58"/>
  <sheetViews>
    <sheetView showGridLines="0" zoomScale="80" zoomScaleNormal="80" zoomScaleSheetLayoutView="100" workbookViewId="0"/>
  </sheetViews>
  <sheetFormatPr defaultColWidth="0" defaultRowHeight="13.5" customHeight="1" zeroHeight="1" x14ac:dyDescent="0.2"/>
  <cols>
    <col min="1" max="1" width="6.6640625" style="51" customWidth="1"/>
    <col min="2" max="3" width="12.6640625" style="51" customWidth="1"/>
    <col min="4" max="4" width="11.6640625" style="51" customWidth="1"/>
    <col min="5" max="8" width="10.33203125" style="51" customWidth="1"/>
    <col min="9" max="13" width="16.33203125" style="51" customWidth="1"/>
    <col min="14" max="19" width="12.6640625" style="51" customWidth="1"/>
    <col min="20" max="20" width="0" style="51" hidden="1" customWidth="1"/>
    <col min="21" max="16384" width="0" style="5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61" t="s">
        <v>21</v>
      </c>
    </row>
    <row r="40" spans="2:13" ht="27.75" customHeight="1" x14ac:dyDescent="0.2">
      <c r="B40" s="227" t="s">
        <v>25</v>
      </c>
      <c r="C40" s="233"/>
      <c r="D40" s="233"/>
      <c r="E40" s="241"/>
      <c r="F40" s="241"/>
      <c r="G40" s="241"/>
      <c r="H40" s="244" t="s">
        <v>14</v>
      </c>
      <c r="I40" s="246" t="s">
        <v>527</v>
      </c>
      <c r="J40" s="254" t="s">
        <v>408</v>
      </c>
      <c r="K40" s="254" t="s">
        <v>528</v>
      </c>
      <c r="L40" s="254" t="s">
        <v>529</v>
      </c>
      <c r="M40" s="275" t="s">
        <v>530</v>
      </c>
    </row>
    <row r="41" spans="2:13" ht="27.75" customHeight="1" x14ac:dyDescent="0.2">
      <c r="B41" s="1079" t="s">
        <v>36</v>
      </c>
      <c r="C41" s="1080"/>
      <c r="D41" s="236"/>
      <c r="E41" s="1104" t="s">
        <v>68</v>
      </c>
      <c r="F41" s="1104"/>
      <c r="G41" s="1104"/>
      <c r="H41" s="1105"/>
      <c r="I41" s="247">
        <v>9318</v>
      </c>
      <c r="J41" s="255">
        <v>9071</v>
      </c>
      <c r="K41" s="255">
        <v>8637</v>
      </c>
      <c r="L41" s="255">
        <v>8341</v>
      </c>
      <c r="M41" s="263">
        <v>8006</v>
      </c>
    </row>
    <row r="42" spans="2:13" ht="27.75" customHeight="1" x14ac:dyDescent="0.2">
      <c r="B42" s="1081"/>
      <c r="C42" s="1082"/>
      <c r="D42" s="237"/>
      <c r="E42" s="1095" t="s">
        <v>63</v>
      </c>
      <c r="F42" s="1095"/>
      <c r="G42" s="1095"/>
      <c r="H42" s="1096"/>
      <c r="I42" s="248">
        <v>109</v>
      </c>
      <c r="J42" s="256">
        <v>75</v>
      </c>
      <c r="K42" s="256">
        <v>60</v>
      </c>
      <c r="L42" s="256">
        <v>47</v>
      </c>
      <c r="M42" s="264">
        <v>35</v>
      </c>
    </row>
    <row r="43" spans="2:13" ht="27.75" customHeight="1" x14ac:dyDescent="0.2">
      <c r="B43" s="1081"/>
      <c r="C43" s="1082"/>
      <c r="D43" s="237"/>
      <c r="E43" s="1095" t="s">
        <v>70</v>
      </c>
      <c r="F43" s="1095"/>
      <c r="G43" s="1095"/>
      <c r="H43" s="1096"/>
      <c r="I43" s="248">
        <v>1193</v>
      </c>
      <c r="J43" s="256">
        <v>1167</v>
      </c>
      <c r="K43" s="256">
        <v>1204</v>
      </c>
      <c r="L43" s="256">
        <v>1039</v>
      </c>
      <c r="M43" s="264">
        <v>926</v>
      </c>
    </row>
    <row r="44" spans="2:13" ht="27.75" customHeight="1" x14ac:dyDescent="0.2">
      <c r="B44" s="1081"/>
      <c r="C44" s="1082"/>
      <c r="D44" s="237"/>
      <c r="E44" s="1095" t="s">
        <v>72</v>
      </c>
      <c r="F44" s="1095"/>
      <c r="G44" s="1095"/>
      <c r="H44" s="1096"/>
      <c r="I44" s="248">
        <v>79</v>
      </c>
      <c r="J44" s="256">
        <v>68</v>
      </c>
      <c r="K44" s="256">
        <v>28</v>
      </c>
      <c r="L44" s="256">
        <v>19</v>
      </c>
      <c r="M44" s="264">
        <v>13</v>
      </c>
    </row>
    <row r="45" spans="2:13" ht="27.75" customHeight="1" x14ac:dyDescent="0.2">
      <c r="B45" s="1081"/>
      <c r="C45" s="1082"/>
      <c r="D45" s="237"/>
      <c r="E45" s="1095" t="s">
        <v>74</v>
      </c>
      <c r="F45" s="1095"/>
      <c r="G45" s="1095"/>
      <c r="H45" s="1096"/>
      <c r="I45" s="248">
        <v>733</v>
      </c>
      <c r="J45" s="256">
        <v>627</v>
      </c>
      <c r="K45" s="256">
        <v>714</v>
      </c>
      <c r="L45" s="256">
        <v>1008</v>
      </c>
      <c r="M45" s="264">
        <v>1016</v>
      </c>
    </row>
    <row r="46" spans="2:13" ht="27.75" customHeight="1" x14ac:dyDescent="0.2">
      <c r="B46" s="1081"/>
      <c r="C46" s="1082"/>
      <c r="D46" s="238"/>
      <c r="E46" s="1095" t="s">
        <v>73</v>
      </c>
      <c r="F46" s="1095"/>
      <c r="G46" s="1095"/>
      <c r="H46" s="1096"/>
      <c r="I46" s="248">
        <v>9</v>
      </c>
      <c r="J46" s="256">
        <v>9</v>
      </c>
      <c r="K46" s="256">
        <v>9</v>
      </c>
      <c r="L46" s="256">
        <v>8</v>
      </c>
      <c r="M46" s="264" t="s">
        <v>203</v>
      </c>
    </row>
    <row r="47" spans="2:13" ht="27.75" customHeight="1" x14ac:dyDescent="0.2">
      <c r="B47" s="1081"/>
      <c r="C47" s="1082"/>
      <c r="D47" s="271"/>
      <c r="E47" s="1101" t="s">
        <v>77</v>
      </c>
      <c r="F47" s="1102"/>
      <c r="G47" s="1102"/>
      <c r="H47" s="1103"/>
      <c r="I47" s="248" t="s">
        <v>203</v>
      </c>
      <c r="J47" s="256" t="s">
        <v>203</v>
      </c>
      <c r="K47" s="256" t="s">
        <v>203</v>
      </c>
      <c r="L47" s="256" t="s">
        <v>203</v>
      </c>
      <c r="M47" s="264" t="s">
        <v>203</v>
      </c>
    </row>
    <row r="48" spans="2:13" ht="27.75" customHeight="1" x14ac:dyDescent="0.2">
      <c r="B48" s="1081"/>
      <c r="C48" s="1082"/>
      <c r="D48" s="237"/>
      <c r="E48" s="1095" t="s">
        <v>82</v>
      </c>
      <c r="F48" s="1095"/>
      <c r="G48" s="1095"/>
      <c r="H48" s="1096"/>
      <c r="I48" s="248" t="s">
        <v>203</v>
      </c>
      <c r="J48" s="256" t="s">
        <v>203</v>
      </c>
      <c r="K48" s="256" t="s">
        <v>203</v>
      </c>
      <c r="L48" s="256" t="s">
        <v>203</v>
      </c>
      <c r="M48" s="264" t="s">
        <v>203</v>
      </c>
    </row>
    <row r="49" spans="2:13" ht="27.75" customHeight="1" x14ac:dyDescent="0.2">
      <c r="B49" s="1083"/>
      <c r="C49" s="1084"/>
      <c r="D49" s="237"/>
      <c r="E49" s="1095" t="s">
        <v>88</v>
      </c>
      <c r="F49" s="1095"/>
      <c r="G49" s="1095"/>
      <c r="H49" s="1096"/>
      <c r="I49" s="248" t="s">
        <v>203</v>
      </c>
      <c r="J49" s="256" t="s">
        <v>203</v>
      </c>
      <c r="K49" s="256" t="s">
        <v>203</v>
      </c>
      <c r="L49" s="256" t="s">
        <v>203</v>
      </c>
      <c r="M49" s="264" t="s">
        <v>203</v>
      </c>
    </row>
    <row r="50" spans="2:13" ht="27.75" customHeight="1" x14ac:dyDescent="0.2">
      <c r="B50" s="1099" t="s">
        <v>90</v>
      </c>
      <c r="C50" s="1100"/>
      <c r="D50" s="272"/>
      <c r="E50" s="1095" t="s">
        <v>92</v>
      </c>
      <c r="F50" s="1095"/>
      <c r="G50" s="1095"/>
      <c r="H50" s="1096"/>
      <c r="I50" s="248">
        <v>6522</v>
      </c>
      <c r="J50" s="256">
        <v>5898</v>
      </c>
      <c r="K50" s="256">
        <v>5891</v>
      </c>
      <c r="L50" s="256">
        <v>5727</v>
      </c>
      <c r="M50" s="264">
        <v>5754</v>
      </c>
    </row>
    <row r="51" spans="2:13" ht="27.75" customHeight="1" x14ac:dyDescent="0.2">
      <c r="B51" s="1081"/>
      <c r="C51" s="1082"/>
      <c r="D51" s="237"/>
      <c r="E51" s="1095" t="s">
        <v>95</v>
      </c>
      <c r="F51" s="1095"/>
      <c r="G51" s="1095"/>
      <c r="H51" s="1096"/>
      <c r="I51" s="248">
        <v>44</v>
      </c>
      <c r="J51" s="256">
        <v>35</v>
      </c>
      <c r="K51" s="256">
        <v>27</v>
      </c>
      <c r="L51" s="256">
        <v>20</v>
      </c>
      <c r="M51" s="264">
        <v>12</v>
      </c>
    </row>
    <row r="52" spans="2:13" ht="27.75" customHeight="1" x14ac:dyDescent="0.2">
      <c r="B52" s="1083"/>
      <c r="C52" s="1084"/>
      <c r="D52" s="237"/>
      <c r="E52" s="1095" t="s">
        <v>44</v>
      </c>
      <c r="F52" s="1095"/>
      <c r="G52" s="1095"/>
      <c r="H52" s="1096"/>
      <c r="I52" s="248">
        <v>8294</v>
      </c>
      <c r="J52" s="256">
        <v>7974</v>
      </c>
      <c r="K52" s="256">
        <v>7585</v>
      </c>
      <c r="L52" s="256">
        <v>7167</v>
      </c>
      <c r="M52" s="264">
        <v>6812</v>
      </c>
    </row>
    <row r="53" spans="2:13" ht="27.75" customHeight="1" x14ac:dyDescent="0.2">
      <c r="B53" s="1089" t="s">
        <v>54</v>
      </c>
      <c r="C53" s="1090"/>
      <c r="D53" s="239"/>
      <c r="E53" s="1097" t="s">
        <v>97</v>
      </c>
      <c r="F53" s="1097"/>
      <c r="G53" s="1097"/>
      <c r="H53" s="1098"/>
      <c r="I53" s="249">
        <v>-3418</v>
      </c>
      <c r="J53" s="257">
        <v>-2889</v>
      </c>
      <c r="K53" s="257">
        <v>-2851</v>
      </c>
      <c r="L53" s="257">
        <v>-2451</v>
      </c>
      <c r="M53" s="265">
        <v>-2582</v>
      </c>
    </row>
    <row r="54" spans="2:13" ht="27.75" customHeight="1" x14ac:dyDescent="0.2">
      <c r="B54" s="270" t="s">
        <v>80</v>
      </c>
      <c r="C54" s="210"/>
      <c r="D54" s="210"/>
      <c r="E54" s="273"/>
      <c r="F54" s="273"/>
      <c r="G54" s="273"/>
      <c r="H54" s="273"/>
      <c r="I54" s="274"/>
      <c r="J54" s="274"/>
      <c r="K54" s="274"/>
      <c r="L54" s="274"/>
      <c r="M54" s="274"/>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5sKk9hiACiGDckb0pSitpZY2TMVqC52AejNR2wDJzV/mnZ/86RH4MvjZeYcslC2QsSWYZ6uKS25IqVo9vsyflQ==" saltValue="XR1iaz6m28w5zzQzz5hPt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51" customWidth="1"/>
    <col min="2" max="2" width="16.33203125" style="51" customWidth="1"/>
    <col min="3" max="5" width="26.21875" style="51" customWidth="1"/>
    <col min="6" max="8" width="24.21875" style="51" customWidth="1"/>
    <col min="9" max="14" width="26" style="51" customWidth="1"/>
    <col min="15" max="15" width="6.10937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104"/>
      <c r="C53" s="104"/>
      <c r="D53" s="104"/>
      <c r="E53" s="104"/>
      <c r="F53" s="104"/>
      <c r="G53" s="104"/>
      <c r="H53" s="291" t="s">
        <v>93</v>
      </c>
    </row>
    <row r="54" spans="2:8" ht="29.25" customHeight="1" x14ac:dyDescent="0.25">
      <c r="B54" s="276" t="s">
        <v>8</v>
      </c>
      <c r="C54" s="282"/>
      <c r="D54" s="282"/>
      <c r="E54" s="283" t="s">
        <v>14</v>
      </c>
      <c r="F54" s="284" t="s">
        <v>528</v>
      </c>
      <c r="G54" s="284" t="s">
        <v>529</v>
      </c>
      <c r="H54" s="292" t="s">
        <v>530</v>
      </c>
    </row>
    <row r="55" spans="2:8" ht="52.5" customHeight="1" x14ac:dyDescent="0.2">
      <c r="B55" s="277"/>
      <c r="C55" s="1114" t="s">
        <v>101</v>
      </c>
      <c r="D55" s="1114"/>
      <c r="E55" s="1115"/>
      <c r="F55" s="285">
        <v>3021</v>
      </c>
      <c r="G55" s="285">
        <v>3021</v>
      </c>
      <c r="H55" s="293">
        <v>3022</v>
      </c>
    </row>
    <row r="56" spans="2:8" ht="52.5" customHeight="1" x14ac:dyDescent="0.2">
      <c r="B56" s="278"/>
      <c r="C56" s="1116" t="s">
        <v>104</v>
      </c>
      <c r="D56" s="1116"/>
      <c r="E56" s="1117"/>
      <c r="F56" s="286">
        <v>320</v>
      </c>
      <c r="G56" s="286">
        <v>321</v>
      </c>
      <c r="H56" s="294">
        <v>321</v>
      </c>
    </row>
    <row r="57" spans="2:8" ht="53.25" customHeight="1" x14ac:dyDescent="0.2">
      <c r="B57" s="278"/>
      <c r="C57" s="1118" t="s">
        <v>61</v>
      </c>
      <c r="D57" s="1118"/>
      <c r="E57" s="1119"/>
      <c r="F57" s="287">
        <v>3727</v>
      </c>
      <c r="G57" s="287">
        <v>3865</v>
      </c>
      <c r="H57" s="295">
        <v>3604</v>
      </c>
    </row>
    <row r="58" spans="2:8" ht="45.75" customHeight="1" x14ac:dyDescent="0.2">
      <c r="B58" s="279"/>
      <c r="C58" s="1106" t="s">
        <v>548</v>
      </c>
      <c r="D58" s="1107"/>
      <c r="E58" s="1108"/>
      <c r="F58" s="288">
        <v>1403</v>
      </c>
      <c r="G58" s="288">
        <v>1403</v>
      </c>
      <c r="H58" s="296">
        <v>1404</v>
      </c>
    </row>
    <row r="59" spans="2:8" ht="45.75" customHeight="1" x14ac:dyDescent="0.2">
      <c r="B59" s="279"/>
      <c r="C59" s="1106" t="s">
        <v>549</v>
      </c>
      <c r="D59" s="1107"/>
      <c r="E59" s="1108"/>
      <c r="F59" s="288">
        <v>1260</v>
      </c>
      <c r="G59" s="288">
        <v>1260</v>
      </c>
      <c r="H59" s="296">
        <v>1260</v>
      </c>
    </row>
    <row r="60" spans="2:8" ht="45.75" customHeight="1" x14ac:dyDescent="0.2">
      <c r="B60" s="279"/>
      <c r="C60" s="1106" t="s">
        <v>550</v>
      </c>
      <c r="D60" s="1107"/>
      <c r="E60" s="1108"/>
      <c r="F60" s="288">
        <v>343</v>
      </c>
      <c r="G60" s="288">
        <v>343</v>
      </c>
      <c r="H60" s="296">
        <v>329</v>
      </c>
    </row>
    <row r="61" spans="2:8" ht="45.75" customHeight="1" x14ac:dyDescent="0.2">
      <c r="B61" s="279"/>
      <c r="C61" s="1106" t="s">
        <v>551</v>
      </c>
      <c r="D61" s="1107"/>
      <c r="E61" s="1108"/>
      <c r="F61" s="288">
        <v>0</v>
      </c>
      <c r="G61" s="288">
        <v>99</v>
      </c>
      <c r="H61" s="296">
        <v>262</v>
      </c>
    </row>
    <row r="62" spans="2:8" ht="45.75" customHeight="1" x14ac:dyDescent="0.2">
      <c r="B62" s="280"/>
      <c r="C62" s="1109" t="s">
        <v>239</v>
      </c>
      <c r="D62" s="1110"/>
      <c r="E62" s="1111"/>
      <c r="F62" s="289">
        <v>675</v>
      </c>
      <c r="G62" s="289">
        <v>675</v>
      </c>
      <c r="H62" s="297">
        <v>259</v>
      </c>
    </row>
    <row r="63" spans="2:8" ht="52.5" customHeight="1" x14ac:dyDescent="0.2">
      <c r="B63" s="281"/>
      <c r="C63" s="1112" t="s">
        <v>108</v>
      </c>
      <c r="D63" s="1112"/>
      <c r="E63" s="1113"/>
      <c r="F63" s="290">
        <v>7068</v>
      </c>
      <c r="G63" s="290">
        <v>7207</v>
      </c>
      <c r="H63" s="298">
        <v>6946</v>
      </c>
    </row>
    <row r="64" spans="2:8" ht="15" customHeight="1" x14ac:dyDescent="0.2"/>
  </sheetData>
  <sheetProtection algorithmName="SHA-512" hashValue="c2imRJrmntar/1CA0Gir6vB+8Ks1SgOgUCrhSvjCNlSi8ZMfYbO6XuJtNbmko9LJ2Umh9esoPzAYcwTV4g9l+g==" saltValue="5C/lKMFmzped6AGeOmyM4g=="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74"/>
  <sheetViews>
    <sheetView workbookViewId="0"/>
  </sheetViews>
  <sheetFormatPr defaultColWidth="11.109375" defaultRowHeight="13.2" x14ac:dyDescent="0.2"/>
  <cols>
    <col min="1" max="1" width="45.88671875" style="299" customWidth="1"/>
    <col min="2" max="8" width="13.33203125" style="299" customWidth="1"/>
    <col min="9" max="16384" width="11.109375" style="299"/>
  </cols>
  <sheetData>
    <row r="1" spans="1:8" x14ac:dyDescent="0.2">
      <c r="A1" s="115"/>
      <c r="B1" s="121"/>
      <c r="C1" s="125"/>
      <c r="D1" s="131"/>
      <c r="E1" s="141"/>
      <c r="F1" s="141"/>
      <c r="G1" s="141"/>
      <c r="H1" s="175"/>
    </row>
    <row r="2" spans="1:8" x14ac:dyDescent="0.2">
      <c r="A2" s="116"/>
      <c r="B2" s="122"/>
      <c r="C2" s="306"/>
      <c r="D2" s="132" t="s">
        <v>79</v>
      </c>
      <c r="E2" s="142"/>
      <c r="F2" s="314" t="s">
        <v>526</v>
      </c>
      <c r="G2" s="166"/>
      <c r="H2" s="176"/>
    </row>
    <row r="3" spans="1:8" x14ac:dyDescent="0.2">
      <c r="A3" s="132" t="s">
        <v>132</v>
      </c>
      <c r="B3" s="124"/>
      <c r="C3" s="307"/>
      <c r="D3" s="310">
        <v>289271</v>
      </c>
      <c r="E3" s="312"/>
      <c r="F3" s="315">
        <v>168868</v>
      </c>
      <c r="G3" s="317"/>
      <c r="H3" s="320"/>
    </row>
    <row r="4" spans="1:8" x14ac:dyDescent="0.2">
      <c r="A4" s="117"/>
      <c r="B4" s="123"/>
      <c r="C4" s="308"/>
      <c r="D4" s="311">
        <v>167197</v>
      </c>
      <c r="E4" s="313"/>
      <c r="F4" s="316">
        <v>79360</v>
      </c>
      <c r="G4" s="318"/>
      <c r="H4" s="321"/>
    </row>
    <row r="5" spans="1:8" x14ac:dyDescent="0.2">
      <c r="A5" s="132" t="s">
        <v>197</v>
      </c>
      <c r="B5" s="124"/>
      <c r="C5" s="307"/>
      <c r="D5" s="310">
        <v>297750</v>
      </c>
      <c r="E5" s="312"/>
      <c r="F5" s="315">
        <v>202870</v>
      </c>
      <c r="G5" s="317"/>
      <c r="H5" s="320"/>
    </row>
    <row r="6" spans="1:8" x14ac:dyDescent="0.2">
      <c r="A6" s="117"/>
      <c r="B6" s="123"/>
      <c r="C6" s="308"/>
      <c r="D6" s="311">
        <v>187682</v>
      </c>
      <c r="E6" s="313"/>
      <c r="F6" s="316">
        <v>79735</v>
      </c>
      <c r="G6" s="318"/>
      <c r="H6" s="321"/>
    </row>
    <row r="7" spans="1:8" x14ac:dyDescent="0.2">
      <c r="A7" s="132" t="s">
        <v>506</v>
      </c>
      <c r="B7" s="124"/>
      <c r="C7" s="307"/>
      <c r="D7" s="310">
        <v>206214</v>
      </c>
      <c r="E7" s="312"/>
      <c r="F7" s="315">
        <v>167497</v>
      </c>
      <c r="G7" s="317"/>
      <c r="H7" s="320"/>
    </row>
    <row r="8" spans="1:8" x14ac:dyDescent="0.2">
      <c r="A8" s="117"/>
      <c r="B8" s="123"/>
      <c r="C8" s="308"/>
      <c r="D8" s="311">
        <v>109176</v>
      </c>
      <c r="E8" s="313"/>
      <c r="F8" s="316">
        <v>82571</v>
      </c>
      <c r="G8" s="318"/>
      <c r="H8" s="321"/>
    </row>
    <row r="9" spans="1:8" x14ac:dyDescent="0.2">
      <c r="A9" s="132" t="s">
        <v>525</v>
      </c>
      <c r="B9" s="124"/>
      <c r="C9" s="307"/>
      <c r="D9" s="310">
        <v>260247</v>
      </c>
      <c r="E9" s="312"/>
      <c r="F9" s="315">
        <v>190274</v>
      </c>
      <c r="G9" s="317"/>
      <c r="H9" s="320"/>
    </row>
    <row r="10" spans="1:8" x14ac:dyDescent="0.2">
      <c r="A10" s="117"/>
      <c r="B10" s="123"/>
      <c r="C10" s="308"/>
      <c r="D10" s="311">
        <v>88609</v>
      </c>
      <c r="E10" s="313"/>
      <c r="F10" s="316">
        <v>88584</v>
      </c>
      <c r="G10" s="318"/>
      <c r="H10" s="321"/>
    </row>
    <row r="11" spans="1:8" x14ac:dyDescent="0.2">
      <c r="A11" s="132" t="s">
        <v>479</v>
      </c>
      <c r="B11" s="124"/>
      <c r="C11" s="307"/>
      <c r="D11" s="310">
        <v>386486</v>
      </c>
      <c r="E11" s="312"/>
      <c r="F11" s="315">
        <v>301035</v>
      </c>
      <c r="G11" s="317"/>
      <c r="H11" s="320"/>
    </row>
    <row r="12" spans="1:8" x14ac:dyDescent="0.2">
      <c r="A12" s="117"/>
      <c r="B12" s="123"/>
      <c r="C12" s="309"/>
      <c r="D12" s="311">
        <v>125807</v>
      </c>
      <c r="E12" s="313"/>
      <c r="F12" s="316">
        <v>154376</v>
      </c>
      <c r="G12" s="318"/>
      <c r="H12" s="321"/>
    </row>
    <row r="13" spans="1:8" x14ac:dyDescent="0.2">
      <c r="A13" s="132"/>
      <c r="B13" s="124"/>
      <c r="C13" s="307"/>
      <c r="D13" s="310">
        <v>287994</v>
      </c>
      <c r="E13" s="312"/>
      <c r="F13" s="315">
        <v>206109</v>
      </c>
      <c r="G13" s="319"/>
      <c r="H13" s="320"/>
    </row>
    <row r="14" spans="1:8" x14ac:dyDescent="0.2">
      <c r="A14" s="117"/>
      <c r="B14" s="123"/>
      <c r="C14" s="308"/>
      <c r="D14" s="311">
        <v>135694</v>
      </c>
      <c r="E14" s="313"/>
      <c r="F14" s="316">
        <v>96925</v>
      </c>
      <c r="G14" s="318"/>
      <c r="H14" s="321"/>
    </row>
    <row r="17" spans="1:11" x14ac:dyDescent="0.2">
      <c r="A17" s="299" t="s">
        <v>22</v>
      </c>
    </row>
    <row r="18" spans="1:11" x14ac:dyDescent="0.2">
      <c r="A18" s="300"/>
      <c r="B18" s="300" t="str">
        <f>実質収支比率等に係る経年分析!F$46</f>
        <v>H28</v>
      </c>
      <c r="C18" s="300" t="str">
        <f>実質収支比率等に係る経年分析!G$46</f>
        <v>H29</v>
      </c>
      <c r="D18" s="300" t="str">
        <f>実質収支比率等に係る経年分析!H$46</f>
        <v>H30</v>
      </c>
      <c r="E18" s="300" t="str">
        <f>実質収支比率等に係る経年分析!I$46</f>
        <v>R01</v>
      </c>
      <c r="F18" s="300" t="str">
        <f>実質収支比率等に係る経年分析!J$46</f>
        <v>R02</v>
      </c>
    </row>
    <row r="19" spans="1:11" x14ac:dyDescent="0.2">
      <c r="A19" s="300" t="s">
        <v>87</v>
      </c>
      <c r="B19" s="300">
        <f>ROUND(VALUE(SUBSTITUTE(実質収支比率等に係る経年分析!F$48,"▲","-")),2)</f>
        <v>3.71</v>
      </c>
      <c r="C19" s="300">
        <f>ROUND(VALUE(SUBSTITUTE(実質収支比率等に係る経年分析!G$48,"▲","-")),2)</f>
        <v>2.89</v>
      </c>
      <c r="D19" s="300">
        <f>ROUND(VALUE(SUBSTITUTE(実質収支比率等に係る経年分析!H$48,"▲","-")),2)</f>
        <v>3.25</v>
      </c>
      <c r="E19" s="300">
        <f>ROUND(VALUE(SUBSTITUTE(実質収支比率等に係る経年分析!I$48,"▲","-")),2)</f>
        <v>3.32</v>
      </c>
      <c r="F19" s="300">
        <f>ROUND(VALUE(SUBSTITUTE(実質収支比率等に係る経年分析!J$48,"▲","-")),2)</f>
        <v>3.3</v>
      </c>
    </row>
    <row r="20" spans="1:11" x14ac:dyDescent="0.2">
      <c r="A20" s="300" t="s">
        <v>35</v>
      </c>
      <c r="B20" s="300">
        <f>ROUND(VALUE(SUBSTITUTE(実質収支比率等に係る経年分析!F$47,"▲","-")),2)</f>
        <v>64.19</v>
      </c>
      <c r="C20" s="300">
        <f>ROUND(VALUE(SUBSTITUTE(実質収支比率等に係る経年分析!G$47,"▲","-")),2)</f>
        <v>63.02</v>
      </c>
      <c r="D20" s="300">
        <f>ROUND(VALUE(SUBSTITUTE(実質収支比率等に係る経年分析!H$47,"▲","-")),2)</f>
        <v>65.56</v>
      </c>
      <c r="E20" s="300">
        <f>ROUND(VALUE(SUBSTITUTE(実質収支比率等に係る経年分析!I$47,"▲","-")),2)</f>
        <v>65.36</v>
      </c>
      <c r="F20" s="300">
        <f>ROUND(VALUE(SUBSTITUTE(実質収支比率等に係る経年分析!J$47,"▲","-")),2)</f>
        <v>62.96</v>
      </c>
    </row>
    <row r="21" spans="1:11" x14ac:dyDescent="0.2">
      <c r="A21" s="300" t="s">
        <v>112</v>
      </c>
      <c r="B21" s="300">
        <f>IF(ISNUMBER(VALUE(SUBSTITUTE(実質収支比率等に係る経年分析!F$49,"▲","-"))),ROUND(VALUE(SUBSTITUTE(実質収支比率等に係る経年分析!F$49,"▲","-")),2),NA())</f>
        <v>3.62</v>
      </c>
      <c r="C21" s="300">
        <f>IF(ISNUMBER(VALUE(SUBSTITUTE(実質収支比率等に係る経年分析!G$49,"▲","-"))),ROUND(VALUE(SUBSTITUTE(実質収支比率等に係る経年分析!G$49,"▲","-")),2),NA())</f>
        <v>-5.14</v>
      </c>
      <c r="D21" s="300">
        <f>IF(ISNUMBER(VALUE(SUBSTITUTE(実質収支比率等に係る経年分析!H$49,"▲","-"))),ROUND(VALUE(SUBSTITUTE(実質収支比率等に係る経年分析!H$49,"▲","-")),2),NA())</f>
        <v>0.28000000000000003</v>
      </c>
      <c r="E21" s="300">
        <f>IF(ISNUMBER(VALUE(SUBSTITUTE(実質収支比率等に係る経年分析!I$49,"▲","-"))),ROUND(VALUE(SUBSTITUTE(実質収支比率等に係る経年分析!I$49,"▲","-")),2),NA())</f>
        <v>0.09</v>
      </c>
      <c r="F21" s="300">
        <f>IF(ISNUMBER(VALUE(SUBSTITUTE(実質収支比率等に係る経年分析!J$49,"▲","-"))),ROUND(VALUE(SUBSTITUTE(実質収支比率等に係る経年分析!J$49,"▲","-")),2),NA())</f>
        <v>0.11</v>
      </c>
    </row>
    <row r="24" spans="1:11" x14ac:dyDescent="0.2">
      <c r="A24" s="299" t="s">
        <v>99</v>
      </c>
    </row>
    <row r="25" spans="1:11" x14ac:dyDescent="0.2">
      <c r="A25" s="301"/>
      <c r="B25" s="301" t="str">
        <f>連結実質赤字比率に係る赤字・黒字の構成分析!F$33</f>
        <v>H28</v>
      </c>
      <c r="C25" s="301"/>
      <c r="D25" s="301" t="str">
        <f>連結実質赤字比率に係る赤字・黒字の構成分析!G$33</f>
        <v>H29</v>
      </c>
      <c r="E25" s="301"/>
      <c r="F25" s="301" t="str">
        <f>連結実質赤字比率に係る赤字・黒字の構成分析!H$33</f>
        <v>H30</v>
      </c>
      <c r="G25" s="301"/>
      <c r="H25" s="301" t="str">
        <f>連結実質赤字比率に係る赤字・黒字の構成分析!I$33</f>
        <v>R01</v>
      </c>
      <c r="I25" s="301"/>
      <c r="J25" s="301" t="str">
        <f>連結実質赤字比率に係る赤字・黒字の構成分析!J$33</f>
        <v>R02</v>
      </c>
      <c r="K25" s="301"/>
    </row>
    <row r="26" spans="1:11" x14ac:dyDescent="0.2">
      <c r="A26" s="301"/>
      <c r="B26" s="301" t="s">
        <v>113</v>
      </c>
      <c r="C26" s="301" t="s">
        <v>59</v>
      </c>
      <c r="D26" s="301" t="s">
        <v>113</v>
      </c>
      <c r="E26" s="301" t="s">
        <v>59</v>
      </c>
      <c r="F26" s="301" t="s">
        <v>113</v>
      </c>
      <c r="G26" s="301" t="s">
        <v>59</v>
      </c>
      <c r="H26" s="301" t="s">
        <v>113</v>
      </c>
      <c r="I26" s="301" t="s">
        <v>59</v>
      </c>
      <c r="J26" s="301" t="s">
        <v>113</v>
      </c>
      <c r="K26" s="301" t="s">
        <v>59</v>
      </c>
    </row>
    <row r="27" spans="1:11" x14ac:dyDescent="0.2">
      <c r="A27" s="301" t="str">
        <f>IF(連結実質赤字比率に係る赤字・黒字の構成分析!C$43="",NA(),連結実質赤字比率に係る赤字・黒字の構成分析!C$43)</f>
        <v>その他会計（黒字）</v>
      </c>
      <c r="B27" s="301" t="e">
        <f>IF(ROUND(VALUE(SUBSTITUTE(連結実質赤字比率に係る赤字・黒字の構成分析!F$43,"▲","-")),2)&lt;0,ABS(ROUND(VALUE(SUBSTITUTE(連結実質赤字比率に係る赤字・黒字の構成分析!F$43,"▲","-")),2)),NA())</f>
        <v>#VALUE!</v>
      </c>
      <c r="C27" s="301" t="e">
        <f>IF(ROUND(VALUE(SUBSTITUTE(連結実質赤字比率に係る赤字・黒字の構成分析!F$43,"▲","-")),2)&gt;=0,ABS(ROUND(VALUE(SUBSTITUTE(連結実質赤字比率に係る赤字・黒字の構成分析!F$43,"▲","-")),2)),NA())</f>
        <v>#VALUE!</v>
      </c>
      <c r="D27" s="301" t="e">
        <f>IF(ROUND(VALUE(SUBSTITUTE(連結実質赤字比率に係る赤字・黒字の構成分析!G$43,"▲","-")),2)&lt;0,ABS(ROUND(VALUE(SUBSTITUTE(連結実質赤字比率に係る赤字・黒字の構成分析!G$43,"▲","-")),2)),NA())</f>
        <v>#VALUE!</v>
      </c>
      <c r="E27" s="301" t="e">
        <f>IF(ROUND(VALUE(SUBSTITUTE(連結実質赤字比率に係る赤字・黒字の構成分析!G$43,"▲","-")),2)&gt;=0,ABS(ROUND(VALUE(SUBSTITUTE(連結実質赤字比率に係る赤字・黒字の構成分析!G$43,"▲","-")),2)),NA())</f>
        <v>#VALUE!</v>
      </c>
      <c r="F27" s="301" t="e">
        <f>IF(ROUND(VALUE(SUBSTITUTE(連結実質赤字比率に係る赤字・黒字の構成分析!H$43,"▲","-")),2)&lt;0,ABS(ROUND(VALUE(SUBSTITUTE(連結実質赤字比率に係る赤字・黒字の構成分析!H$43,"▲","-")),2)),NA())</f>
        <v>#VALUE!</v>
      </c>
      <c r="G27" s="301" t="e">
        <f>IF(ROUND(VALUE(SUBSTITUTE(連結実質赤字比率に係る赤字・黒字の構成分析!H$43,"▲","-")),2)&gt;=0,ABS(ROUND(VALUE(SUBSTITUTE(連結実質赤字比率に係る赤字・黒字の構成分析!H$43,"▲","-")),2)),NA())</f>
        <v>#VALUE!</v>
      </c>
      <c r="H27" s="301" t="e">
        <f>IF(ROUND(VALUE(SUBSTITUTE(連結実質赤字比率に係る赤字・黒字の構成分析!I$43,"▲","-")),2)&lt;0,ABS(ROUND(VALUE(SUBSTITUTE(連結実質赤字比率に係る赤字・黒字の構成分析!I$43,"▲","-")),2)),NA())</f>
        <v>#VALUE!</v>
      </c>
      <c r="I27" s="301" t="e">
        <f>IF(ROUND(VALUE(SUBSTITUTE(連結実質赤字比率に係る赤字・黒字の構成分析!I$43,"▲","-")),2)&gt;=0,ABS(ROUND(VALUE(SUBSTITUTE(連結実質赤字比率に係る赤字・黒字の構成分析!I$43,"▲","-")),2)),NA())</f>
        <v>#VALUE!</v>
      </c>
      <c r="J27" s="301" t="e">
        <f>IF(ROUND(VALUE(SUBSTITUTE(連結実質赤字比率に係る赤字・黒字の構成分析!J$43,"▲","-")),2)&lt;0,ABS(ROUND(VALUE(SUBSTITUTE(連結実質赤字比率に係る赤字・黒字の構成分析!J$43,"▲","-")),2)),NA())</f>
        <v>#VALUE!</v>
      </c>
      <c r="K27" s="301" t="e">
        <f>IF(ROUND(VALUE(SUBSTITUTE(連結実質赤字比率に係る赤字・黒字の構成分析!J$43,"▲","-")),2)&gt;=0,ABS(ROUND(VALUE(SUBSTITUTE(連結実質赤字比率に係る赤字・黒字の構成分析!J$43,"▲","-")),2)),NA())</f>
        <v>#VALUE!</v>
      </c>
    </row>
    <row r="28" spans="1:11" x14ac:dyDescent="0.2">
      <c r="A28" s="301" t="str">
        <f>IF(連結実質赤字比率に係る赤字・黒字の構成分析!C$42="",NA(),連結実質赤字比率に係る赤字・黒字の構成分析!C$42)</f>
        <v>その他会計（赤字）</v>
      </c>
      <c r="B28" s="301" t="e">
        <f>IF(ROUND(VALUE(SUBSTITUTE(連結実質赤字比率に係る赤字・黒字の構成分析!F$42,"▲","-")),2)&lt;0,ABS(ROUND(VALUE(SUBSTITUTE(連結実質赤字比率に係る赤字・黒字の構成分析!F$42,"▲","-")),2)),NA())</f>
        <v>#VALUE!</v>
      </c>
      <c r="C28" s="301" t="e">
        <f>IF(ROUND(VALUE(SUBSTITUTE(連結実質赤字比率に係る赤字・黒字の構成分析!F$42,"▲","-")),2)&gt;=0,ABS(ROUND(VALUE(SUBSTITUTE(連結実質赤字比率に係る赤字・黒字の構成分析!F$42,"▲","-")),2)),NA())</f>
        <v>#VALUE!</v>
      </c>
      <c r="D28" s="301" t="e">
        <f>IF(ROUND(VALUE(SUBSTITUTE(連結実質赤字比率に係る赤字・黒字の構成分析!G$42,"▲","-")),2)&lt;0,ABS(ROUND(VALUE(SUBSTITUTE(連結実質赤字比率に係る赤字・黒字の構成分析!G$42,"▲","-")),2)),NA())</f>
        <v>#VALUE!</v>
      </c>
      <c r="E28" s="301" t="e">
        <f>IF(ROUND(VALUE(SUBSTITUTE(連結実質赤字比率に係る赤字・黒字の構成分析!G$42,"▲","-")),2)&gt;=0,ABS(ROUND(VALUE(SUBSTITUTE(連結実質赤字比率に係る赤字・黒字の構成分析!G$42,"▲","-")),2)),NA())</f>
        <v>#VALUE!</v>
      </c>
      <c r="F28" s="301" t="e">
        <f>IF(ROUND(VALUE(SUBSTITUTE(連結実質赤字比率に係る赤字・黒字の構成分析!H$42,"▲","-")),2)&lt;0,ABS(ROUND(VALUE(SUBSTITUTE(連結実質赤字比率に係る赤字・黒字の構成分析!H$42,"▲","-")),2)),NA())</f>
        <v>#VALUE!</v>
      </c>
      <c r="G28" s="301" t="e">
        <f>IF(ROUND(VALUE(SUBSTITUTE(連結実質赤字比率に係る赤字・黒字の構成分析!H$42,"▲","-")),2)&gt;=0,ABS(ROUND(VALUE(SUBSTITUTE(連結実質赤字比率に係る赤字・黒字の構成分析!H$42,"▲","-")),2)),NA())</f>
        <v>#VALUE!</v>
      </c>
      <c r="H28" s="301" t="e">
        <f>IF(ROUND(VALUE(SUBSTITUTE(連結実質赤字比率に係る赤字・黒字の構成分析!I$42,"▲","-")),2)&lt;0,ABS(ROUND(VALUE(SUBSTITUTE(連結実質赤字比率に係る赤字・黒字の構成分析!I$42,"▲","-")),2)),NA())</f>
        <v>#VALUE!</v>
      </c>
      <c r="I28" s="301" t="e">
        <f>IF(ROUND(VALUE(SUBSTITUTE(連結実質赤字比率に係る赤字・黒字の構成分析!I$42,"▲","-")),2)&gt;=0,ABS(ROUND(VALUE(SUBSTITUTE(連結実質赤字比率に係る赤字・黒字の構成分析!I$42,"▲","-")),2)),NA())</f>
        <v>#VALUE!</v>
      </c>
      <c r="J28" s="301" t="e">
        <f>IF(ROUND(VALUE(SUBSTITUTE(連結実質赤字比率に係る赤字・黒字の構成分析!J$42,"▲","-")),2)&lt;0,ABS(ROUND(VALUE(SUBSTITUTE(連結実質赤字比率に係る赤字・黒字の構成分析!J$42,"▲","-")),2)),NA())</f>
        <v>#VALUE!</v>
      </c>
      <c r="K28" s="301" t="e">
        <f>IF(ROUND(VALUE(SUBSTITUTE(連結実質赤字比率に係る赤字・黒字の構成分析!J$42,"▲","-")),2)&gt;=0,ABS(ROUND(VALUE(SUBSTITUTE(連結実質赤字比率に係る赤字・黒字の構成分析!J$42,"▲","-")),2)),NA())</f>
        <v>#VALUE!</v>
      </c>
    </row>
    <row r="29" spans="1:11" x14ac:dyDescent="0.2">
      <c r="A29" s="301" t="str">
        <f>IF(連結実質赤字比率に係る赤字・黒字の構成分析!C$41="",NA(),連結実質赤字比率に係る赤字・黒字の構成分析!C$41)</f>
        <v>農業集落排水事業特別会計</v>
      </c>
      <c r="B29" s="301" t="e">
        <f>IF(ROUND(VALUE(SUBSTITUTE(連結実質赤字比率に係る赤字・黒字の構成分析!F$41,"▲","-")),2)&lt;0,ABS(ROUND(VALUE(SUBSTITUTE(連結実質赤字比率に係る赤字・黒字の構成分析!F$41,"▲","-")),2)),NA())</f>
        <v>#N/A</v>
      </c>
      <c r="C29" s="301">
        <f>IF(ROUND(VALUE(SUBSTITUTE(連結実質赤字比率に係る赤字・黒字の構成分析!F$41,"▲","-")),2)&gt;=0,ABS(ROUND(VALUE(SUBSTITUTE(連結実質赤字比率に係る赤字・黒字の構成分析!F$41,"▲","-")),2)),NA())</f>
        <v>0.23</v>
      </c>
      <c r="D29" s="301" t="e">
        <f>IF(ROUND(VALUE(SUBSTITUTE(連結実質赤字比率に係る赤字・黒字の構成分析!G$41,"▲","-")),2)&lt;0,ABS(ROUND(VALUE(SUBSTITUTE(連結実質赤字比率に係る赤字・黒字の構成分析!G$41,"▲","-")),2)),NA())</f>
        <v>#N/A</v>
      </c>
      <c r="E29" s="301">
        <f>IF(ROUND(VALUE(SUBSTITUTE(連結実質赤字比率に係る赤字・黒字の構成分析!G$41,"▲","-")),2)&gt;=0,ABS(ROUND(VALUE(SUBSTITUTE(連結実質赤字比率に係る赤字・黒字の構成分析!G$41,"▲","-")),2)),NA())</f>
        <v>0.08</v>
      </c>
      <c r="F29" s="301" t="e">
        <f>IF(ROUND(VALUE(SUBSTITUTE(連結実質赤字比率に係る赤字・黒字の構成分析!H$41,"▲","-")),2)&lt;0,ABS(ROUND(VALUE(SUBSTITUTE(連結実質赤字比率に係る赤字・黒字の構成分析!H$41,"▲","-")),2)),NA())</f>
        <v>#N/A</v>
      </c>
      <c r="G29" s="301">
        <f>IF(ROUND(VALUE(SUBSTITUTE(連結実質赤字比率に係る赤字・黒字の構成分析!H$41,"▲","-")),2)&gt;=0,ABS(ROUND(VALUE(SUBSTITUTE(連結実質赤字比率に係る赤字・黒字の構成分析!H$41,"▲","-")),2)),NA())</f>
        <v>0.02</v>
      </c>
      <c r="H29" s="301" t="e">
        <f>IF(ROUND(VALUE(SUBSTITUTE(連結実質赤字比率に係る赤字・黒字の構成分析!I$41,"▲","-")),2)&lt;0,ABS(ROUND(VALUE(SUBSTITUTE(連結実質赤字比率に係る赤字・黒字の構成分析!I$41,"▲","-")),2)),NA())</f>
        <v>#N/A</v>
      </c>
      <c r="I29" s="301">
        <f>IF(ROUND(VALUE(SUBSTITUTE(連結実質赤字比率に係る赤字・黒字の構成分析!I$41,"▲","-")),2)&gt;=0,ABS(ROUND(VALUE(SUBSTITUTE(連結実質赤字比率に係る赤字・黒字の構成分析!I$41,"▲","-")),2)),NA())</f>
        <v>0.06</v>
      </c>
      <c r="J29" s="301" t="e">
        <f>IF(ROUND(VALUE(SUBSTITUTE(連結実質赤字比率に係る赤字・黒字の構成分析!J$41,"▲","-")),2)&lt;0,ABS(ROUND(VALUE(SUBSTITUTE(連結実質赤字比率に係る赤字・黒字の構成分析!J$41,"▲","-")),2)),NA())</f>
        <v>#N/A</v>
      </c>
      <c r="K29" s="301">
        <f>IF(ROUND(VALUE(SUBSTITUTE(連結実質赤字比率に係る赤字・黒字の構成分析!J$41,"▲","-")),2)&gt;=0,ABS(ROUND(VALUE(SUBSTITUTE(連結実質赤字比率に係る赤字・黒字の構成分析!J$41,"▲","-")),2)),NA())</f>
        <v>0.1</v>
      </c>
    </row>
    <row r="30" spans="1:11" x14ac:dyDescent="0.2">
      <c r="A30" s="301" t="str">
        <f>IF(連結実質赤字比率に係る赤字・黒字の構成分析!C$40="",NA(),連結実質赤字比率に係る赤字・黒字の構成分析!C$40)</f>
        <v>後期高齢者医療事業特別会計</v>
      </c>
      <c r="B30" s="301" t="e">
        <f>IF(ROUND(VALUE(SUBSTITUTE(連結実質赤字比率に係る赤字・黒字の構成分析!F$40,"▲","-")),2)&lt;0,ABS(ROUND(VALUE(SUBSTITUTE(連結実質赤字比率に係る赤字・黒字の構成分析!F$40,"▲","-")),2)),NA())</f>
        <v>#N/A</v>
      </c>
      <c r="C30" s="301">
        <f>IF(ROUND(VALUE(SUBSTITUTE(連結実質赤字比率に係る赤字・黒字の構成分析!F$40,"▲","-")),2)&gt;=0,ABS(ROUND(VALUE(SUBSTITUTE(連結実質赤字比率に係る赤字・黒字の構成分析!F$40,"▲","-")),2)),NA())</f>
        <v>0.01</v>
      </c>
      <c r="D30" s="301" t="e">
        <f>IF(ROUND(VALUE(SUBSTITUTE(連結実質赤字比率に係る赤字・黒字の構成分析!G$40,"▲","-")),2)&lt;0,ABS(ROUND(VALUE(SUBSTITUTE(連結実質赤字比率に係る赤字・黒字の構成分析!G$40,"▲","-")),2)),NA())</f>
        <v>#N/A</v>
      </c>
      <c r="E30" s="301">
        <f>IF(ROUND(VALUE(SUBSTITUTE(連結実質赤字比率に係る赤字・黒字の構成分析!G$40,"▲","-")),2)&gt;=0,ABS(ROUND(VALUE(SUBSTITUTE(連結実質赤字比率に係る赤字・黒字の構成分析!G$40,"▲","-")),2)),NA())</f>
        <v>0</v>
      </c>
      <c r="F30" s="301" t="e">
        <f>IF(ROUND(VALUE(SUBSTITUTE(連結実質赤字比率に係る赤字・黒字の構成分析!H$40,"▲","-")),2)&lt;0,ABS(ROUND(VALUE(SUBSTITUTE(連結実質赤字比率に係る赤字・黒字の構成分析!H$40,"▲","-")),2)),NA())</f>
        <v>#N/A</v>
      </c>
      <c r="G30" s="301">
        <f>IF(ROUND(VALUE(SUBSTITUTE(連結実質赤字比率に係る赤字・黒字の構成分析!H$40,"▲","-")),2)&gt;=0,ABS(ROUND(VALUE(SUBSTITUTE(連結実質赤字比率に係る赤字・黒字の構成分析!H$40,"▲","-")),2)),NA())</f>
        <v>0.05</v>
      </c>
      <c r="H30" s="301" t="e">
        <f>IF(ROUND(VALUE(SUBSTITUTE(連結実質赤字比率に係る赤字・黒字の構成分析!I$40,"▲","-")),2)&lt;0,ABS(ROUND(VALUE(SUBSTITUTE(連結実質赤字比率に係る赤字・黒字の構成分析!I$40,"▲","-")),2)),NA())</f>
        <v>#N/A</v>
      </c>
      <c r="I30" s="301">
        <f>IF(ROUND(VALUE(SUBSTITUTE(連結実質赤字比率に係る赤字・黒字の構成分析!I$40,"▲","-")),2)&gt;=0,ABS(ROUND(VALUE(SUBSTITUTE(連結実質赤字比率に係る赤字・黒字の構成分析!I$40,"▲","-")),2)),NA())</f>
        <v>0.04</v>
      </c>
      <c r="J30" s="301" t="e">
        <f>IF(ROUND(VALUE(SUBSTITUTE(連結実質赤字比率に係る赤字・黒字の構成分析!J$40,"▲","-")),2)&lt;0,ABS(ROUND(VALUE(SUBSTITUTE(連結実質赤字比率に係る赤字・黒字の構成分析!J$40,"▲","-")),2)),NA())</f>
        <v>#N/A</v>
      </c>
      <c r="K30" s="301">
        <f>IF(ROUND(VALUE(SUBSTITUTE(連結実質赤字比率に係る赤字・黒字の構成分析!J$40,"▲","-")),2)&gt;=0,ABS(ROUND(VALUE(SUBSTITUTE(連結実質赤字比率に係る赤字・黒字の構成分析!J$40,"▲","-")),2)),NA())</f>
        <v>0.16</v>
      </c>
    </row>
    <row r="31" spans="1:11" x14ac:dyDescent="0.2">
      <c r="A31" s="301" t="str">
        <f>IF(連結実質赤字比率に係る赤字・黒字の構成分析!C$39="",NA(),連結実質赤字比率に係る赤字・黒字の構成分析!C$39)</f>
        <v>簡易水道事業特別会計</v>
      </c>
      <c r="B31" s="301" t="e">
        <f>IF(ROUND(VALUE(SUBSTITUTE(連結実質赤字比率に係る赤字・黒字の構成分析!F$39,"▲","-")),2)&lt;0,ABS(ROUND(VALUE(SUBSTITUTE(連結実質赤字比率に係る赤字・黒字の構成分析!F$39,"▲","-")),2)),NA())</f>
        <v>#N/A</v>
      </c>
      <c r="C31" s="301">
        <f>IF(ROUND(VALUE(SUBSTITUTE(連結実質赤字比率に係る赤字・黒字の構成分析!F$39,"▲","-")),2)&gt;=0,ABS(ROUND(VALUE(SUBSTITUTE(連結実質赤字比率に係る赤字・黒字の構成分析!F$39,"▲","-")),2)),NA())</f>
        <v>0.65</v>
      </c>
      <c r="D31" s="301" t="e">
        <f>IF(ROUND(VALUE(SUBSTITUTE(連結実質赤字比率に係る赤字・黒字の構成分析!G$39,"▲","-")),2)&lt;0,ABS(ROUND(VALUE(SUBSTITUTE(連結実質赤字比率に係る赤字・黒字の構成分析!G$39,"▲","-")),2)),NA())</f>
        <v>#N/A</v>
      </c>
      <c r="E31" s="301">
        <f>IF(ROUND(VALUE(SUBSTITUTE(連結実質赤字比率に係る赤字・黒字の構成分析!G$39,"▲","-")),2)&gt;=0,ABS(ROUND(VALUE(SUBSTITUTE(連結実質赤字比率に係る赤字・黒字の構成分析!G$39,"▲","-")),2)),NA())</f>
        <v>0.55000000000000004</v>
      </c>
      <c r="F31" s="301" t="e">
        <f>IF(ROUND(VALUE(SUBSTITUTE(連結実質赤字比率に係る赤字・黒字の構成分析!H$39,"▲","-")),2)&lt;0,ABS(ROUND(VALUE(SUBSTITUTE(連結実質赤字比率に係る赤字・黒字の構成分析!H$39,"▲","-")),2)),NA())</f>
        <v>#N/A</v>
      </c>
      <c r="G31" s="301">
        <f>IF(ROUND(VALUE(SUBSTITUTE(連結実質赤字比率に係る赤字・黒字の構成分析!H$39,"▲","-")),2)&gt;=0,ABS(ROUND(VALUE(SUBSTITUTE(連結実質赤字比率に係る赤字・黒字の構成分析!H$39,"▲","-")),2)),NA())</f>
        <v>0.84</v>
      </c>
      <c r="H31" s="301" t="e">
        <f>IF(ROUND(VALUE(SUBSTITUTE(連結実質赤字比率に係る赤字・黒字の構成分析!I$39,"▲","-")),2)&lt;0,ABS(ROUND(VALUE(SUBSTITUTE(連結実質赤字比率に係る赤字・黒字の構成分析!I$39,"▲","-")),2)),NA())</f>
        <v>#N/A</v>
      </c>
      <c r="I31" s="301">
        <f>IF(ROUND(VALUE(SUBSTITUTE(連結実質赤字比率に係る赤字・黒字の構成分析!I$39,"▲","-")),2)&gt;=0,ABS(ROUND(VALUE(SUBSTITUTE(連結実質赤字比率に係る赤字・黒字の構成分析!I$39,"▲","-")),2)),NA())</f>
        <v>0.05</v>
      </c>
      <c r="J31" s="301" t="e">
        <f>IF(ROUND(VALUE(SUBSTITUTE(連結実質赤字比率に係る赤字・黒字の構成分析!J$39,"▲","-")),2)&lt;0,ABS(ROUND(VALUE(SUBSTITUTE(連結実質赤字比率に係る赤字・黒字の構成分析!J$39,"▲","-")),2)),NA())</f>
        <v>#N/A</v>
      </c>
      <c r="K31" s="301">
        <f>IF(ROUND(VALUE(SUBSTITUTE(連結実質赤字比率に係る赤字・黒字の構成分析!J$39,"▲","-")),2)&gt;=0,ABS(ROUND(VALUE(SUBSTITUTE(連結実質赤字比率に係る赤字・黒字の構成分析!J$39,"▲","-")),2)),NA())</f>
        <v>0.24</v>
      </c>
    </row>
    <row r="32" spans="1:11" x14ac:dyDescent="0.2">
      <c r="A32" s="301" t="str">
        <f>IF(連結実質赤字比率に係る赤字・黒字の構成分析!C$38="",NA(),連結実質赤字比率に係る赤字・黒字の構成分析!C$38)</f>
        <v>国民健康保険事業特別会計</v>
      </c>
      <c r="B32" s="301" t="e">
        <f>IF(ROUND(VALUE(SUBSTITUTE(連結実質赤字比率に係る赤字・黒字の構成分析!F$38,"▲","-")),2)&lt;0,ABS(ROUND(VALUE(SUBSTITUTE(連結実質赤字比率に係る赤字・黒字の構成分析!F$38,"▲","-")),2)),NA())</f>
        <v>#N/A</v>
      </c>
      <c r="C32" s="301">
        <f>IF(ROUND(VALUE(SUBSTITUTE(連結実質赤字比率に係る赤字・黒字の構成分析!F$38,"▲","-")),2)&gt;=0,ABS(ROUND(VALUE(SUBSTITUTE(連結実質赤字比率に係る赤字・黒字の構成分析!F$38,"▲","-")),2)),NA())</f>
        <v>0.22</v>
      </c>
      <c r="D32" s="301" t="e">
        <f>IF(ROUND(VALUE(SUBSTITUTE(連結実質赤字比率に係る赤字・黒字の構成分析!G$38,"▲","-")),2)&lt;0,ABS(ROUND(VALUE(SUBSTITUTE(連結実質赤字比率に係る赤字・黒字の構成分析!G$38,"▲","-")),2)),NA())</f>
        <v>#N/A</v>
      </c>
      <c r="E32" s="301">
        <f>IF(ROUND(VALUE(SUBSTITUTE(連結実質赤字比率に係る赤字・黒字の構成分析!G$38,"▲","-")),2)&gt;=0,ABS(ROUND(VALUE(SUBSTITUTE(連結実質赤字比率に係る赤字・黒字の構成分析!G$38,"▲","-")),2)),NA())</f>
        <v>1.37</v>
      </c>
      <c r="F32" s="301" t="e">
        <f>IF(ROUND(VALUE(SUBSTITUTE(連結実質赤字比率に係る赤字・黒字の構成分析!H$38,"▲","-")),2)&lt;0,ABS(ROUND(VALUE(SUBSTITUTE(連結実質赤字比率に係る赤字・黒字の構成分析!H$38,"▲","-")),2)),NA())</f>
        <v>#N/A</v>
      </c>
      <c r="G32" s="301">
        <f>IF(ROUND(VALUE(SUBSTITUTE(連結実質赤字比率に係る赤字・黒字の構成分析!H$38,"▲","-")),2)&gt;=0,ABS(ROUND(VALUE(SUBSTITUTE(連結実質赤字比率に係る赤字・黒字の構成分析!H$38,"▲","-")),2)),NA())</f>
        <v>0.28000000000000003</v>
      </c>
      <c r="H32" s="301" t="e">
        <f>IF(ROUND(VALUE(SUBSTITUTE(連結実質赤字比率に係る赤字・黒字の構成分析!I$38,"▲","-")),2)&lt;0,ABS(ROUND(VALUE(SUBSTITUTE(連結実質赤字比率に係る赤字・黒字の構成分析!I$38,"▲","-")),2)),NA())</f>
        <v>#N/A</v>
      </c>
      <c r="I32" s="301">
        <f>IF(ROUND(VALUE(SUBSTITUTE(連結実質赤字比率に係る赤字・黒字の構成分析!I$38,"▲","-")),2)&gt;=0,ABS(ROUND(VALUE(SUBSTITUTE(連結実質赤字比率に係る赤字・黒字の構成分析!I$38,"▲","-")),2)),NA())</f>
        <v>0.24</v>
      </c>
      <c r="J32" s="301" t="e">
        <f>IF(ROUND(VALUE(SUBSTITUTE(連結実質赤字比率に係る赤字・黒字の構成分析!J$38,"▲","-")),2)&lt;0,ABS(ROUND(VALUE(SUBSTITUTE(連結実質赤字比率に係る赤字・黒字の構成分析!J$38,"▲","-")),2)),NA())</f>
        <v>#N/A</v>
      </c>
      <c r="K32" s="301">
        <f>IF(ROUND(VALUE(SUBSTITUTE(連結実質赤字比率に係る赤字・黒字の構成分析!J$38,"▲","-")),2)&gt;=0,ABS(ROUND(VALUE(SUBSTITUTE(連結実質赤字比率に係る赤字・黒字の構成分析!J$38,"▲","-")),2)),NA())</f>
        <v>0.38</v>
      </c>
    </row>
    <row r="33" spans="1:16" x14ac:dyDescent="0.2">
      <c r="A33" s="301" t="str">
        <f>IF(連結実質赤字比率に係る赤字・黒字の構成分析!C$37="",NA(),連結実質赤字比率に係る赤字・黒字の構成分析!C$37)</f>
        <v>国民健康保険診療所事業特別会計</v>
      </c>
      <c r="B33" s="301" t="e">
        <f>IF(ROUND(VALUE(SUBSTITUTE(連結実質赤字比率に係る赤字・黒字の構成分析!F$37,"▲","-")),2)&lt;0,ABS(ROUND(VALUE(SUBSTITUTE(連結実質赤字比率に係る赤字・黒字の構成分析!F$37,"▲","-")),2)),NA())</f>
        <v>#N/A</v>
      </c>
      <c r="C33" s="301">
        <f>IF(ROUND(VALUE(SUBSTITUTE(連結実質赤字比率に係る赤字・黒字の構成分析!F$37,"▲","-")),2)&gt;=0,ABS(ROUND(VALUE(SUBSTITUTE(連結実質赤字比率に係る赤字・黒字の構成分析!F$37,"▲","-")),2)),NA())</f>
        <v>0.14000000000000001</v>
      </c>
      <c r="D33" s="301" t="e">
        <f>IF(ROUND(VALUE(SUBSTITUTE(連結実質赤字比率に係る赤字・黒字の構成分析!G$37,"▲","-")),2)&lt;0,ABS(ROUND(VALUE(SUBSTITUTE(連結実質赤字比率に係る赤字・黒字の構成分析!G$37,"▲","-")),2)),NA())</f>
        <v>#N/A</v>
      </c>
      <c r="E33" s="301">
        <f>IF(ROUND(VALUE(SUBSTITUTE(連結実質赤字比率に係る赤字・黒字の構成分析!G$37,"▲","-")),2)&gt;=0,ABS(ROUND(VALUE(SUBSTITUTE(連結実質赤字比率に係る赤字・黒字の構成分析!G$37,"▲","-")),2)),NA())</f>
        <v>0.77</v>
      </c>
      <c r="F33" s="301" t="e">
        <f>IF(ROUND(VALUE(SUBSTITUTE(連結実質赤字比率に係る赤字・黒字の構成分析!H$37,"▲","-")),2)&lt;0,ABS(ROUND(VALUE(SUBSTITUTE(連結実質赤字比率に係る赤字・黒字の構成分析!H$37,"▲","-")),2)),NA())</f>
        <v>#N/A</v>
      </c>
      <c r="G33" s="301">
        <f>IF(ROUND(VALUE(SUBSTITUTE(連結実質赤字比率に係る赤字・黒字の構成分析!H$37,"▲","-")),2)&gt;=0,ABS(ROUND(VALUE(SUBSTITUTE(連結実質赤字比率に係る赤字・黒字の構成分析!H$37,"▲","-")),2)),NA())</f>
        <v>0.75</v>
      </c>
      <c r="H33" s="301" t="e">
        <f>IF(ROUND(VALUE(SUBSTITUTE(連結実質赤字比率に係る赤字・黒字の構成分析!I$37,"▲","-")),2)&lt;0,ABS(ROUND(VALUE(SUBSTITUTE(連結実質赤字比率に係る赤字・黒字の構成分析!I$37,"▲","-")),2)),NA())</f>
        <v>#N/A</v>
      </c>
      <c r="I33" s="301">
        <f>IF(ROUND(VALUE(SUBSTITUTE(連結実質赤字比率に係る赤字・黒字の構成分析!I$37,"▲","-")),2)&gt;=0,ABS(ROUND(VALUE(SUBSTITUTE(連結実質赤字比率に係る赤字・黒字の構成分析!I$37,"▲","-")),2)),NA())</f>
        <v>0.11</v>
      </c>
      <c r="J33" s="301" t="e">
        <f>IF(ROUND(VALUE(SUBSTITUTE(連結実質赤字比率に係る赤字・黒字の構成分析!J$37,"▲","-")),2)&lt;0,ABS(ROUND(VALUE(SUBSTITUTE(連結実質赤字比率に係る赤字・黒字の構成分析!J$37,"▲","-")),2)),NA())</f>
        <v>#N/A</v>
      </c>
      <c r="K33" s="301">
        <f>IF(ROUND(VALUE(SUBSTITUTE(連結実質赤字比率に係る赤字・黒字の構成分析!J$37,"▲","-")),2)&gt;=0,ABS(ROUND(VALUE(SUBSTITUTE(連結実質赤字比率に係る赤字・黒字の構成分析!J$37,"▲","-")),2)),NA())</f>
        <v>0.42</v>
      </c>
    </row>
    <row r="34" spans="1:16" x14ac:dyDescent="0.2">
      <c r="A34" s="301" t="str">
        <f>IF(連結実質赤字比率に係る赤字・黒字の構成分析!C$36="",NA(),連結実質赤字比率に係る赤字・黒字の構成分析!C$36)</f>
        <v>介護保険事業特別会計</v>
      </c>
      <c r="B34" s="301" t="e">
        <f>IF(ROUND(VALUE(SUBSTITUTE(連結実質赤字比率に係る赤字・黒字の構成分析!F$36,"▲","-")),2)&lt;0,ABS(ROUND(VALUE(SUBSTITUTE(連結実質赤字比率に係る赤字・黒字の構成分析!F$36,"▲","-")),2)),NA())</f>
        <v>#N/A</v>
      </c>
      <c r="C34" s="301">
        <f>IF(ROUND(VALUE(SUBSTITUTE(連結実質赤字比率に係る赤字・黒字の構成分析!F$36,"▲","-")),2)&gt;=0,ABS(ROUND(VALUE(SUBSTITUTE(連結実質赤字比率に係る赤字・黒字の構成分析!F$36,"▲","-")),2)),NA())</f>
        <v>0.9</v>
      </c>
      <c r="D34" s="301" t="e">
        <f>IF(ROUND(VALUE(SUBSTITUTE(連結実質赤字比率に係る赤字・黒字の構成分析!G$36,"▲","-")),2)&lt;0,ABS(ROUND(VALUE(SUBSTITUTE(連結実質赤字比率に係る赤字・黒字の構成分析!G$36,"▲","-")),2)),NA())</f>
        <v>#N/A</v>
      </c>
      <c r="E34" s="301">
        <f>IF(ROUND(VALUE(SUBSTITUTE(連結実質赤字比率に係る赤字・黒字の構成分析!G$36,"▲","-")),2)&gt;=0,ABS(ROUND(VALUE(SUBSTITUTE(連結実質赤字比率に係る赤字・黒字の構成分析!G$36,"▲","-")),2)),NA())</f>
        <v>1.3</v>
      </c>
      <c r="F34" s="301" t="e">
        <f>IF(ROUND(VALUE(SUBSTITUTE(連結実質赤字比率に係る赤字・黒字の構成分析!H$36,"▲","-")),2)&lt;0,ABS(ROUND(VALUE(SUBSTITUTE(連結実質赤字比率に係る赤字・黒字の構成分析!H$36,"▲","-")),2)),NA())</f>
        <v>#N/A</v>
      </c>
      <c r="G34" s="301">
        <f>IF(ROUND(VALUE(SUBSTITUTE(連結実質赤字比率に係る赤字・黒字の構成分析!H$36,"▲","-")),2)&gt;=0,ABS(ROUND(VALUE(SUBSTITUTE(連結実質赤字比率に係る赤字・黒字の構成分析!H$36,"▲","-")),2)),NA())</f>
        <v>0.78</v>
      </c>
      <c r="H34" s="301" t="e">
        <f>IF(ROUND(VALUE(SUBSTITUTE(連結実質赤字比率に係る赤字・黒字の構成分析!I$36,"▲","-")),2)&lt;0,ABS(ROUND(VALUE(SUBSTITUTE(連結実質赤字比率に係る赤字・黒字の構成分析!I$36,"▲","-")),2)),NA())</f>
        <v>#N/A</v>
      </c>
      <c r="I34" s="301">
        <f>IF(ROUND(VALUE(SUBSTITUTE(連結実質赤字比率に係る赤字・黒字の構成分析!I$36,"▲","-")),2)&gt;=0,ABS(ROUND(VALUE(SUBSTITUTE(連結実質赤字比率に係る赤字・黒字の構成分析!I$36,"▲","-")),2)),NA())</f>
        <v>0.93</v>
      </c>
      <c r="J34" s="301" t="e">
        <f>IF(ROUND(VALUE(SUBSTITUTE(連結実質赤字比率に係る赤字・黒字の構成分析!J$36,"▲","-")),2)&lt;0,ABS(ROUND(VALUE(SUBSTITUTE(連結実質赤字比率に係る赤字・黒字の構成分析!J$36,"▲","-")),2)),NA())</f>
        <v>#N/A</v>
      </c>
      <c r="K34" s="301">
        <f>IF(ROUND(VALUE(SUBSTITUTE(連結実質赤字比率に係る赤字・黒字の構成分析!J$36,"▲","-")),2)&gt;=0,ABS(ROUND(VALUE(SUBSTITUTE(連結実質赤字比率に係る赤字・黒字の構成分析!J$36,"▲","-")),2)),NA())</f>
        <v>1.18</v>
      </c>
    </row>
    <row r="35" spans="1:16" x14ac:dyDescent="0.2">
      <c r="A35" s="301" t="str">
        <f>IF(連結実質赤字比率に係る赤字・黒字の構成分析!C$35="",NA(),連結実質赤字比率に係る赤字・黒字の構成分析!C$35)</f>
        <v>一般会計</v>
      </c>
      <c r="B35" s="301" t="e">
        <f>IF(ROUND(VALUE(SUBSTITUTE(連結実質赤字比率に係る赤字・黒字の構成分析!F$35,"▲","-")),2)&lt;0,ABS(ROUND(VALUE(SUBSTITUTE(連結実質赤字比率に係る赤字・黒字の構成分析!F$35,"▲","-")),2)),NA())</f>
        <v>#N/A</v>
      </c>
      <c r="C35" s="301">
        <f>IF(ROUND(VALUE(SUBSTITUTE(連結実質赤字比率に係る赤字・黒字の構成分析!F$35,"▲","-")),2)&gt;=0,ABS(ROUND(VALUE(SUBSTITUTE(連結実質赤字比率に係る赤字・黒字の構成分析!F$35,"▲","-")),2)),NA())</f>
        <v>3.71</v>
      </c>
      <c r="D35" s="301" t="e">
        <f>IF(ROUND(VALUE(SUBSTITUTE(連結実質赤字比率に係る赤字・黒字の構成分析!G$35,"▲","-")),2)&lt;0,ABS(ROUND(VALUE(SUBSTITUTE(連結実質赤字比率に係る赤字・黒字の構成分析!G$35,"▲","-")),2)),NA())</f>
        <v>#N/A</v>
      </c>
      <c r="E35" s="301">
        <f>IF(ROUND(VALUE(SUBSTITUTE(連結実質赤字比率に係る赤字・黒字の構成分析!G$35,"▲","-")),2)&gt;=0,ABS(ROUND(VALUE(SUBSTITUTE(連結実質赤字比率に係る赤字・黒字の構成分析!G$35,"▲","-")),2)),NA())</f>
        <v>2.88</v>
      </c>
      <c r="F35" s="301" t="e">
        <f>IF(ROUND(VALUE(SUBSTITUTE(連結実質赤字比率に係る赤字・黒字の構成分析!H$35,"▲","-")),2)&lt;0,ABS(ROUND(VALUE(SUBSTITUTE(連結実質赤字比率に係る赤字・黒字の構成分析!H$35,"▲","-")),2)),NA())</f>
        <v>#N/A</v>
      </c>
      <c r="G35" s="301">
        <f>IF(ROUND(VALUE(SUBSTITUTE(連結実質赤字比率に係る赤字・黒字の構成分析!H$35,"▲","-")),2)&gt;=0,ABS(ROUND(VALUE(SUBSTITUTE(連結実質赤字比率に係る赤字・黒字の構成分析!H$35,"▲","-")),2)),NA())</f>
        <v>3.25</v>
      </c>
      <c r="H35" s="301" t="e">
        <f>IF(ROUND(VALUE(SUBSTITUTE(連結実質赤字比率に係る赤字・黒字の構成分析!I$35,"▲","-")),2)&lt;0,ABS(ROUND(VALUE(SUBSTITUTE(連結実質赤字比率に係る赤字・黒字の構成分析!I$35,"▲","-")),2)),NA())</f>
        <v>#N/A</v>
      </c>
      <c r="I35" s="301">
        <f>IF(ROUND(VALUE(SUBSTITUTE(連結実質赤字比率に係る赤字・黒字の構成分析!I$35,"▲","-")),2)&gt;=0,ABS(ROUND(VALUE(SUBSTITUTE(連結実質赤字比率に係る赤字・黒字の構成分析!I$35,"▲","-")),2)),NA())</f>
        <v>3.31</v>
      </c>
      <c r="J35" s="301" t="e">
        <f>IF(ROUND(VALUE(SUBSTITUTE(連結実質赤字比率に係る赤字・黒字の構成分析!J$35,"▲","-")),2)&lt;0,ABS(ROUND(VALUE(SUBSTITUTE(連結実質赤字比率に係る赤字・黒字の構成分析!J$35,"▲","-")),2)),NA())</f>
        <v>#N/A</v>
      </c>
      <c r="K35" s="301">
        <f>IF(ROUND(VALUE(SUBSTITUTE(連結実質赤字比率に係る赤字・黒字の構成分析!J$35,"▲","-")),2)&gt;=0,ABS(ROUND(VALUE(SUBSTITUTE(連結実質赤字比率に係る赤字・黒字の構成分析!J$35,"▲","-")),2)),NA())</f>
        <v>3.29</v>
      </c>
    </row>
    <row r="36" spans="1:16" x14ac:dyDescent="0.2">
      <c r="A36" s="301" t="str">
        <f>IF(連結実質赤字比率に係る赤字・黒字の構成分析!C$34="",NA(),連結実質赤字比率に係る赤字・黒字の構成分析!C$34)</f>
        <v>国民健康保険病院事業会計</v>
      </c>
      <c r="B36" s="301" t="e">
        <f>IF(ROUND(VALUE(SUBSTITUTE(連結実質赤字比率に係る赤字・黒字の構成分析!F$34,"▲","-")),2)&lt;0,ABS(ROUND(VALUE(SUBSTITUTE(連結実質赤字比率に係る赤字・黒字の構成分析!F$34,"▲","-")),2)),NA())</f>
        <v>#N/A</v>
      </c>
      <c r="C36" s="301">
        <f>IF(ROUND(VALUE(SUBSTITUTE(連結実質赤字比率に係る赤字・黒字の構成分析!F$34,"▲","-")),2)&gt;=0,ABS(ROUND(VALUE(SUBSTITUTE(連結実質赤字比率に係る赤字・黒字の構成分析!F$34,"▲","-")),2)),NA())</f>
        <v>10.38</v>
      </c>
      <c r="D36" s="301" t="e">
        <f>IF(ROUND(VALUE(SUBSTITUTE(連結実質赤字比率に係る赤字・黒字の構成分析!G$34,"▲","-")),2)&lt;0,ABS(ROUND(VALUE(SUBSTITUTE(連結実質赤字比率に係る赤字・黒字の構成分析!G$34,"▲","-")),2)),NA())</f>
        <v>#N/A</v>
      </c>
      <c r="E36" s="301">
        <f>IF(ROUND(VALUE(SUBSTITUTE(連結実質赤字比率に係る赤字・黒字の構成分析!G$34,"▲","-")),2)&gt;=0,ABS(ROUND(VALUE(SUBSTITUTE(連結実質赤字比率に係る赤字・黒字の構成分析!G$34,"▲","-")),2)),NA())</f>
        <v>10.67</v>
      </c>
      <c r="F36" s="301" t="e">
        <f>IF(ROUND(VALUE(SUBSTITUTE(連結実質赤字比率に係る赤字・黒字の構成分析!H$34,"▲","-")),2)&lt;0,ABS(ROUND(VALUE(SUBSTITUTE(連結実質赤字比率に係る赤字・黒字の構成分析!H$34,"▲","-")),2)),NA())</f>
        <v>#N/A</v>
      </c>
      <c r="G36" s="301">
        <f>IF(ROUND(VALUE(SUBSTITUTE(連結実質赤字比率に係る赤字・黒字の構成分析!H$34,"▲","-")),2)&gt;=0,ABS(ROUND(VALUE(SUBSTITUTE(連結実質赤字比率に係る赤字・黒字の構成分析!H$34,"▲","-")),2)),NA())</f>
        <v>10.49</v>
      </c>
      <c r="H36" s="301" t="e">
        <f>IF(ROUND(VALUE(SUBSTITUTE(連結実質赤字比率に係る赤字・黒字の構成分析!I$34,"▲","-")),2)&lt;0,ABS(ROUND(VALUE(SUBSTITUTE(連結実質赤字比率に係る赤字・黒字の構成分析!I$34,"▲","-")),2)),NA())</f>
        <v>#N/A</v>
      </c>
      <c r="I36" s="301">
        <f>IF(ROUND(VALUE(SUBSTITUTE(連結実質赤字比率に係る赤字・黒字の構成分析!I$34,"▲","-")),2)&gt;=0,ABS(ROUND(VALUE(SUBSTITUTE(連結実質赤字比率に係る赤字・黒字の構成分析!I$34,"▲","-")),2)),NA())</f>
        <v>9.83</v>
      </c>
      <c r="J36" s="301" t="e">
        <f>IF(ROUND(VALUE(SUBSTITUTE(連結実質赤字比率に係る赤字・黒字の構成分析!J$34,"▲","-")),2)&lt;0,ABS(ROUND(VALUE(SUBSTITUTE(連結実質赤字比率に係る赤字・黒字の構成分析!J$34,"▲","-")),2)),NA())</f>
        <v>#N/A</v>
      </c>
      <c r="K36" s="301">
        <f>IF(ROUND(VALUE(SUBSTITUTE(連結実質赤字比率に係る赤字・黒字の構成分析!J$34,"▲","-")),2)&gt;=0,ABS(ROUND(VALUE(SUBSTITUTE(連結実質赤字比率に係る赤字・黒字の構成分析!J$34,"▲","-")),2)),NA())</f>
        <v>8.1199999999999992</v>
      </c>
    </row>
    <row r="39" spans="1:16" x14ac:dyDescent="0.2">
      <c r="A39" s="299" t="s">
        <v>10</v>
      </c>
    </row>
    <row r="40" spans="1:16" x14ac:dyDescent="0.2">
      <c r="A40" s="302"/>
      <c r="B40" s="302" t="str">
        <f>'実質公債費比率（分子）の構造'!K$44</f>
        <v>H28</v>
      </c>
      <c r="C40" s="302"/>
      <c r="D40" s="302"/>
      <c r="E40" s="302" t="str">
        <f>'実質公債費比率（分子）の構造'!L$44</f>
        <v>H29</v>
      </c>
      <c r="F40" s="302"/>
      <c r="G40" s="302"/>
      <c r="H40" s="302" t="str">
        <f>'実質公債費比率（分子）の構造'!M$44</f>
        <v>H30</v>
      </c>
      <c r="I40" s="302"/>
      <c r="J40" s="302"/>
      <c r="K40" s="302" t="str">
        <f>'実質公債費比率（分子）の構造'!N$44</f>
        <v>R01</v>
      </c>
      <c r="L40" s="302"/>
      <c r="M40" s="302"/>
      <c r="N40" s="302" t="str">
        <f>'実質公債費比率（分子）の構造'!O$44</f>
        <v>R02</v>
      </c>
      <c r="O40" s="302"/>
      <c r="P40" s="302"/>
    </row>
    <row r="41" spans="1:16" x14ac:dyDescent="0.2">
      <c r="A41" s="302"/>
      <c r="B41" s="302" t="s">
        <v>106</v>
      </c>
      <c r="C41" s="302"/>
      <c r="D41" s="302" t="s">
        <v>114</v>
      </c>
      <c r="E41" s="302" t="s">
        <v>106</v>
      </c>
      <c r="F41" s="302"/>
      <c r="G41" s="302" t="s">
        <v>114</v>
      </c>
      <c r="H41" s="302" t="s">
        <v>106</v>
      </c>
      <c r="I41" s="302"/>
      <c r="J41" s="302" t="s">
        <v>114</v>
      </c>
      <c r="K41" s="302" t="s">
        <v>106</v>
      </c>
      <c r="L41" s="302"/>
      <c r="M41" s="302" t="s">
        <v>114</v>
      </c>
      <c r="N41" s="302" t="s">
        <v>106</v>
      </c>
      <c r="O41" s="302"/>
      <c r="P41" s="302" t="s">
        <v>114</v>
      </c>
    </row>
    <row r="42" spans="1:16" x14ac:dyDescent="0.2">
      <c r="A42" s="302" t="s">
        <v>116</v>
      </c>
      <c r="B42" s="302"/>
      <c r="C42" s="302"/>
      <c r="D42" s="302">
        <f>'実質公債費比率（分子）の構造'!K$52</f>
        <v>1029</v>
      </c>
      <c r="E42" s="302"/>
      <c r="F42" s="302"/>
      <c r="G42" s="302">
        <f>'実質公債費比率（分子）の構造'!L$52</f>
        <v>1023</v>
      </c>
      <c r="H42" s="302"/>
      <c r="I42" s="302"/>
      <c r="J42" s="302">
        <f>'実質公債費比率（分子）の構造'!M$52</f>
        <v>1003</v>
      </c>
      <c r="K42" s="302"/>
      <c r="L42" s="302"/>
      <c r="M42" s="302">
        <f>'実質公債費比率（分子）の構造'!N$52</f>
        <v>977</v>
      </c>
      <c r="N42" s="302"/>
      <c r="O42" s="302"/>
      <c r="P42" s="302">
        <f>'実質公債費比率（分子）の構造'!O$52</f>
        <v>950</v>
      </c>
    </row>
    <row r="43" spans="1:16" x14ac:dyDescent="0.2">
      <c r="A43" s="302" t="s">
        <v>49</v>
      </c>
      <c r="B43" s="302" t="str">
        <f>'実質公債費比率（分子）の構造'!K$51</f>
        <v>-</v>
      </c>
      <c r="C43" s="302"/>
      <c r="D43" s="302"/>
      <c r="E43" s="302" t="str">
        <f>'実質公債費比率（分子）の構造'!L$51</f>
        <v>-</v>
      </c>
      <c r="F43" s="302"/>
      <c r="G43" s="302"/>
      <c r="H43" s="302" t="str">
        <f>'実質公債費比率（分子）の構造'!M$51</f>
        <v>-</v>
      </c>
      <c r="I43" s="302"/>
      <c r="J43" s="302"/>
      <c r="K43" s="302" t="str">
        <f>'実質公債費比率（分子）の構造'!N$51</f>
        <v>-</v>
      </c>
      <c r="L43" s="302"/>
      <c r="M43" s="302"/>
      <c r="N43" s="302" t="str">
        <f>'実質公債費比率（分子）の構造'!O$51</f>
        <v>-</v>
      </c>
      <c r="O43" s="302"/>
      <c r="P43" s="302"/>
    </row>
    <row r="44" spans="1:16" x14ac:dyDescent="0.2">
      <c r="A44" s="302" t="s">
        <v>42</v>
      </c>
      <c r="B44" s="302">
        <f>'実質公債費比率（分子）の構造'!K$50</f>
        <v>21</v>
      </c>
      <c r="C44" s="302"/>
      <c r="D44" s="302"/>
      <c r="E44" s="302">
        <f>'実質公債費比率（分子）の構造'!L$50</f>
        <v>18</v>
      </c>
      <c r="F44" s="302"/>
      <c r="G44" s="302"/>
      <c r="H44" s="302">
        <f>'実質公債費比率（分子）の構造'!M$50</f>
        <v>17</v>
      </c>
      <c r="I44" s="302"/>
      <c r="J44" s="302"/>
      <c r="K44" s="302">
        <f>'実質公債費比率（分子）の構造'!N$50</f>
        <v>15</v>
      </c>
      <c r="L44" s="302"/>
      <c r="M44" s="302"/>
      <c r="N44" s="302">
        <f>'実質公債費比率（分子）の構造'!O$50</f>
        <v>13</v>
      </c>
      <c r="O44" s="302"/>
      <c r="P44" s="302"/>
    </row>
    <row r="45" spans="1:16" x14ac:dyDescent="0.2">
      <c r="A45" s="302" t="s">
        <v>0</v>
      </c>
      <c r="B45" s="302">
        <f>'実質公債費比率（分子）の構造'!K$49</f>
        <v>67</v>
      </c>
      <c r="C45" s="302"/>
      <c r="D45" s="302"/>
      <c r="E45" s="302">
        <f>'実質公債費比率（分子）の構造'!L$49</f>
        <v>39</v>
      </c>
      <c r="F45" s="302"/>
      <c r="G45" s="302"/>
      <c r="H45" s="302">
        <f>'実質公債費比率（分子）の構造'!M$49</f>
        <v>10</v>
      </c>
      <c r="I45" s="302"/>
      <c r="J45" s="302"/>
      <c r="K45" s="302">
        <f>'実質公債費比率（分子）の構造'!N$49</f>
        <v>9</v>
      </c>
      <c r="L45" s="302"/>
      <c r="M45" s="302"/>
      <c r="N45" s="302">
        <f>'実質公債費比率（分子）の構造'!O$49</f>
        <v>6</v>
      </c>
      <c r="O45" s="302"/>
      <c r="P45" s="302"/>
    </row>
    <row r="46" spans="1:16" x14ac:dyDescent="0.2">
      <c r="A46" s="302" t="s">
        <v>40</v>
      </c>
      <c r="B46" s="302">
        <f>'実質公債費比率（分子）の構造'!K$48</f>
        <v>113</v>
      </c>
      <c r="C46" s="302"/>
      <c r="D46" s="302"/>
      <c r="E46" s="302">
        <f>'実質公債費比率（分子）の構造'!L$48</f>
        <v>149</v>
      </c>
      <c r="F46" s="302"/>
      <c r="G46" s="302"/>
      <c r="H46" s="302">
        <f>'実質公債費比率（分子）の構造'!M$48</f>
        <v>139</v>
      </c>
      <c r="I46" s="302"/>
      <c r="J46" s="302"/>
      <c r="K46" s="302">
        <f>'実質公債費比率（分子）の構造'!N$48</f>
        <v>104</v>
      </c>
      <c r="L46" s="302"/>
      <c r="M46" s="302"/>
      <c r="N46" s="302">
        <f>'実質公債費比率（分子）の構造'!O$48</f>
        <v>125</v>
      </c>
      <c r="O46" s="302"/>
      <c r="P46" s="302"/>
    </row>
    <row r="47" spans="1:16" x14ac:dyDescent="0.2">
      <c r="A47" s="302" t="s">
        <v>34</v>
      </c>
      <c r="B47" s="302" t="str">
        <f>'実質公債費比率（分子）の構造'!K$47</f>
        <v>-</v>
      </c>
      <c r="C47" s="302"/>
      <c r="D47" s="302"/>
      <c r="E47" s="302" t="str">
        <f>'実質公債費比率（分子）の構造'!L$47</f>
        <v>-</v>
      </c>
      <c r="F47" s="302"/>
      <c r="G47" s="302"/>
      <c r="H47" s="302" t="str">
        <f>'実質公債費比率（分子）の構造'!M$47</f>
        <v>-</v>
      </c>
      <c r="I47" s="302"/>
      <c r="J47" s="302"/>
      <c r="K47" s="302" t="str">
        <f>'実質公債費比率（分子）の構造'!N$47</f>
        <v>-</v>
      </c>
      <c r="L47" s="302"/>
      <c r="M47" s="302"/>
      <c r="N47" s="302" t="str">
        <f>'実質公債費比率（分子）の構造'!O$47</f>
        <v>-</v>
      </c>
      <c r="O47" s="302"/>
      <c r="P47" s="302"/>
    </row>
    <row r="48" spans="1:16" x14ac:dyDescent="0.2">
      <c r="A48" s="302" t="s">
        <v>29</v>
      </c>
      <c r="B48" s="302" t="str">
        <f>'実質公債費比率（分子）の構造'!K$46</f>
        <v>-</v>
      </c>
      <c r="C48" s="302"/>
      <c r="D48" s="302"/>
      <c r="E48" s="302" t="str">
        <f>'実質公債費比率（分子）の構造'!L$46</f>
        <v>-</v>
      </c>
      <c r="F48" s="302"/>
      <c r="G48" s="302"/>
      <c r="H48" s="302" t="str">
        <f>'実質公債費比率（分子）の構造'!M$46</f>
        <v>-</v>
      </c>
      <c r="I48" s="302"/>
      <c r="J48" s="302"/>
      <c r="K48" s="302" t="str">
        <f>'実質公債費比率（分子）の構造'!N$46</f>
        <v>-</v>
      </c>
      <c r="L48" s="302"/>
      <c r="M48" s="302"/>
      <c r="N48" s="302" t="str">
        <f>'実質公債費比率（分子）の構造'!O$46</f>
        <v>-</v>
      </c>
      <c r="O48" s="302"/>
      <c r="P48" s="302"/>
    </row>
    <row r="49" spans="1:16" x14ac:dyDescent="0.2">
      <c r="A49" s="302" t="s">
        <v>24</v>
      </c>
      <c r="B49" s="302">
        <f>'実質公債費比率（分子）の構造'!K$45</f>
        <v>1109</v>
      </c>
      <c r="C49" s="302"/>
      <c r="D49" s="302"/>
      <c r="E49" s="302">
        <f>'実質公債費比率（分子）の構造'!L$45</f>
        <v>1130</v>
      </c>
      <c r="F49" s="302"/>
      <c r="G49" s="302"/>
      <c r="H49" s="302">
        <f>'実質公債費比率（分子）の構造'!M$45</f>
        <v>1118</v>
      </c>
      <c r="I49" s="302"/>
      <c r="J49" s="302"/>
      <c r="K49" s="302">
        <f>'実質公債費比率（分子）の構造'!N$45</f>
        <v>1099</v>
      </c>
      <c r="L49" s="302"/>
      <c r="M49" s="302"/>
      <c r="N49" s="302">
        <f>'実質公債費比率（分子）の構造'!O$45</f>
        <v>1077</v>
      </c>
      <c r="O49" s="302"/>
      <c r="P49" s="302"/>
    </row>
    <row r="50" spans="1:16" x14ac:dyDescent="0.2">
      <c r="A50" s="302" t="s">
        <v>57</v>
      </c>
      <c r="B50" s="302" t="e">
        <f>NA()</f>
        <v>#N/A</v>
      </c>
      <c r="C50" s="302">
        <f>IF(ISNUMBER('実質公債費比率（分子）の構造'!K$53),'実質公債費比率（分子）の構造'!K$53,NA())</f>
        <v>281</v>
      </c>
      <c r="D50" s="302" t="e">
        <f>NA()</f>
        <v>#N/A</v>
      </c>
      <c r="E50" s="302" t="e">
        <f>NA()</f>
        <v>#N/A</v>
      </c>
      <c r="F50" s="302">
        <f>IF(ISNUMBER('実質公債費比率（分子）の構造'!L$53),'実質公債費比率（分子）の構造'!L$53,NA())</f>
        <v>313</v>
      </c>
      <c r="G50" s="302" t="e">
        <f>NA()</f>
        <v>#N/A</v>
      </c>
      <c r="H50" s="302" t="e">
        <f>NA()</f>
        <v>#N/A</v>
      </c>
      <c r="I50" s="302">
        <f>IF(ISNUMBER('実質公債費比率（分子）の構造'!M$53),'実質公債費比率（分子）の構造'!M$53,NA())</f>
        <v>281</v>
      </c>
      <c r="J50" s="302" t="e">
        <f>NA()</f>
        <v>#N/A</v>
      </c>
      <c r="K50" s="302" t="e">
        <f>NA()</f>
        <v>#N/A</v>
      </c>
      <c r="L50" s="302">
        <f>IF(ISNUMBER('実質公債費比率（分子）の構造'!N$53),'実質公債費比率（分子）の構造'!N$53,NA())</f>
        <v>250</v>
      </c>
      <c r="M50" s="302" t="e">
        <f>NA()</f>
        <v>#N/A</v>
      </c>
      <c r="N50" s="302" t="e">
        <f>NA()</f>
        <v>#N/A</v>
      </c>
      <c r="O50" s="302">
        <f>IF(ISNUMBER('実質公債費比率（分子）の構造'!O$53),'実質公債費比率（分子）の構造'!O$53,NA())</f>
        <v>271</v>
      </c>
      <c r="P50" s="302" t="e">
        <f>NA()</f>
        <v>#N/A</v>
      </c>
    </row>
    <row r="53" spans="1:16" x14ac:dyDescent="0.2">
      <c r="A53" s="299" t="s">
        <v>117</v>
      </c>
    </row>
    <row r="54" spans="1:16" x14ac:dyDescent="0.2">
      <c r="A54" s="301"/>
      <c r="B54" s="301" t="str">
        <f>'将来負担比率（分子）の構造'!I$40</f>
        <v>H28</v>
      </c>
      <c r="C54" s="301"/>
      <c r="D54" s="301"/>
      <c r="E54" s="301" t="str">
        <f>'将来負担比率（分子）の構造'!J$40</f>
        <v>H29</v>
      </c>
      <c r="F54" s="301"/>
      <c r="G54" s="301"/>
      <c r="H54" s="301" t="str">
        <f>'将来負担比率（分子）の構造'!K$40</f>
        <v>H30</v>
      </c>
      <c r="I54" s="301"/>
      <c r="J54" s="301"/>
      <c r="K54" s="301" t="str">
        <f>'将来負担比率（分子）の構造'!L$40</f>
        <v>R01</v>
      </c>
      <c r="L54" s="301"/>
      <c r="M54" s="301"/>
      <c r="N54" s="301" t="str">
        <f>'将来負担比率（分子）の構造'!M$40</f>
        <v>R02</v>
      </c>
      <c r="O54" s="301"/>
      <c r="P54" s="301"/>
    </row>
    <row r="55" spans="1:16" x14ac:dyDescent="0.2">
      <c r="A55" s="301"/>
      <c r="B55" s="301" t="s">
        <v>121</v>
      </c>
      <c r="C55" s="301"/>
      <c r="D55" s="301" t="s">
        <v>124</v>
      </c>
      <c r="E55" s="301" t="s">
        <v>121</v>
      </c>
      <c r="F55" s="301"/>
      <c r="G55" s="301" t="s">
        <v>124</v>
      </c>
      <c r="H55" s="301" t="s">
        <v>121</v>
      </c>
      <c r="I55" s="301"/>
      <c r="J55" s="301" t="s">
        <v>124</v>
      </c>
      <c r="K55" s="301" t="s">
        <v>121</v>
      </c>
      <c r="L55" s="301"/>
      <c r="M55" s="301" t="s">
        <v>124</v>
      </c>
      <c r="N55" s="301" t="s">
        <v>121</v>
      </c>
      <c r="O55" s="301"/>
      <c r="P55" s="301" t="s">
        <v>124</v>
      </c>
    </row>
    <row r="56" spans="1:16" x14ac:dyDescent="0.2">
      <c r="A56" s="301" t="s">
        <v>44</v>
      </c>
      <c r="B56" s="301"/>
      <c r="C56" s="301"/>
      <c r="D56" s="301">
        <f>'将来負担比率（分子）の構造'!I$52</f>
        <v>8294</v>
      </c>
      <c r="E56" s="301"/>
      <c r="F56" s="301"/>
      <c r="G56" s="301">
        <f>'将来負担比率（分子）の構造'!J$52</f>
        <v>7974</v>
      </c>
      <c r="H56" s="301"/>
      <c r="I56" s="301"/>
      <c r="J56" s="301">
        <f>'将来負担比率（分子）の構造'!K$52</f>
        <v>7585</v>
      </c>
      <c r="K56" s="301"/>
      <c r="L56" s="301"/>
      <c r="M56" s="301">
        <f>'将来負担比率（分子）の構造'!L$52</f>
        <v>7167</v>
      </c>
      <c r="N56" s="301"/>
      <c r="O56" s="301"/>
      <c r="P56" s="301">
        <f>'将来負担比率（分子）の構造'!M$52</f>
        <v>6812</v>
      </c>
    </row>
    <row r="57" spans="1:16" x14ac:dyDescent="0.2">
      <c r="A57" s="301" t="s">
        <v>95</v>
      </c>
      <c r="B57" s="301"/>
      <c r="C57" s="301"/>
      <c r="D57" s="301">
        <f>'将来負担比率（分子）の構造'!I$51</f>
        <v>44</v>
      </c>
      <c r="E57" s="301"/>
      <c r="F57" s="301"/>
      <c r="G57" s="301">
        <f>'将来負担比率（分子）の構造'!J$51</f>
        <v>35</v>
      </c>
      <c r="H57" s="301"/>
      <c r="I57" s="301"/>
      <c r="J57" s="301">
        <f>'将来負担比率（分子）の構造'!K$51</f>
        <v>27</v>
      </c>
      <c r="K57" s="301"/>
      <c r="L57" s="301"/>
      <c r="M57" s="301">
        <f>'将来負担比率（分子）の構造'!L$51</f>
        <v>20</v>
      </c>
      <c r="N57" s="301"/>
      <c r="O57" s="301"/>
      <c r="P57" s="301">
        <f>'将来負担比率（分子）の構造'!M$51</f>
        <v>12</v>
      </c>
    </row>
    <row r="58" spans="1:16" x14ac:dyDescent="0.2">
      <c r="A58" s="301" t="s">
        <v>92</v>
      </c>
      <c r="B58" s="301"/>
      <c r="C58" s="301"/>
      <c r="D58" s="301">
        <f>'将来負担比率（分子）の構造'!I$50</f>
        <v>6522</v>
      </c>
      <c r="E58" s="301"/>
      <c r="F58" s="301"/>
      <c r="G58" s="301">
        <f>'将来負担比率（分子）の構造'!J$50</f>
        <v>5898</v>
      </c>
      <c r="H58" s="301"/>
      <c r="I58" s="301"/>
      <c r="J58" s="301">
        <f>'将来負担比率（分子）の構造'!K$50</f>
        <v>5891</v>
      </c>
      <c r="K58" s="301"/>
      <c r="L58" s="301"/>
      <c r="M58" s="301">
        <f>'将来負担比率（分子）の構造'!L$50</f>
        <v>5727</v>
      </c>
      <c r="N58" s="301"/>
      <c r="O58" s="301"/>
      <c r="P58" s="301">
        <f>'将来負担比率（分子）の構造'!M$50</f>
        <v>5754</v>
      </c>
    </row>
    <row r="59" spans="1:16" x14ac:dyDescent="0.2">
      <c r="A59" s="301" t="s">
        <v>88</v>
      </c>
      <c r="B59" s="301" t="str">
        <f>'将来負担比率（分子）の構造'!I$49</f>
        <v>-</v>
      </c>
      <c r="C59" s="301"/>
      <c r="D59" s="301"/>
      <c r="E59" s="301" t="str">
        <f>'将来負担比率（分子）の構造'!J$49</f>
        <v>-</v>
      </c>
      <c r="F59" s="301"/>
      <c r="G59" s="301"/>
      <c r="H59" s="301" t="str">
        <f>'将来負担比率（分子）の構造'!K$49</f>
        <v>-</v>
      </c>
      <c r="I59" s="301"/>
      <c r="J59" s="301"/>
      <c r="K59" s="301" t="str">
        <f>'将来負担比率（分子）の構造'!L$49</f>
        <v>-</v>
      </c>
      <c r="L59" s="301"/>
      <c r="M59" s="301"/>
      <c r="N59" s="301" t="str">
        <f>'将来負担比率（分子）の構造'!M$49</f>
        <v>-</v>
      </c>
      <c r="O59" s="301"/>
      <c r="P59" s="301"/>
    </row>
    <row r="60" spans="1:16" x14ac:dyDescent="0.2">
      <c r="A60" s="301" t="s">
        <v>82</v>
      </c>
      <c r="B60" s="301" t="str">
        <f>'将来負担比率（分子）の構造'!I$48</f>
        <v>-</v>
      </c>
      <c r="C60" s="301"/>
      <c r="D60" s="301"/>
      <c r="E60" s="301" t="str">
        <f>'将来負担比率（分子）の構造'!J$48</f>
        <v>-</v>
      </c>
      <c r="F60" s="301"/>
      <c r="G60" s="301"/>
      <c r="H60" s="301" t="str">
        <f>'将来負担比率（分子）の構造'!K$48</f>
        <v>-</v>
      </c>
      <c r="I60" s="301"/>
      <c r="J60" s="301"/>
      <c r="K60" s="301" t="str">
        <f>'将来負担比率（分子）の構造'!L$48</f>
        <v>-</v>
      </c>
      <c r="L60" s="301"/>
      <c r="M60" s="301"/>
      <c r="N60" s="301" t="str">
        <f>'将来負担比率（分子）の構造'!M$48</f>
        <v>-</v>
      </c>
      <c r="O60" s="301"/>
      <c r="P60" s="301"/>
    </row>
    <row r="61" spans="1:16" x14ac:dyDescent="0.2">
      <c r="A61" s="301" t="s">
        <v>73</v>
      </c>
      <c r="B61" s="301">
        <f>'将来負担比率（分子）の構造'!I$46</f>
        <v>9</v>
      </c>
      <c r="C61" s="301"/>
      <c r="D61" s="301"/>
      <c r="E61" s="301">
        <f>'将来負担比率（分子）の構造'!J$46</f>
        <v>9</v>
      </c>
      <c r="F61" s="301"/>
      <c r="G61" s="301"/>
      <c r="H61" s="301">
        <f>'将来負担比率（分子）の構造'!K$46</f>
        <v>9</v>
      </c>
      <c r="I61" s="301"/>
      <c r="J61" s="301"/>
      <c r="K61" s="301">
        <f>'将来負担比率（分子）の構造'!L$46</f>
        <v>8</v>
      </c>
      <c r="L61" s="301"/>
      <c r="M61" s="301"/>
      <c r="N61" s="301" t="str">
        <f>'将来負担比率（分子）の構造'!M$46</f>
        <v>-</v>
      </c>
      <c r="O61" s="301"/>
      <c r="P61" s="301"/>
    </row>
    <row r="62" spans="1:16" x14ac:dyDescent="0.2">
      <c r="A62" s="301" t="s">
        <v>74</v>
      </c>
      <c r="B62" s="301">
        <f>'将来負担比率（分子）の構造'!I$45</f>
        <v>733</v>
      </c>
      <c r="C62" s="301"/>
      <c r="D62" s="301"/>
      <c r="E62" s="301">
        <f>'将来負担比率（分子）の構造'!J$45</f>
        <v>627</v>
      </c>
      <c r="F62" s="301"/>
      <c r="G62" s="301"/>
      <c r="H62" s="301">
        <f>'将来負担比率（分子）の構造'!K$45</f>
        <v>714</v>
      </c>
      <c r="I62" s="301"/>
      <c r="J62" s="301"/>
      <c r="K62" s="301">
        <f>'将来負担比率（分子）の構造'!L$45</f>
        <v>1008</v>
      </c>
      <c r="L62" s="301"/>
      <c r="M62" s="301"/>
      <c r="N62" s="301">
        <f>'将来負担比率（分子）の構造'!M$45</f>
        <v>1016</v>
      </c>
      <c r="O62" s="301"/>
      <c r="P62" s="301"/>
    </row>
    <row r="63" spans="1:16" x14ac:dyDescent="0.2">
      <c r="A63" s="301" t="s">
        <v>72</v>
      </c>
      <c r="B63" s="301">
        <f>'将来負担比率（分子）の構造'!I$44</f>
        <v>79</v>
      </c>
      <c r="C63" s="301"/>
      <c r="D63" s="301"/>
      <c r="E63" s="301">
        <f>'将来負担比率（分子）の構造'!J$44</f>
        <v>68</v>
      </c>
      <c r="F63" s="301"/>
      <c r="G63" s="301"/>
      <c r="H63" s="301">
        <f>'将来負担比率（分子）の構造'!K$44</f>
        <v>28</v>
      </c>
      <c r="I63" s="301"/>
      <c r="J63" s="301"/>
      <c r="K63" s="301">
        <f>'将来負担比率（分子）の構造'!L$44</f>
        <v>19</v>
      </c>
      <c r="L63" s="301"/>
      <c r="M63" s="301"/>
      <c r="N63" s="301">
        <f>'将来負担比率（分子）の構造'!M$44</f>
        <v>13</v>
      </c>
      <c r="O63" s="301"/>
      <c r="P63" s="301"/>
    </row>
    <row r="64" spans="1:16" x14ac:dyDescent="0.2">
      <c r="A64" s="301" t="s">
        <v>70</v>
      </c>
      <c r="B64" s="301">
        <f>'将来負担比率（分子）の構造'!I$43</f>
        <v>1193</v>
      </c>
      <c r="C64" s="301"/>
      <c r="D64" s="301"/>
      <c r="E64" s="301">
        <f>'将来負担比率（分子）の構造'!J$43</f>
        <v>1167</v>
      </c>
      <c r="F64" s="301"/>
      <c r="G64" s="301"/>
      <c r="H64" s="301">
        <f>'将来負担比率（分子）の構造'!K$43</f>
        <v>1204</v>
      </c>
      <c r="I64" s="301"/>
      <c r="J64" s="301"/>
      <c r="K64" s="301">
        <f>'将来負担比率（分子）の構造'!L$43</f>
        <v>1039</v>
      </c>
      <c r="L64" s="301"/>
      <c r="M64" s="301"/>
      <c r="N64" s="301">
        <f>'将来負担比率（分子）の構造'!M$43</f>
        <v>926</v>
      </c>
      <c r="O64" s="301"/>
      <c r="P64" s="301"/>
    </row>
    <row r="65" spans="1:16" x14ac:dyDescent="0.2">
      <c r="A65" s="301" t="s">
        <v>63</v>
      </c>
      <c r="B65" s="301">
        <f>'将来負担比率（分子）の構造'!I$42</f>
        <v>109</v>
      </c>
      <c r="C65" s="301"/>
      <c r="D65" s="301"/>
      <c r="E65" s="301">
        <f>'将来負担比率（分子）の構造'!J$42</f>
        <v>75</v>
      </c>
      <c r="F65" s="301"/>
      <c r="G65" s="301"/>
      <c r="H65" s="301">
        <f>'将来負担比率（分子）の構造'!K$42</f>
        <v>60</v>
      </c>
      <c r="I65" s="301"/>
      <c r="J65" s="301"/>
      <c r="K65" s="301">
        <f>'将来負担比率（分子）の構造'!L$42</f>
        <v>47</v>
      </c>
      <c r="L65" s="301"/>
      <c r="M65" s="301"/>
      <c r="N65" s="301">
        <f>'将来負担比率（分子）の構造'!M$42</f>
        <v>35</v>
      </c>
      <c r="O65" s="301"/>
      <c r="P65" s="301"/>
    </row>
    <row r="66" spans="1:16" x14ac:dyDescent="0.2">
      <c r="A66" s="301" t="s">
        <v>68</v>
      </c>
      <c r="B66" s="301">
        <f>'将来負担比率（分子）の構造'!I$41</f>
        <v>9318</v>
      </c>
      <c r="C66" s="301"/>
      <c r="D66" s="301"/>
      <c r="E66" s="301">
        <f>'将来負担比率（分子）の構造'!J$41</f>
        <v>9071</v>
      </c>
      <c r="F66" s="301"/>
      <c r="G66" s="301"/>
      <c r="H66" s="301">
        <f>'将来負担比率（分子）の構造'!K$41</f>
        <v>8637</v>
      </c>
      <c r="I66" s="301"/>
      <c r="J66" s="301"/>
      <c r="K66" s="301">
        <f>'将来負担比率（分子）の構造'!L$41</f>
        <v>8341</v>
      </c>
      <c r="L66" s="301"/>
      <c r="M66" s="301"/>
      <c r="N66" s="301">
        <f>'将来負担比率（分子）の構造'!M$41</f>
        <v>8006</v>
      </c>
      <c r="O66" s="301"/>
      <c r="P66" s="301"/>
    </row>
    <row r="67" spans="1:16" x14ac:dyDescent="0.2">
      <c r="A67" s="301" t="s">
        <v>97</v>
      </c>
      <c r="B67" s="301" t="e">
        <f>NA()</f>
        <v>#N/A</v>
      </c>
      <c r="C67" s="301">
        <f>IF(ISNUMBER('将来負担比率（分子）の構造'!I$53),IF('将来負担比率（分子）の構造'!I$53&lt;0,0,'将来負担比率（分子）の構造'!I$53),NA())</f>
        <v>0</v>
      </c>
      <c r="D67" s="301" t="e">
        <f>NA()</f>
        <v>#N/A</v>
      </c>
      <c r="E67" s="301" t="e">
        <f>NA()</f>
        <v>#N/A</v>
      </c>
      <c r="F67" s="301">
        <f>IF(ISNUMBER('将来負担比率（分子）の構造'!J$53),IF('将来負担比率（分子）の構造'!J$53&lt;0,0,'将来負担比率（分子）の構造'!J$53),NA())</f>
        <v>0</v>
      </c>
      <c r="G67" s="301" t="e">
        <f>NA()</f>
        <v>#N/A</v>
      </c>
      <c r="H67" s="301" t="e">
        <f>NA()</f>
        <v>#N/A</v>
      </c>
      <c r="I67" s="301">
        <f>IF(ISNUMBER('将来負担比率（分子）の構造'!K$53),IF('将来負担比率（分子）の構造'!K$53&lt;0,0,'将来負担比率（分子）の構造'!K$53),NA())</f>
        <v>0</v>
      </c>
      <c r="J67" s="301" t="e">
        <f>NA()</f>
        <v>#N/A</v>
      </c>
      <c r="K67" s="301" t="e">
        <f>NA()</f>
        <v>#N/A</v>
      </c>
      <c r="L67" s="301">
        <f>IF(ISNUMBER('将来負担比率（分子）の構造'!L$53),IF('将来負担比率（分子）の構造'!L$53&lt;0,0,'将来負担比率（分子）の構造'!L$53),NA())</f>
        <v>0</v>
      </c>
      <c r="M67" s="301" t="e">
        <f>NA()</f>
        <v>#N/A</v>
      </c>
      <c r="N67" s="301" t="e">
        <f>NA()</f>
        <v>#N/A</v>
      </c>
      <c r="O67" s="301">
        <f>IF(ISNUMBER('将来負担比率（分子）の構造'!M$53),IF('将来負担比率（分子）の構造'!M$53&lt;0,0,'将来負担比率（分子）の構造'!M$53),NA())</f>
        <v>0</v>
      </c>
      <c r="P67" s="301" t="e">
        <f>NA()</f>
        <v>#N/A</v>
      </c>
    </row>
    <row r="70" spans="1:16" x14ac:dyDescent="0.2">
      <c r="A70" s="304" t="s">
        <v>125</v>
      </c>
      <c r="B70" s="304"/>
      <c r="C70" s="304"/>
      <c r="D70" s="304"/>
      <c r="E70" s="304"/>
      <c r="F70" s="304"/>
    </row>
    <row r="71" spans="1:16" x14ac:dyDescent="0.2">
      <c r="A71" s="303"/>
      <c r="B71" s="303" t="str">
        <f>基金残高に係る経年分析!F54</f>
        <v>H30</v>
      </c>
      <c r="C71" s="303" t="str">
        <f>基金残高に係る経年分析!G54</f>
        <v>R01</v>
      </c>
      <c r="D71" s="303" t="str">
        <f>基金残高に係る経年分析!H54</f>
        <v>R02</v>
      </c>
    </row>
    <row r="72" spans="1:16" x14ac:dyDescent="0.2">
      <c r="A72" s="303" t="s">
        <v>126</v>
      </c>
      <c r="B72" s="305">
        <f>基金残高に係る経年分析!F55</f>
        <v>3021</v>
      </c>
      <c r="C72" s="305">
        <f>基金残高に係る経年分析!G55</f>
        <v>3021</v>
      </c>
      <c r="D72" s="305">
        <f>基金残高に係る経年分析!H55</f>
        <v>3022</v>
      </c>
    </row>
    <row r="73" spans="1:16" x14ac:dyDescent="0.2">
      <c r="A73" s="303" t="s">
        <v>127</v>
      </c>
      <c r="B73" s="305">
        <f>基金残高に係る経年分析!F56</f>
        <v>320</v>
      </c>
      <c r="C73" s="305">
        <f>基金残高に係る経年分析!G56</f>
        <v>321</v>
      </c>
      <c r="D73" s="305">
        <f>基金残高に係る経年分析!H56</f>
        <v>321</v>
      </c>
    </row>
    <row r="74" spans="1:16" x14ac:dyDescent="0.2">
      <c r="A74" s="303" t="s">
        <v>130</v>
      </c>
      <c r="B74" s="305">
        <f>基金残高に係る経年分析!F57</f>
        <v>3727</v>
      </c>
      <c r="C74" s="305">
        <f>基金残高に係る経年分析!G57</f>
        <v>3865</v>
      </c>
      <c r="D74" s="305">
        <f>基金残高に係る経年分析!H57</f>
        <v>3604</v>
      </c>
    </row>
  </sheetData>
  <sheetProtection algorithmName="SHA-512" hashValue="+ApFAZ1fNjxLQQqWStBLOiJr+MmpWOCtz7A+g8r7XTqDTxwUEXe0UQfP3GC6imM6WgJqMmMhZExyxqyfO5i8ZQ==" saltValue="0L1Fe4QzA31Jy761K3wPcQ=="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WZM160"/>
  <sheetViews>
    <sheetView showGridLines="0" topLeftCell="A14" zoomScaleSheetLayoutView="55" workbookViewId="0">
      <selection activeCell="AN43" sqref="AN43:DC47"/>
    </sheetView>
  </sheetViews>
  <sheetFormatPr defaultColWidth="0" defaultRowHeight="13.5" customHeight="1" zeroHeight="1" x14ac:dyDescent="0.2"/>
  <cols>
    <col min="1" max="1" width="6.33203125" style="51" customWidth="1"/>
    <col min="2" max="107" width="2.44140625" style="51" customWidth="1"/>
    <col min="108" max="108" width="6.109375" style="97" customWidth="1"/>
    <col min="109" max="109" width="5.88671875" style="98" customWidth="1"/>
    <col min="110" max="110" width="19.109375" style="51" hidden="1" customWidth="1"/>
    <col min="111" max="115" width="12.6640625" style="51" hidden="1" customWidth="1"/>
    <col min="116" max="349" width="8.6640625" style="51" hidden="1" customWidth="1"/>
    <col min="350" max="355" width="14.88671875" style="51" hidden="1" customWidth="1"/>
    <col min="356" max="357" width="15.88671875" style="51" hidden="1" customWidth="1"/>
    <col min="358" max="363" width="16.109375" style="51" hidden="1" customWidth="1"/>
    <col min="364" max="364" width="6.109375" style="51" hidden="1" customWidth="1"/>
    <col min="365" max="365" width="3" style="51" hidden="1" customWidth="1"/>
    <col min="366" max="605" width="8.6640625" style="51" hidden="1" customWidth="1"/>
    <col min="606" max="611" width="14.88671875" style="51" hidden="1" customWidth="1"/>
    <col min="612" max="613" width="15.88671875" style="51" hidden="1" customWidth="1"/>
    <col min="614" max="619" width="16.109375" style="51" hidden="1" customWidth="1"/>
    <col min="620" max="620" width="6.109375" style="51" hidden="1" customWidth="1"/>
    <col min="621" max="621" width="3" style="51" hidden="1" customWidth="1"/>
    <col min="622" max="861" width="8.6640625" style="51" hidden="1" customWidth="1"/>
    <col min="862" max="867" width="14.88671875" style="51" hidden="1" customWidth="1"/>
    <col min="868" max="869" width="15.88671875" style="51" hidden="1" customWidth="1"/>
    <col min="870" max="875" width="16.109375" style="51" hidden="1" customWidth="1"/>
    <col min="876" max="876" width="6.109375" style="51" hidden="1" customWidth="1"/>
    <col min="877" max="877" width="3" style="51" hidden="1" customWidth="1"/>
    <col min="878" max="1117" width="8.6640625" style="51" hidden="1" customWidth="1"/>
    <col min="1118" max="1123" width="14.88671875" style="51" hidden="1" customWidth="1"/>
    <col min="1124" max="1125" width="15.88671875" style="51" hidden="1" customWidth="1"/>
    <col min="1126" max="1131" width="16.109375" style="51" hidden="1" customWidth="1"/>
    <col min="1132" max="1132" width="6.109375" style="51" hidden="1" customWidth="1"/>
    <col min="1133" max="1133" width="3" style="51" hidden="1" customWidth="1"/>
    <col min="1134" max="1373" width="8.6640625" style="51" hidden="1" customWidth="1"/>
    <col min="1374" max="1379" width="14.88671875" style="51" hidden="1" customWidth="1"/>
    <col min="1380" max="1381" width="15.88671875" style="51" hidden="1" customWidth="1"/>
    <col min="1382" max="1387" width="16.109375" style="51" hidden="1" customWidth="1"/>
    <col min="1388" max="1388" width="6.109375" style="51" hidden="1" customWidth="1"/>
    <col min="1389" max="1389" width="3" style="51" hidden="1" customWidth="1"/>
    <col min="1390" max="1629" width="8.6640625" style="51" hidden="1" customWidth="1"/>
    <col min="1630" max="1635" width="14.88671875" style="51" hidden="1" customWidth="1"/>
    <col min="1636" max="1637" width="15.88671875" style="51" hidden="1" customWidth="1"/>
    <col min="1638" max="1643" width="16.109375" style="51" hidden="1" customWidth="1"/>
    <col min="1644" max="1644" width="6.109375" style="51" hidden="1" customWidth="1"/>
    <col min="1645" max="1645" width="3" style="51" hidden="1" customWidth="1"/>
    <col min="1646" max="1885" width="8.6640625" style="51" hidden="1" customWidth="1"/>
    <col min="1886" max="1891" width="14.88671875" style="51" hidden="1" customWidth="1"/>
    <col min="1892" max="1893" width="15.88671875" style="51" hidden="1" customWidth="1"/>
    <col min="1894" max="1899" width="16.109375" style="51" hidden="1" customWidth="1"/>
    <col min="1900" max="1900" width="6.109375" style="51" hidden="1" customWidth="1"/>
    <col min="1901" max="1901" width="3" style="51" hidden="1" customWidth="1"/>
    <col min="1902" max="2141" width="8.6640625" style="51" hidden="1" customWidth="1"/>
    <col min="2142" max="2147" width="14.88671875" style="51" hidden="1" customWidth="1"/>
    <col min="2148" max="2149" width="15.88671875" style="51" hidden="1" customWidth="1"/>
    <col min="2150" max="2155" width="16.109375" style="51" hidden="1" customWidth="1"/>
    <col min="2156" max="2156" width="6.109375" style="51" hidden="1" customWidth="1"/>
    <col min="2157" max="2157" width="3" style="51" hidden="1" customWidth="1"/>
    <col min="2158" max="2397" width="8.6640625" style="51" hidden="1" customWidth="1"/>
    <col min="2398" max="2403" width="14.88671875" style="51" hidden="1" customWidth="1"/>
    <col min="2404" max="2405" width="15.88671875" style="51" hidden="1" customWidth="1"/>
    <col min="2406" max="2411" width="16.109375" style="51" hidden="1" customWidth="1"/>
    <col min="2412" max="2412" width="6.109375" style="51" hidden="1" customWidth="1"/>
    <col min="2413" max="2413" width="3" style="51" hidden="1" customWidth="1"/>
    <col min="2414" max="2653" width="8.6640625" style="51" hidden="1" customWidth="1"/>
    <col min="2654" max="2659" width="14.88671875" style="51" hidden="1" customWidth="1"/>
    <col min="2660" max="2661" width="15.88671875" style="51" hidden="1" customWidth="1"/>
    <col min="2662" max="2667" width="16.109375" style="51" hidden="1" customWidth="1"/>
    <col min="2668" max="2668" width="6.109375" style="51" hidden="1" customWidth="1"/>
    <col min="2669" max="2669" width="3" style="51" hidden="1" customWidth="1"/>
    <col min="2670" max="2909" width="8.6640625" style="51" hidden="1" customWidth="1"/>
    <col min="2910" max="2915" width="14.88671875" style="51" hidden="1" customWidth="1"/>
    <col min="2916" max="2917" width="15.88671875" style="51" hidden="1" customWidth="1"/>
    <col min="2918" max="2923" width="16.109375" style="51" hidden="1" customWidth="1"/>
    <col min="2924" max="2924" width="6.109375" style="51" hidden="1" customWidth="1"/>
    <col min="2925" max="2925" width="3" style="51" hidden="1" customWidth="1"/>
    <col min="2926" max="3165" width="8.6640625" style="51" hidden="1" customWidth="1"/>
    <col min="3166" max="3171" width="14.88671875" style="51" hidden="1" customWidth="1"/>
    <col min="3172" max="3173" width="15.88671875" style="51" hidden="1" customWidth="1"/>
    <col min="3174" max="3179" width="16.109375" style="51" hidden="1" customWidth="1"/>
    <col min="3180" max="3180" width="6.109375" style="51" hidden="1" customWidth="1"/>
    <col min="3181" max="3181" width="3" style="51" hidden="1" customWidth="1"/>
    <col min="3182" max="3421" width="8.6640625" style="51" hidden="1" customWidth="1"/>
    <col min="3422" max="3427" width="14.88671875" style="51" hidden="1" customWidth="1"/>
    <col min="3428" max="3429" width="15.88671875" style="51" hidden="1" customWidth="1"/>
    <col min="3430" max="3435" width="16.109375" style="51" hidden="1" customWidth="1"/>
    <col min="3436" max="3436" width="6.109375" style="51" hidden="1" customWidth="1"/>
    <col min="3437" max="3437" width="3" style="51" hidden="1" customWidth="1"/>
    <col min="3438" max="3677" width="8.6640625" style="51" hidden="1" customWidth="1"/>
    <col min="3678" max="3683" width="14.88671875" style="51" hidden="1" customWidth="1"/>
    <col min="3684" max="3685" width="15.88671875" style="51" hidden="1" customWidth="1"/>
    <col min="3686" max="3691" width="16.109375" style="51" hidden="1" customWidth="1"/>
    <col min="3692" max="3692" width="6.109375" style="51" hidden="1" customWidth="1"/>
    <col min="3693" max="3693" width="3" style="51" hidden="1" customWidth="1"/>
    <col min="3694" max="3933" width="8.6640625" style="51" hidden="1" customWidth="1"/>
    <col min="3934" max="3939" width="14.88671875" style="51" hidden="1" customWidth="1"/>
    <col min="3940" max="3941" width="15.88671875" style="51" hidden="1" customWidth="1"/>
    <col min="3942" max="3947" width="16.109375" style="51" hidden="1" customWidth="1"/>
    <col min="3948" max="3948" width="6.109375" style="51" hidden="1" customWidth="1"/>
    <col min="3949" max="3949" width="3" style="51" hidden="1" customWidth="1"/>
    <col min="3950" max="4189" width="8.6640625" style="51" hidden="1" customWidth="1"/>
    <col min="4190" max="4195" width="14.88671875" style="51" hidden="1" customWidth="1"/>
    <col min="4196" max="4197" width="15.88671875" style="51" hidden="1" customWidth="1"/>
    <col min="4198" max="4203" width="16.109375" style="51" hidden="1" customWidth="1"/>
    <col min="4204" max="4204" width="6.109375" style="51" hidden="1" customWidth="1"/>
    <col min="4205" max="4205" width="3" style="51" hidden="1" customWidth="1"/>
    <col min="4206" max="4445" width="8.6640625" style="51" hidden="1" customWidth="1"/>
    <col min="4446" max="4451" width="14.88671875" style="51" hidden="1" customWidth="1"/>
    <col min="4452" max="4453" width="15.88671875" style="51" hidden="1" customWidth="1"/>
    <col min="4454" max="4459" width="16.109375" style="51" hidden="1" customWidth="1"/>
    <col min="4460" max="4460" width="6.109375" style="51" hidden="1" customWidth="1"/>
    <col min="4461" max="4461" width="3" style="51" hidden="1" customWidth="1"/>
    <col min="4462" max="4701" width="8.6640625" style="51" hidden="1" customWidth="1"/>
    <col min="4702" max="4707" width="14.88671875" style="51" hidden="1" customWidth="1"/>
    <col min="4708" max="4709" width="15.88671875" style="51" hidden="1" customWidth="1"/>
    <col min="4710" max="4715" width="16.109375" style="51" hidden="1" customWidth="1"/>
    <col min="4716" max="4716" width="6.109375" style="51" hidden="1" customWidth="1"/>
    <col min="4717" max="4717" width="3" style="51" hidden="1" customWidth="1"/>
    <col min="4718" max="4957" width="8.6640625" style="51" hidden="1" customWidth="1"/>
    <col min="4958" max="4963" width="14.88671875" style="51" hidden="1" customWidth="1"/>
    <col min="4964" max="4965" width="15.88671875" style="51" hidden="1" customWidth="1"/>
    <col min="4966" max="4971" width="16.109375" style="51" hidden="1" customWidth="1"/>
    <col min="4972" max="4972" width="6.109375" style="51" hidden="1" customWidth="1"/>
    <col min="4973" max="4973" width="3" style="51" hidden="1" customWidth="1"/>
    <col min="4974" max="5213" width="8.6640625" style="51" hidden="1" customWidth="1"/>
    <col min="5214" max="5219" width="14.88671875" style="51" hidden="1" customWidth="1"/>
    <col min="5220" max="5221" width="15.88671875" style="51" hidden="1" customWidth="1"/>
    <col min="5222" max="5227" width="16.109375" style="51" hidden="1" customWidth="1"/>
    <col min="5228" max="5228" width="6.109375" style="51" hidden="1" customWidth="1"/>
    <col min="5229" max="5229" width="3" style="51" hidden="1" customWidth="1"/>
    <col min="5230" max="5469" width="8.6640625" style="51" hidden="1" customWidth="1"/>
    <col min="5470" max="5475" width="14.88671875" style="51" hidden="1" customWidth="1"/>
    <col min="5476" max="5477" width="15.88671875" style="51" hidden="1" customWidth="1"/>
    <col min="5478" max="5483" width="16.109375" style="51" hidden="1" customWidth="1"/>
    <col min="5484" max="5484" width="6.109375" style="51" hidden="1" customWidth="1"/>
    <col min="5485" max="5485" width="3" style="51" hidden="1" customWidth="1"/>
    <col min="5486" max="5725" width="8.6640625" style="51" hidden="1" customWidth="1"/>
    <col min="5726" max="5731" width="14.88671875" style="51" hidden="1" customWidth="1"/>
    <col min="5732" max="5733" width="15.88671875" style="51" hidden="1" customWidth="1"/>
    <col min="5734" max="5739" width="16.109375" style="51" hidden="1" customWidth="1"/>
    <col min="5740" max="5740" width="6.109375" style="51" hidden="1" customWidth="1"/>
    <col min="5741" max="5741" width="3" style="51" hidden="1" customWidth="1"/>
    <col min="5742" max="5981" width="8.6640625" style="51" hidden="1" customWidth="1"/>
    <col min="5982" max="5987" width="14.88671875" style="51" hidden="1" customWidth="1"/>
    <col min="5988" max="5989" width="15.88671875" style="51" hidden="1" customWidth="1"/>
    <col min="5990" max="5995" width="16.109375" style="51" hidden="1" customWidth="1"/>
    <col min="5996" max="5996" width="6.109375" style="51" hidden="1" customWidth="1"/>
    <col min="5997" max="5997" width="3" style="51" hidden="1" customWidth="1"/>
    <col min="5998" max="6237" width="8.6640625" style="51" hidden="1" customWidth="1"/>
    <col min="6238" max="6243" width="14.88671875" style="51" hidden="1" customWidth="1"/>
    <col min="6244" max="6245" width="15.88671875" style="51" hidden="1" customWidth="1"/>
    <col min="6246" max="6251" width="16.109375" style="51" hidden="1" customWidth="1"/>
    <col min="6252" max="6252" width="6.109375" style="51" hidden="1" customWidth="1"/>
    <col min="6253" max="6253" width="3" style="51" hidden="1" customWidth="1"/>
    <col min="6254" max="6493" width="8.6640625" style="51" hidden="1" customWidth="1"/>
    <col min="6494" max="6499" width="14.88671875" style="51" hidden="1" customWidth="1"/>
    <col min="6500" max="6501" width="15.88671875" style="51" hidden="1" customWidth="1"/>
    <col min="6502" max="6507" width="16.109375" style="51" hidden="1" customWidth="1"/>
    <col min="6508" max="6508" width="6.109375" style="51" hidden="1" customWidth="1"/>
    <col min="6509" max="6509" width="3" style="51" hidden="1" customWidth="1"/>
    <col min="6510" max="6749" width="8.6640625" style="51" hidden="1" customWidth="1"/>
    <col min="6750" max="6755" width="14.88671875" style="51" hidden="1" customWidth="1"/>
    <col min="6756" max="6757" width="15.88671875" style="51" hidden="1" customWidth="1"/>
    <col min="6758" max="6763" width="16.109375" style="51" hidden="1" customWidth="1"/>
    <col min="6764" max="6764" width="6.109375" style="51" hidden="1" customWidth="1"/>
    <col min="6765" max="6765" width="3" style="51" hidden="1" customWidth="1"/>
    <col min="6766" max="7005" width="8.6640625" style="51" hidden="1" customWidth="1"/>
    <col min="7006" max="7011" width="14.88671875" style="51" hidden="1" customWidth="1"/>
    <col min="7012" max="7013" width="15.88671875" style="51" hidden="1" customWidth="1"/>
    <col min="7014" max="7019" width="16.109375" style="51" hidden="1" customWidth="1"/>
    <col min="7020" max="7020" width="6.109375" style="51" hidden="1" customWidth="1"/>
    <col min="7021" max="7021" width="3" style="51" hidden="1" customWidth="1"/>
    <col min="7022" max="7261" width="8.6640625" style="51" hidden="1" customWidth="1"/>
    <col min="7262" max="7267" width="14.88671875" style="51" hidden="1" customWidth="1"/>
    <col min="7268" max="7269" width="15.88671875" style="51" hidden="1" customWidth="1"/>
    <col min="7270" max="7275" width="16.109375" style="51" hidden="1" customWidth="1"/>
    <col min="7276" max="7276" width="6.109375" style="51" hidden="1" customWidth="1"/>
    <col min="7277" max="7277" width="3" style="51" hidden="1" customWidth="1"/>
    <col min="7278" max="7517" width="8.6640625" style="51" hidden="1" customWidth="1"/>
    <col min="7518" max="7523" width="14.88671875" style="51" hidden="1" customWidth="1"/>
    <col min="7524" max="7525" width="15.88671875" style="51" hidden="1" customWidth="1"/>
    <col min="7526" max="7531" width="16.109375" style="51" hidden="1" customWidth="1"/>
    <col min="7532" max="7532" width="6.109375" style="51" hidden="1" customWidth="1"/>
    <col min="7533" max="7533" width="3" style="51" hidden="1" customWidth="1"/>
    <col min="7534" max="7773" width="8.6640625" style="51" hidden="1" customWidth="1"/>
    <col min="7774" max="7779" width="14.88671875" style="51" hidden="1" customWidth="1"/>
    <col min="7780" max="7781" width="15.88671875" style="51" hidden="1" customWidth="1"/>
    <col min="7782" max="7787" width="16.109375" style="51" hidden="1" customWidth="1"/>
    <col min="7788" max="7788" width="6.109375" style="51" hidden="1" customWidth="1"/>
    <col min="7789" max="7789" width="3" style="51" hidden="1" customWidth="1"/>
    <col min="7790" max="8029" width="8.6640625" style="51" hidden="1" customWidth="1"/>
    <col min="8030" max="8035" width="14.88671875" style="51" hidden="1" customWidth="1"/>
    <col min="8036" max="8037" width="15.88671875" style="51" hidden="1" customWidth="1"/>
    <col min="8038" max="8043" width="16.109375" style="51" hidden="1" customWidth="1"/>
    <col min="8044" max="8044" width="6.109375" style="51" hidden="1" customWidth="1"/>
    <col min="8045" max="8045" width="3" style="51" hidden="1" customWidth="1"/>
    <col min="8046" max="8285" width="8.6640625" style="51" hidden="1" customWidth="1"/>
    <col min="8286" max="8291" width="14.88671875" style="51" hidden="1" customWidth="1"/>
    <col min="8292" max="8293" width="15.88671875" style="51" hidden="1" customWidth="1"/>
    <col min="8294" max="8299" width="16.109375" style="51" hidden="1" customWidth="1"/>
    <col min="8300" max="8300" width="6.109375" style="51" hidden="1" customWidth="1"/>
    <col min="8301" max="8301" width="3" style="51" hidden="1" customWidth="1"/>
    <col min="8302" max="8541" width="8.6640625" style="51" hidden="1" customWidth="1"/>
    <col min="8542" max="8547" width="14.88671875" style="51" hidden="1" customWidth="1"/>
    <col min="8548" max="8549" width="15.88671875" style="51" hidden="1" customWidth="1"/>
    <col min="8550" max="8555" width="16.109375" style="51" hidden="1" customWidth="1"/>
    <col min="8556" max="8556" width="6.109375" style="51" hidden="1" customWidth="1"/>
    <col min="8557" max="8557" width="3" style="51" hidden="1" customWidth="1"/>
    <col min="8558" max="8797" width="8.6640625" style="51" hidden="1" customWidth="1"/>
    <col min="8798" max="8803" width="14.88671875" style="51" hidden="1" customWidth="1"/>
    <col min="8804" max="8805" width="15.88671875" style="51" hidden="1" customWidth="1"/>
    <col min="8806" max="8811" width="16.109375" style="51" hidden="1" customWidth="1"/>
    <col min="8812" max="8812" width="6.109375" style="51" hidden="1" customWidth="1"/>
    <col min="8813" max="8813" width="3" style="51" hidden="1" customWidth="1"/>
    <col min="8814" max="9053" width="8.6640625" style="51" hidden="1" customWidth="1"/>
    <col min="9054" max="9059" width="14.88671875" style="51" hidden="1" customWidth="1"/>
    <col min="9060" max="9061" width="15.88671875" style="51" hidden="1" customWidth="1"/>
    <col min="9062" max="9067" width="16.109375" style="51" hidden="1" customWidth="1"/>
    <col min="9068" max="9068" width="6.109375" style="51" hidden="1" customWidth="1"/>
    <col min="9069" max="9069" width="3" style="51" hidden="1" customWidth="1"/>
    <col min="9070" max="9309" width="8.6640625" style="51" hidden="1" customWidth="1"/>
    <col min="9310" max="9315" width="14.88671875" style="51" hidden="1" customWidth="1"/>
    <col min="9316" max="9317" width="15.88671875" style="51" hidden="1" customWidth="1"/>
    <col min="9318" max="9323" width="16.109375" style="51" hidden="1" customWidth="1"/>
    <col min="9324" max="9324" width="6.109375" style="51" hidden="1" customWidth="1"/>
    <col min="9325" max="9325" width="3" style="51" hidden="1" customWidth="1"/>
    <col min="9326" max="9565" width="8.6640625" style="51" hidden="1" customWidth="1"/>
    <col min="9566" max="9571" width="14.88671875" style="51" hidden="1" customWidth="1"/>
    <col min="9572" max="9573" width="15.88671875" style="51" hidden="1" customWidth="1"/>
    <col min="9574" max="9579" width="16.109375" style="51" hidden="1" customWidth="1"/>
    <col min="9580" max="9580" width="6.109375" style="51" hidden="1" customWidth="1"/>
    <col min="9581" max="9581" width="3" style="51" hidden="1" customWidth="1"/>
    <col min="9582" max="9821" width="8.6640625" style="51" hidden="1" customWidth="1"/>
    <col min="9822" max="9827" width="14.88671875" style="51" hidden="1" customWidth="1"/>
    <col min="9828" max="9829" width="15.88671875" style="51" hidden="1" customWidth="1"/>
    <col min="9830" max="9835" width="16.109375" style="51" hidden="1" customWidth="1"/>
    <col min="9836" max="9836" width="6.109375" style="51" hidden="1" customWidth="1"/>
    <col min="9837" max="9837" width="3" style="51" hidden="1" customWidth="1"/>
    <col min="9838" max="10077" width="8.6640625" style="51" hidden="1" customWidth="1"/>
    <col min="10078" max="10083" width="14.88671875" style="51" hidden="1" customWidth="1"/>
    <col min="10084" max="10085" width="15.88671875" style="51" hidden="1" customWidth="1"/>
    <col min="10086" max="10091" width="16.109375" style="51" hidden="1" customWidth="1"/>
    <col min="10092" max="10092" width="6.109375" style="51" hidden="1" customWidth="1"/>
    <col min="10093" max="10093" width="3" style="51" hidden="1" customWidth="1"/>
    <col min="10094" max="10333" width="8.6640625" style="51" hidden="1" customWidth="1"/>
    <col min="10334" max="10339" width="14.88671875" style="51" hidden="1" customWidth="1"/>
    <col min="10340" max="10341" width="15.88671875" style="51" hidden="1" customWidth="1"/>
    <col min="10342" max="10347" width="16.109375" style="51" hidden="1" customWidth="1"/>
    <col min="10348" max="10348" width="6.109375" style="51" hidden="1" customWidth="1"/>
    <col min="10349" max="10349" width="3" style="51" hidden="1" customWidth="1"/>
    <col min="10350" max="10589" width="8.6640625" style="51" hidden="1" customWidth="1"/>
    <col min="10590" max="10595" width="14.88671875" style="51" hidden="1" customWidth="1"/>
    <col min="10596" max="10597" width="15.88671875" style="51" hidden="1" customWidth="1"/>
    <col min="10598" max="10603" width="16.109375" style="51" hidden="1" customWidth="1"/>
    <col min="10604" max="10604" width="6.109375" style="51" hidden="1" customWidth="1"/>
    <col min="10605" max="10605" width="3" style="51" hidden="1" customWidth="1"/>
    <col min="10606" max="10845" width="8.6640625" style="51" hidden="1" customWidth="1"/>
    <col min="10846" max="10851" width="14.88671875" style="51" hidden="1" customWidth="1"/>
    <col min="10852" max="10853" width="15.88671875" style="51" hidden="1" customWidth="1"/>
    <col min="10854" max="10859" width="16.109375" style="51" hidden="1" customWidth="1"/>
    <col min="10860" max="10860" width="6.109375" style="51" hidden="1" customWidth="1"/>
    <col min="10861" max="10861" width="3" style="51" hidden="1" customWidth="1"/>
    <col min="10862" max="11101" width="8.6640625" style="51" hidden="1" customWidth="1"/>
    <col min="11102" max="11107" width="14.88671875" style="51" hidden="1" customWidth="1"/>
    <col min="11108" max="11109" width="15.88671875" style="51" hidden="1" customWidth="1"/>
    <col min="11110" max="11115" width="16.109375" style="51" hidden="1" customWidth="1"/>
    <col min="11116" max="11116" width="6.109375" style="51" hidden="1" customWidth="1"/>
    <col min="11117" max="11117" width="3" style="51" hidden="1" customWidth="1"/>
    <col min="11118" max="11357" width="8.6640625" style="51" hidden="1" customWidth="1"/>
    <col min="11358" max="11363" width="14.88671875" style="51" hidden="1" customWidth="1"/>
    <col min="11364" max="11365" width="15.88671875" style="51" hidden="1" customWidth="1"/>
    <col min="11366" max="11371" width="16.109375" style="51" hidden="1" customWidth="1"/>
    <col min="11372" max="11372" width="6.109375" style="51" hidden="1" customWidth="1"/>
    <col min="11373" max="11373" width="3" style="51" hidden="1" customWidth="1"/>
    <col min="11374" max="11613" width="8.6640625" style="51" hidden="1" customWidth="1"/>
    <col min="11614" max="11619" width="14.88671875" style="51" hidden="1" customWidth="1"/>
    <col min="11620" max="11621" width="15.88671875" style="51" hidden="1" customWidth="1"/>
    <col min="11622" max="11627" width="16.109375" style="51" hidden="1" customWidth="1"/>
    <col min="11628" max="11628" width="6.109375" style="51" hidden="1" customWidth="1"/>
    <col min="11629" max="11629" width="3" style="51" hidden="1" customWidth="1"/>
    <col min="11630" max="11869" width="8.6640625" style="51" hidden="1" customWidth="1"/>
    <col min="11870" max="11875" width="14.88671875" style="51" hidden="1" customWidth="1"/>
    <col min="11876" max="11877" width="15.88671875" style="51" hidden="1" customWidth="1"/>
    <col min="11878" max="11883" width="16.109375" style="51" hidden="1" customWidth="1"/>
    <col min="11884" max="11884" width="6.109375" style="51" hidden="1" customWidth="1"/>
    <col min="11885" max="11885" width="3" style="51" hidden="1" customWidth="1"/>
    <col min="11886" max="12125" width="8.6640625" style="51" hidden="1" customWidth="1"/>
    <col min="12126" max="12131" width="14.88671875" style="51" hidden="1" customWidth="1"/>
    <col min="12132" max="12133" width="15.88671875" style="51" hidden="1" customWidth="1"/>
    <col min="12134" max="12139" width="16.109375" style="51" hidden="1" customWidth="1"/>
    <col min="12140" max="12140" width="6.109375" style="51" hidden="1" customWidth="1"/>
    <col min="12141" max="12141" width="3" style="51" hidden="1" customWidth="1"/>
    <col min="12142" max="12381" width="8.6640625" style="51" hidden="1" customWidth="1"/>
    <col min="12382" max="12387" width="14.88671875" style="51" hidden="1" customWidth="1"/>
    <col min="12388" max="12389" width="15.88671875" style="51" hidden="1" customWidth="1"/>
    <col min="12390" max="12395" width="16.109375" style="51" hidden="1" customWidth="1"/>
    <col min="12396" max="12396" width="6.109375" style="51" hidden="1" customWidth="1"/>
    <col min="12397" max="12397" width="3" style="51" hidden="1" customWidth="1"/>
    <col min="12398" max="12637" width="8.6640625" style="51" hidden="1" customWidth="1"/>
    <col min="12638" max="12643" width="14.88671875" style="51" hidden="1" customWidth="1"/>
    <col min="12644" max="12645" width="15.88671875" style="51" hidden="1" customWidth="1"/>
    <col min="12646" max="12651" width="16.109375" style="51" hidden="1" customWidth="1"/>
    <col min="12652" max="12652" width="6.109375" style="51" hidden="1" customWidth="1"/>
    <col min="12653" max="12653" width="3" style="51" hidden="1" customWidth="1"/>
    <col min="12654" max="12893" width="8.6640625" style="51" hidden="1" customWidth="1"/>
    <col min="12894" max="12899" width="14.88671875" style="51" hidden="1" customWidth="1"/>
    <col min="12900" max="12901" width="15.88671875" style="51" hidden="1" customWidth="1"/>
    <col min="12902" max="12907" width="16.109375" style="51" hidden="1" customWidth="1"/>
    <col min="12908" max="12908" width="6.109375" style="51" hidden="1" customWidth="1"/>
    <col min="12909" max="12909" width="3" style="51" hidden="1" customWidth="1"/>
    <col min="12910" max="13149" width="8.6640625" style="51" hidden="1" customWidth="1"/>
    <col min="13150" max="13155" width="14.88671875" style="51" hidden="1" customWidth="1"/>
    <col min="13156" max="13157" width="15.88671875" style="51" hidden="1" customWidth="1"/>
    <col min="13158" max="13163" width="16.109375" style="51" hidden="1" customWidth="1"/>
    <col min="13164" max="13164" width="6.109375" style="51" hidden="1" customWidth="1"/>
    <col min="13165" max="13165" width="3" style="51" hidden="1" customWidth="1"/>
    <col min="13166" max="13405" width="8.6640625" style="51" hidden="1" customWidth="1"/>
    <col min="13406" max="13411" width="14.88671875" style="51" hidden="1" customWidth="1"/>
    <col min="13412" max="13413" width="15.88671875" style="51" hidden="1" customWidth="1"/>
    <col min="13414" max="13419" width="16.109375" style="51" hidden="1" customWidth="1"/>
    <col min="13420" max="13420" width="6.109375" style="51" hidden="1" customWidth="1"/>
    <col min="13421" max="13421" width="3" style="51" hidden="1" customWidth="1"/>
    <col min="13422" max="13661" width="8.6640625" style="51" hidden="1" customWidth="1"/>
    <col min="13662" max="13667" width="14.88671875" style="51" hidden="1" customWidth="1"/>
    <col min="13668" max="13669" width="15.88671875" style="51" hidden="1" customWidth="1"/>
    <col min="13670" max="13675" width="16.109375" style="51" hidden="1" customWidth="1"/>
    <col min="13676" max="13676" width="6.109375" style="51" hidden="1" customWidth="1"/>
    <col min="13677" max="13677" width="3" style="51" hidden="1" customWidth="1"/>
    <col min="13678" max="13917" width="8.6640625" style="51" hidden="1" customWidth="1"/>
    <col min="13918" max="13923" width="14.88671875" style="51" hidden="1" customWidth="1"/>
    <col min="13924" max="13925" width="15.88671875" style="51" hidden="1" customWidth="1"/>
    <col min="13926" max="13931" width="16.109375" style="51" hidden="1" customWidth="1"/>
    <col min="13932" max="13932" width="6.109375" style="51" hidden="1" customWidth="1"/>
    <col min="13933" max="13933" width="3" style="51" hidden="1" customWidth="1"/>
    <col min="13934" max="14173" width="8.6640625" style="51" hidden="1" customWidth="1"/>
    <col min="14174" max="14179" width="14.88671875" style="51" hidden="1" customWidth="1"/>
    <col min="14180" max="14181" width="15.88671875" style="51" hidden="1" customWidth="1"/>
    <col min="14182" max="14187" width="16.109375" style="51" hidden="1" customWidth="1"/>
    <col min="14188" max="14188" width="6.109375" style="51" hidden="1" customWidth="1"/>
    <col min="14189" max="14189" width="3" style="51" hidden="1" customWidth="1"/>
    <col min="14190" max="14429" width="8.6640625" style="51" hidden="1" customWidth="1"/>
    <col min="14430" max="14435" width="14.88671875" style="51" hidden="1" customWidth="1"/>
    <col min="14436" max="14437" width="15.88671875" style="51" hidden="1" customWidth="1"/>
    <col min="14438" max="14443" width="16.109375" style="51" hidden="1" customWidth="1"/>
    <col min="14444" max="14444" width="6.109375" style="51" hidden="1" customWidth="1"/>
    <col min="14445" max="14445" width="3" style="51" hidden="1" customWidth="1"/>
    <col min="14446" max="14685" width="8.6640625" style="51" hidden="1" customWidth="1"/>
    <col min="14686" max="14691" width="14.88671875" style="51" hidden="1" customWidth="1"/>
    <col min="14692" max="14693" width="15.88671875" style="51" hidden="1" customWidth="1"/>
    <col min="14694" max="14699" width="16.109375" style="51" hidden="1" customWidth="1"/>
    <col min="14700" max="14700" width="6.109375" style="51" hidden="1" customWidth="1"/>
    <col min="14701" max="14701" width="3" style="51" hidden="1" customWidth="1"/>
    <col min="14702" max="14941" width="8.6640625" style="51" hidden="1" customWidth="1"/>
    <col min="14942" max="14947" width="14.88671875" style="51" hidden="1" customWidth="1"/>
    <col min="14948" max="14949" width="15.88671875" style="51" hidden="1" customWidth="1"/>
    <col min="14950" max="14955" width="16.109375" style="51" hidden="1" customWidth="1"/>
    <col min="14956" max="14956" width="6.109375" style="51" hidden="1" customWidth="1"/>
    <col min="14957" max="14957" width="3" style="51" hidden="1" customWidth="1"/>
    <col min="14958" max="15197" width="8.6640625" style="51" hidden="1" customWidth="1"/>
    <col min="15198" max="15203" width="14.88671875" style="51" hidden="1" customWidth="1"/>
    <col min="15204" max="15205" width="15.88671875" style="51" hidden="1" customWidth="1"/>
    <col min="15206" max="15211" width="16.109375" style="51" hidden="1" customWidth="1"/>
    <col min="15212" max="15212" width="6.109375" style="51" hidden="1" customWidth="1"/>
    <col min="15213" max="15213" width="3" style="51" hidden="1" customWidth="1"/>
    <col min="15214" max="15453" width="8.6640625" style="51" hidden="1" customWidth="1"/>
    <col min="15454" max="15459" width="14.88671875" style="51" hidden="1" customWidth="1"/>
    <col min="15460" max="15461" width="15.88671875" style="51" hidden="1" customWidth="1"/>
    <col min="15462" max="15467" width="16.109375" style="51" hidden="1" customWidth="1"/>
    <col min="15468" max="15468" width="6.109375" style="51" hidden="1" customWidth="1"/>
    <col min="15469" max="15469" width="3" style="51" hidden="1" customWidth="1"/>
    <col min="15470" max="15709" width="8.6640625" style="51" hidden="1" customWidth="1"/>
    <col min="15710" max="15715" width="14.88671875" style="51" hidden="1" customWidth="1"/>
    <col min="15716" max="15717" width="15.88671875" style="51" hidden="1" customWidth="1"/>
    <col min="15718" max="15723" width="16.109375" style="51" hidden="1" customWidth="1"/>
    <col min="15724" max="15724" width="6.109375" style="51" hidden="1" customWidth="1"/>
    <col min="15725" max="15725" width="3" style="51" hidden="1" customWidth="1"/>
    <col min="15726" max="15965" width="8.6640625" style="51" hidden="1" customWidth="1"/>
    <col min="15966" max="15971" width="14.88671875" style="51" hidden="1" customWidth="1"/>
    <col min="15972" max="15973" width="15.88671875" style="51" hidden="1" customWidth="1"/>
    <col min="15974" max="15979" width="16.109375" style="51" hidden="1" customWidth="1"/>
    <col min="15980" max="15980" width="6.109375" style="51" hidden="1" customWidth="1"/>
    <col min="15981" max="15981" width="3" style="51" hidden="1" customWidth="1"/>
    <col min="15982" max="16221" width="8.6640625" style="51" hidden="1" customWidth="1"/>
    <col min="16222" max="16227" width="14.88671875" style="51" hidden="1" customWidth="1"/>
    <col min="16228" max="16229" width="15.88671875" style="51" hidden="1" customWidth="1"/>
    <col min="16230" max="16235" width="16.109375" style="51" hidden="1" customWidth="1"/>
    <col min="16236" max="16236" width="6.109375" style="51" hidden="1" customWidth="1"/>
    <col min="16237" max="16237" width="3" style="51" hidden="1" customWidth="1"/>
    <col min="16238" max="16384" width="8.6640625" style="51" hidden="1" customWidth="1"/>
  </cols>
  <sheetData>
    <row r="1" spans="1:143" ht="42.75" customHeight="1" x14ac:dyDescent="0.2">
      <c r="A1" s="323"/>
      <c r="B1" s="325"/>
      <c r="DD1" s="109"/>
      <c r="DE1" s="109"/>
    </row>
    <row r="2" spans="1:143" ht="25.5" customHeight="1" x14ac:dyDescent="0.2">
      <c r="A2" s="324"/>
      <c r="C2" s="324"/>
      <c r="O2" s="324"/>
      <c r="P2" s="324"/>
      <c r="Q2" s="324"/>
      <c r="R2" s="324"/>
      <c r="S2" s="324"/>
      <c r="T2" s="324"/>
      <c r="U2" s="324"/>
      <c r="V2" s="324"/>
      <c r="W2" s="324"/>
      <c r="X2" s="324"/>
      <c r="Y2" s="324"/>
      <c r="Z2" s="324"/>
      <c r="AA2" s="324"/>
      <c r="AB2" s="324"/>
      <c r="AC2" s="324"/>
      <c r="AD2" s="324"/>
      <c r="AE2" s="324"/>
      <c r="AF2" s="324"/>
      <c r="AG2" s="324"/>
      <c r="AH2" s="324"/>
      <c r="AI2" s="324"/>
      <c r="AU2" s="324"/>
      <c r="BG2" s="324"/>
      <c r="BS2" s="324"/>
      <c r="CE2" s="324"/>
      <c r="CQ2" s="324"/>
      <c r="DD2" s="109"/>
      <c r="DE2" s="109"/>
    </row>
    <row r="3" spans="1:143" ht="25.5" customHeight="1" x14ac:dyDescent="0.2">
      <c r="A3" s="324"/>
      <c r="C3" s="324"/>
      <c r="O3" s="324"/>
      <c r="P3" s="324"/>
      <c r="Q3" s="324"/>
      <c r="R3" s="324"/>
      <c r="S3" s="324"/>
      <c r="T3" s="324"/>
      <c r="U3" s="324"/>
      <c r="V3" s="324"/>
      <c r="W3" s="324"/>
      <c r="X3" s="324"/>
      <c r="Y3" s="324"/>
      <c r="Z3" s="324"/>
      <c r="AA3" s="324"/>
      <c r="AB3" s="324"/>
      <c r="AC3" s="324"/>
      <c r="AD3" s="324"/>
      <c r="AE3" s="324"/>
      <c r="AF3" s="324"/>
      <c r="AG3" s="324"/>
      <c r="AH3" s="324"/>
      <c r="AI3" s="324"/>
      <c r="AU3" s="324"/>
      <c r="BG3" s="324"/>
      <c r="BS3" s="324"/>
      <c r="CE3" s="324"/>
      <c r="CQ3" s="324"/>
      <c r="DD3" s="109"/>
      <c r="DE3" s="109"/>
    </row>
    <row r="4" spans="1:143" s="96" customFormat="1" ht="13.2" x14ac:dyDescent="0.2">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46"/>
      <c r="DE4" s="346"/>
      <c r="DF4" s="95"/>
      <c r="DG4" s="95"/>
      <c r="DH4" s="95"/>
      <c r="DI4" s="95"/>
      <c r="DJ4" s="95"/>
      <c r="DK4" s="95"/>
      <c r="DL4" s="95"/>
      <c r="DM4" s="95"/>
      <c r="DN4" s="95"/>
      <c r="DO4" s="95"/>
      <c r="DP4" s="95"/>
      <c r="DQ4" s="95"/>
      <c r="DR4" s="95"/>
      <c r="DS4" s="95"/>
      <c r="DT4" s="95"/>
      <c r="DU4" s="95"/>
      <c r="DV4" s="95"/>
      <c r="DW4" s="95"/>
    </row>
    <row r="5" spans="1:143" s="96" customFormat="1" ht="13.2" x14ac:dyDescent="0.2">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46"/>
      <c r="DE5" s="346"/>
      <c r="DF5" s="95"/>
      <c r="DG5" s="95"/>
      <c r="DH5" s="95"/>
      <c r="DI5" s="95"/>
      <c r="DJ5" s="95"/>
      <c r="DK5" s="95"/>
      <c r="DL5" s="95"/>
      <c r="DM5" s="95"/>
      <c r="DN5" s="95"/>
      <c r="DO5" s="95"/>
      <c r="DP5" s="95"/>
      <c r="DQ5" s="95"/>
      <c r="DR5" s="95"/>
      <c r="DS5" s="95"/>
      <c r="DT5" s="95"/>
      <c r="DU5" s="95"/>
      <c r="DV5" s="95"/>
      <c r="DW5" s="95"/>
    </row>
    <row r="6" spans="1:143" s="96" customFormat="1" ht="13.2" x14ac:dyDescent="0.2">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46"/>
      <c r="DE6" s="346"/>
      <c r="DF6" s="95"/>
      <c r="DG6" s="95"/>
      <c r="DH6" s="95"/>
      <c r="DI6" s="95"/>
      <c r="DJ6" s="95"/>
      <c r="DK6" s="95"/>
      <c r="DL6" s="95"/>
      <c r="DM6" s="95"/>
      <c r="DN6" s="95"/>
      <c r="DO6" s="95"/>
      <c r="DP6" s="95"/>
      <c r="DQ6" s="95"/>
      <c r="DR6" s="95"/>
      <c r="DS6" s="95"/>
      <c r="DT6" s="95"/>
      <c r="DU6" s="95"/>
      <c r="DV6" s="95"/>
      <c r="DW6" s="95"/>
    </row>
    <row r="7" spans="1:143" s="96" customFormat="1" ht="13.2" x14ac:dyDescent="0.2">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c r="CX7" s="324"/>
      <c r="CY7" s="324"/>
      <c r="CZ7" s="324"/>
      <c r="DA7" s="324"/>
      <c r="DB7" s="324"/>
      <c r="DC7" s="324"/>
      <c r="DD7" s="346"/>
      <c r="DE7" s="346"/>
      <c r="DF7" s="95"/>
      <c r="DG7" s="95"/>
      <c r="DH7" s="95"/>
      <c r="DI7" s="95"/>
      <c r="DJ7" s="95"/>
      <c r="DK7" s="95"/>
      <c r="DL7" s="95"/>
      <c r="DM7" s="95"/>
      <c r="DN7" s="95"/>
      <c r="DO7" s="95"/>
      <c r="DP7" s="95"/>
      <c r="DQ7" s="95"/>
      <c r="DR7" s="95"/>
      <c r="DS7" s="95"/>
      <c r="DT7" s="95"/>
      <c r="DU7" s="95"/>
      <c r="DV7" s="95"/>
      <c r="DW7" s="95"/>
    </row>
    <row r="8" spans="1:143" s="96" customFormat="1" ht="13.2" x14ac:dyDescent="0.2">
      <c r="A8" s="324"/>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46"/>
      <c r="DE8" s="346"/>
      <c r="DF8" s="95"/>
      <c r="DG8" s="95"/>
      <c r="DH8" s="95"/>
      <c r="DI8" s="95"/>
      <c r="DJ8" s="95"/>
      <c r="DK8" s="95"/>
      <c r="DL8" s="95"/>
      <c r="DM8" s="95"/>
      <c r="DN8" s="95"/>
      <c r="DO8" s="95"/>
      <c r="DP8" s="95"/>
      <c r="DQ8" s="95"/>
      <c r="DR8" s="95"/>
      <c r="DS8" s="95"/>
      <c r="DT8" s="95"/>
      <c r="DU8" s="95"/>
      <c r="DV8" s="95"/>
      <c r="DW8" s="95"/>
    </row>
    <row r="9" spans="1:143" s="96" customFormat="1" ht="13.2" x14ac:dyDescent="0.2">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46"/>
      <c r="DE9" s="346"/>
      <c r="DF9" s="95"/>
      <c r="DG9" s="95"/>
      <c r="DH9" s="95"/>
      <c r="DI9" s="95"/>
      <c r="DJ9" s="95"/>
      <c r="DK9" s="95"/>
      <c r="DL9" s="95"/>
      <c r="DM9" s="95"/>
      <c r="DN9" s="95"/>
      <c r="DO9" s="95"/>
      <c r="DP9" s="95"/>
      <c r="DQ9" s="95"/>
      <c r="DR9" s="95"/>
      <c r="DS9" s="95"/>
      <c r="DT9" s="95"/>
      <c r="DU9" s="95"/>
      <c r="DV9" s="95"/>
      <c r="DW9" s="95"/>
    </row>
    <row r="10" spans="1:143" s="96" customFormat="1" ht="13.2" x14ac:dyDescent="0.2">
      <c r="A10" s="324"/>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c r="DD10" s="346"/>
      <c r="DE10" s="346"/>
      <c r="DF10" s="95"/>
      <c r="DG10" s="95"/>
      <c r="DH10" s="95"/>
      <c r="DI10" s="95"/>
      <c r="DJ10" s="95"/>
      <c r="DK10" s="95"/>
      <c r="DL10" s="95"/>
      <c r="DM10" s="95"/>
      <c r="DN10" s="95"/>
      <c r="DO10" s="95"/>
      <c r="DP10" s="95"/>
      <c r="DQ10" s="95"/>
      <c r="DR10" s="95"/>
      <c r="DS10" s="95"/>
      <c r="DT10" s="95"/>
      <c r="DU10" s="95"/>
      <c r="DV10" s="95"/>
      <c r="DW10" s="95"/>
      <c r="EM10" s="96" t="s">
        <v>28</v>
      </c>
    </row>
    <row r="11" spans="1:143" s="96" customFormat="1" ht="13.2" x14ac:dyDescent="0.2">
      <c r="A11" s="324"/>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4"/>
      <c r="BT11" s="324"/>
      <c r="BU11" s="324"/>
      <c r="BV11" s="324"/>
      <c r="BW11" s="324"/>
      <c r="BX11" s="324"/>
      <c r="BY11" s="324"/>
      <c r="BZ11" s="324"/>
      <c r="CA11" s="324"/>
      <c r="CB11" s="324"/>
      <c r="CC11" s="324"/>
      <c r="CD11" s="324"/>
      <c r="CE11" s="324"/>
      <c r="CF11" s="324"/>
      <c r="CG11" s="324"/>
      <c r="CH11" s="324"/>
      <c r="CI11" s="324"/>
      <c r="CJ11" s="324"/>
      <c r="CK11" s="324"/>
      <c r="CL11" s="324"/>
      <c r="CM11" s="324"/>
      <c r="CN11" s="324"/>
      <c r="CO11" s="324"/>
      <c r="CP11" s="324"/>
      <c r="CQ11" s="324"/>
      <c r="CR11" s="324"/>
      <c r="CS11" s="324"/>
      <c r="CT11" s="324"/>
      <c r="CU11" s="324"/>
      <c r="CV11" s="324"/>
      <c r="CW11" s="324"/>
      <c r="CX11" s="324"/>
      <c r="CY11" s="324"/>
      <c r="CZ11" s="324"/>
      <c r="DA11" s="324"/>
      <c r="DB11" s="324"/>
      <c r="DC11" s="324"/>
      <c r="DD11" s="346"/>
      <c r="DE11" s="346"/>
      <c r="DF11" s="95"/>
      <c r="DG11" s="95"/>
      <c r="DH11" s="95"/>
      <c r="DI11" s="95"/>
      <c r="DJ11" s="95"/>
      <c r="DK11" s="95"/>
      <c r="DL11" s="95"/>
      <c r="DM11" s="95"/>
      <c r="DN11" s="95"/>
      <c r="DO11" s="95"/>
      <c r="DP11" s="95"/>
      <c r="DQ11" s="95"/>
      <c r="DR11" s="95"/>
      <c r="DS11" s="95"/>
      <c r="DT11" s="95"/>
      <c r="DU11" s="95"/>
      <c r="DV11" s="95"/>
      <c r="DW11" s="95"/>
    </row>
    <row r="12" spans="1:143" s="96" customFormat="1" ht="13.2" x14ac:dyDescent="0.2">
      <c r="A12" s="324"/>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4"/>
      <c r="CO12" s="324"/>
      <c r="CP12" s="324"/>
      <c r="CQ12" s="324"/>
      <c r="CR12" s="324"/>
      <c r="CS12" s="324"/>
      <c r="CT12" s="324"/>
      <c r="CU12" s="324"/>
      <c r="CV12" s="324"/>
      <c r="CW12" s="324"/>
      <c r="CX12" s="324"/>
      <c r="CY12" s="324"/>
      <c r="CZ12" s="324"/>
      <c r="DA12" s="324"/>
      <c r="DB12" s="324"/>
      <c r="DC12" s="324"/>
      <c r="DD12" s="346"/>
      <c r="DE12" s="346"/>
      <c r="DF12" s="95"/>
      <c r="DG12" s="95"/>
      <c r="DH12" s="95"/>
      <c r="DI12" s="95"/>
      <c r="DJ12" s="95"/>
      <c r="DK12" s="95"/>
      <c r="DL12" s="95"/>
      <c r="DM12" s="95"/>
      <c r="DN12" s="95"/>
      <c r="DO12" s="95"/>
      <c r="DP12" s="95"/>
      <c r="DQ12" s="95"/>
      <c r="DR12" s="95"/>
      <c r="DS12" s="95"/>
      <c r="DT12" s="95"/>
      <c r="DU12" s="95"/>
      <c r="DV12" s="95"/>
      <c r="DW12" s="95"/>
      <c r="EM12" s="96" t="s">
        <v>28</v>
      </c>
    </row>
    <row r="13" spans="1:143" s="96" customFormat="1" ht="13.2" x14ac:dyDescent="0.2">
      <c r="A13" s="324"/>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4"/>
      <c r="CT13" s="324"/>
      <c r="CU13" s="324"/>
      <c r="CV13" s="324"/>
      <c r="CW13" s="324"/>
      <c r="CX13" s="324"/>
      <c r="CY13" s="324"/>
      <c r="CZ13" s="324"/>
      <c r="DA13" s="324"/>
      <c r="DB13" s="324"/>
      <c r="DC13" s="324"/>
      <c r="DD13" s="346"/>
      <c r="DE13" s="346"/>
      <c r="DF13" s="95"/>
      <c r="DG13" s="95"/>
      <c r="DH13" s="95"/>
      <c r="DI13" s="95"/>
      <c r="DJ13" s="95"/>
      <c r="DK13" s="95"/>
      <c r="DL13" s="95"/>
      <c r="DM13" s="95"/>
      <c r="DN13" s="95"/>
      <c r="DO13" s="95"/>
      <c r="DP13" s="95"/>
      <c r="DQ13" s="95"/>
      <c r="DR13" s="95"/>
      <c r="DS13" s="95"/>
      <c r="DT13" s="95"/>
      <c r="DU13" s="95"/>
      <c r="DV13" s="95"/>
      <c r="DW13" s="95"/>
    </row>
    <row r="14" spans="1:143" s="96" customFormat="1" ht="13.2" x14ac:dyDescent="0.2">
      <c r="A14" s="324"/>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46"/>
      <c r="DE14" s="346"/>
      <c r="DF14" s="95"/>
      <c r="DG14" s="95"/>
      <c r="DH14" s="95"/>
      <c r="DI14" s="95"/>
      <c r="DJ14" s="95"/>
      <c r="DK14" s="95"/>
      <c r="DL14" s="95"/>
      <c r="DM14" s="95"/>
      <c r="DN14" s="95"/>
      <c r="DO14" s="95"/>
      <c r="DP14" s="95"/>
      <c r="DQ14" s="95"/>
      <c r="DR14" s="95"/>
      <c r="DS14" s="95"/>
      <c r="DT14" s="95"/>
      <c r="DU14" s="95"/>
      <c r="DV14" s="95"/>
      <c r="DW14" s="95"/>
    </row>
    <row r="15" spans="1:143" s="96" customFormat="1" ht="13.2" x14ac:dyDescent="0.2">
      <c r="A15" s="51"/>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46"/>
      <c r="DE15" s="346"/>
      <c r="DF15" s="95"/>
      <c r="DG15" s="95"/>
      <c r="DH15" s="95"/>
      <c r="DI15" s="95"/>
      <c r="DJ15" s="95"/>
      <c r="DK15" s="95"/>
      <c r="DL15" s="95"/>
      <c r="DM15" s="95"/>
      <c r="DN15" s="95"/>
      <c r="DO15" s="95"/>
      <c r="DP15" s="95"/>
      <c r="DQ15" s="95"/>
      <c r="DR15" s="95"/>
      <c r="DS15" s="95"/>
      <c r="DT15" s="95"/>
      <c r="DU15" s="95"/>
      <c r="DV15" s="95"/>
      <c r="DW15" s="95"/>
    </row>
    <row r="16" spans="1:143" s="96" customFormat="1" ht="13.2" x14ac:dyDescent="0.2">
      <c r="A16" s="51"/>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4"/>
      <c r="DD16" s="346"/>
      <c r="DE16" s="346"/>
      <c r="DF16" s="95"/>
      <c r="DG16" s="95"/>
      <c r="DH16" s="95"/>
      <c r="DI16" s="95"/>
      <c r="DJ16" s="95"/>
      <c r="DK16" s="95"/>
      <c r="DL16" s="95"/>
      <c r="DM16" s="95"/>
      <c r="DN16" s="95"/>
      <c r="DO16" s="95"/>
      <c r="DP16" s="95"/>
      <c r="DQ16" s="95"/>
      <c r="DR16" s="95"/>
      <c r="DS16" s="95"/>
      <c r="DT16" s="95"/>
      <c r="DU16" s="95"/>
      <c r="DV16" s="95"/>
      <c r="DW16" s="95"/>
    </row>
    <row r="17" spans="1:351" s="96" customFormat="1" ht="13.2" x14ac:dyDescent="0.2">
      <c r="A17" s="51"/>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c r="CK17" s="324"/>
      <c r="CL17" s="324"/>
      <c r="CM17" s="324"/>
      <c r="CN17" s="324"/>
      <c r="CO17" s="324"/>
      <c r="CP17" s="324"/>
      <c r="CQ17" s="324"/>
      <c r="CR17" s="324"/>
      <c r="CS17" s="324"/>
      <c r="CT17" s="324"/>
      <c r="CU17" s="324"/>
      <c r="CV17" s="324"/>
      <c r="CW17" s="324"/>
      <c r="CX17" s="324"/>
      <c r="CY17" s="324"/>
      <c r="CZ17" s="324"/>
      <c r="DA17" s="324"/>
      <c r="DB17" s="324"/>
      <c r="DC17" s="324"/>
      <c r="DD17" s="346"/>
      <c r="DE17" s="346"/>
      <c r="DF17" s="95"/>
      <c r="DG17" s="95"/>
      <c r="DH17" s="95"/>
      <c r="DI17" s="95"/>
      <c r="DJ17" s="95"/>
      <c r="DK17" s="95"/>
      <c r="DL17" s="95"/>
      <c r="DM17" s="95"/>
      <c r="DN17" s="95"/>
      <c r="DO17" s="95"/>
      <c r="DP17" s="95"/>
      <c r="DQ17" s="95"/>
      <c r="DR17" s="95"/>
      <c r="DS17" s="95"/>
      <c r="DT17" s="95"/>
      <c r="DU17" s="95"/>
      <c r="DV17" s="95"/>
      <c r="DW17" s="95"/>
    </row>
    <row r="18" spans="1:351" s="96" customFormat="1" ht="13.2" x14ac:dyDescent="0.2">
      <c r="A18" s="51"/>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4"/>
      <c r="CO18" s="324"/>
      <c r="CP18" s="324"/>
      <c r="CQ18" s="324"/>
      <c r="CR18" s="324"/>
      <c r="CS18" s="324"/>
      <c r="CT18" s="324"/>
      <c r="CU18" s="324"/>
      <c r="CV18" s="324"/>
      <c r="CW18" s="324"/>
      <c r="CX18" s="324"/>
      <c r="CY18" s="324"/>
      <c r="CZ18" s="324"/>
      <c r="DA18" s="324"/>
      <c r="DB18" s="324"/>
      <c r="DC18" s="324"/>
      <c r="DD18" s="346"/>
      <c r="DE18" s="346"/>
      <c r="DF18" s="95"/>
      <c r="DG18" s="95"/>
      <c r="DH18" s="95"/>
      <c r="DI18" s="95"/>
      <c r="DJ18" s="95"/>
      <c r="DK18" s="95"/>
      <c r="DL18" s="95"/>
      <c r="DM18" s="95"/>
      <c r="DN18" s="95"/>
      <c r="DO18" s="95"/>
      <c r="DP18" s="95"/>
      <c r="DQ18" s="95"/>
      <c r="DR18" s="95"/>
      <c r="DS18" s="95"/>
      <c r="DT18" s="95"/>
      <c r="DU18" s="95"/>
      <c r="DV18" s="95"/>
      <c r="DW18" s="95"/>
    </row>
    <row r="19" spans="1:351" ht="13.2" x14ac:dyDescent="0.2">
      <c r="DD19" s="109"/>
      <c r="DE19" s="109"/>
    </row>
    <row r="20" spans="1:351" ht="13.2" x14ac:dyDescent="0.2">
      <c r="DD20" s="109"/>
      <c r="DE20" s="109"/>
    </row>
    <row r="21" spans="1:351" ht="16.2" x14ac:dyDescent="0.2">
      <c r="B21" s="326"/>
      <c r="C21" s="105"/>
      <c r="D21" s="105"/>
      <c r="E21" s="105"/>
      <c r="F21" s="105"/>
      <c r="G21" s="105"/>
      <c r="H21" s="105"/>
      <c r="I21" s="105"/>
      <c r="J21" s="105"/>
      <c r="K21" s="105"/>
      <c r="L21" s="105"/>
      <c r="M21" s="105"/>
      <c r="N21" s="344"/>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344"/>
      <c r="AU21" s="105"/>
      <c r="AV21" s="105"/>
      <c r="AW21" s="105"/>
      <c r="AX21" s="105"/>
      <c r="AY21" s="105"/>
      <c r="AZ21" s="105"/>
      <c r="BA21" s="105"/>
      <c r="BB21" s="105"/>
      <c r="BC21" s="105"/>
      <c r="BD21" s="105"/>
      <c r="BE21" s="105"/>
      <c r="BF21" s="344"/>
      <c r="BG21" s="105"/>
      <c r="BH21" s="105"/>
      <c r="BI21" s="105"/>
      <c r="BJ21" s="105"/>
      <c r="BK21" s="105"/>
      <c r="BL21" s="105"/>
      <c r="BM21" s="105"/>
      <c r="BN21" s="105"/>
      <c r="BO21" s="105"/>
      <c r="BP21" s="105"/>
      <c r="BQ21" s="105"/>
      <c r="BR21" s="344"/>
      <c r="BS21" s="105"/>
      <c r="BT21" s="105"/>
      <c r="BU21" s="105"/>
      <c r="BV21" s="105"/>
      <c r="BW21" s="105"/>
      <c r="BX21" s="105"/>
      <c r="BY21" s="105"/>
      <c r="BZ21" s="105"/>
      <c r="CA21" s="105"/>
      <c r="CB21" s="105"/>
      <c r="CC21" s="105"/>
      <c r="CD21" s="344"/>
      <c r="CE21" s="105"/>
      <c r="CF21" s="105"/>
      <c r="CG21" s="105"/>
      <c r="CH21" s="105"/>
      <c r="CI21" s="105"/>
      <c r="CJ21" s="105"/>
      <c r="CK21" s="105"/>
      <c r="CL21" s="105"/>
      <c r="CM21" s="105"/>
      <c r="CN21" s="105"/>
      <c r="CO21" s="105"/>
      <c r="CP21" s="344"/>
      <c r="CQ21" s="105"/>
      <c r="CR21" s="105"/>
      <c r="CS21" s="105"/>
      <c r="CT21" s="105"/>
      <c r="CU21" s="105"/>
      <c r="CV21" s="105"/>
      <c r="CW21" s="105"/>
      <c r="CX21" s="105"/>
      <c r="CY21" s="105"/>
      <c r="CZ21" s="105"/>
      <c r="DA21" s="105"/>
      <c r="DB21" s="344"/>
      <c r="DC21" s="105"/>
      <c r="DD21" s="179"/>
      <c r="DE21" s="109"/>
      <c r="MM21" s="349"/>
    </row>
    <row r="22" spans="1:351" ht="16.2" x14ac:dyDescent="0.2">
      <c r="B22" s="98"/>
      <c r="MM22" s="349"/>
    </row>
    <row r="23" spans="1:351" ht="13.2" x14ac:dyDescent="0.2">
      <c r="B23" s="98"/>
    </row>
    <row r="24" spans="1:351" ht="13.2" x14ac:dyDescent="0.2">
      <c r="B24" s="98"/>
    </row>
    <row r="25" spans="1:351" ht="13.2" x14ac:dyDescent="0.2">
      <c r="B25" s="98"/>
    </row>
    <row r="26" spans="1:351" ht="13.2" x14ac:dyDescent="0.2">
      <c r="B26" s="98"/>
    </row>
    <row r="27" spans="1:351" ht="13.2" x14ac:dyDescent="0.2">
      <c r="B27" s="98"/>
    </row>
    <row r="28" spans="1:351" ht="13.2" x14ac:dyDescent="0.2">
      <c r="B28" s="98"/>
    </row>
    <row r="29" spans="1:351" ht="13.2" x14ac:dyDescent="0.2">
      <c r="B29" s="98"/>
    </row>
    <row r="30" spans="1:351" ht="13.2" x14ac:dyDescent="0.2">
      <c r="B30" s="98"/>
    </row>
    <row r="31" spans="1:351" ht="13.2" x14ac:dyDescent="0.2">
      <c r="B31" s="98"/>
    </row>
    <row r="32" spans="1:351" ht="13.2" x14ac:dyDescent="0.2">
      <c r="B32" s="98"/>
    </row>
    <row r="33" spans="2:109" ht="13.2" x14ac:dyDescent="0.2">
      <c r="B33" s="98"/>
    </row>
    <row r="34" spans="2:109" ht="13.2" x14ac:dyDescent="0.2">
      <c r="B34" s="98"/>
    </row>
    <row r="35" spans="2:109" ht="13.2" x14ac:dyDescent="0.2">
      <c r="B35" s="98"/>
    </row>
    <row r="36" spans="2:109" ht="13.2" x14ac:dyDescent="0.2">
      <c r="B36" s="98"/>
    </row>
    <row r="37" spans="2:109" ht="13.2" x14ac:dyDescent="0.2">
      <c r="B37" s="98"/>
    </row>
    <row r="38" spans="2:109" ht="13.2" x14ac:dyDescent="0.2">
      <c r="B38" s="98"/>
    </row>
    <row r="39" spans="2:109" ht="13.2" x14ac:dyDescent="0.2">
      <c r="B39" s="108"/>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84"/>
    </row>
    <row r="40" spans="2:109" ht="13.2" x14ac:dyDescent="0.2">
      <c r="B40" s="327"/>
      <c r="DD40" s="327"/>
      <c r="DE40" s="109"/>
    </row>
    <row r="41" spans="2:109" ht="16.2" x14ac:dyDescent="0.2">
      <c r="B41" s="100" t="s">
        <v>554</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79"/>
    </row>
    <row r="42" spans="2:109" ht="13.2" x14ac:dyDescent="0.2">
      <c r="B42" s="98"/>
      <c r="G42" s="331"/>
      <c r="I42" s="322"/>
      <c r="J42" s="322"/>
      <c r="K42" s="322"/>
      <c r="AM42" s="331"/>
      <c r="AN42" s="331" t="s">
        <v>555</v>
      </c>
      <c r="AP42" s="322"/>
      <c r="AQ42" s="322"/>
      <c r="AR42" s="322"/>
      <c r="AY42" s="331"/>
      <c r="BA42" s="322"/>
      <c r="BB42" s="322"/>
      <c r="BC42" s="322"/>
      <c r="BK42" s="331"/>
      <c r="BM42" s="322"/>
      <c r="BN42" s="322"/>
      <c r="BO42" s="322"/>
      <c r="BW42" s="331"/>
      <c r="BY42" s="322"/>
      <c r="BZ42" s="322"/>
      <c r="CA42" s="322"/>
      <c r="CI42" s="331"/>
      <c r="CK42" s="322"/>
      <c r="CL42" s="322"/>
      <c r="CM42" s="322"/>
      <c r="CU42" s="331"/>
      <c r="CW42" s="322"/>
      <c r="CX42" s="322"/>
      <c r="CY42" s="322"/>
    </row>
    <row r="43" spans="2:109" ht="13.5" customHeight="1" x14ac:dyDescent="0.2">
      <c r="B43" s="98"/>
      <c r="AN43" s="1127" t="s">
        <v>558</v>
      </c>
      <c r="AO43" s="1128"/>
      <c r="AP43" s="1128"/>
      <c r="AQ43" s="1128"/>
      <c r="AR43" s="1128"/>
      <c r="AS43" s="1128"/>
      <c r="AT43" s="1128"/>
      <c r="AU43" s="1128"/>
      <c r="AV43" s="1128"/>
      <c r="AW43" s="1128"/>
      <c r="AX43" s="1128"/>
      <c r="AY43" s="1128"/>
      <c r="AZ43" s="1128"/>
      <c r="BA43" s="1128"/>
      <c r="BB43" s="1128"/>
      <c r="BC43" s="1128"/>
      <c r="BD43" s="1128"/>
      <c r="BE43" s="1128"/>
      <c r="BF43" s="1128"/>
      <c r="BG43" s="1128"/>
      <c r="BH43" s="1128"/>
      <c r="BI43" s="1128"/>
      <c r="BJ43" s="1128"/>
      <c r="BK43" s="1128"/>
      <c r="BL43" s="1128"/>
      <c r="BM43" s="1128"/>
      <c r="BN43" s="1128"/>
      <c r="BO43" s="1128"/>
      <c r="BP43" s="1128"/>
      <c r="BQ43" s="1128"/>
      <c r="BR43" s="1128"/>
      <c r="BS43" s="1128"/>
      <c r="BT43" s="1128"/>
      <c r="BU43" s="1128"/>
      <c r="BV43" s="1128"/>
      <c r="BW43" s="1128"/>
      <c r="BX43" s="1128"/>
      <c r="BY43" s="1128"/>
      <c r="BZ43" s="1128"/>
      <c r="CA43" s="1128"/>
      <c r="CB43" s="1128"/>
      <c r="CC43" s="1128"/>
      <c r="CD43" s="1128"/>
      <c r="CE43" s="1128"/>
      <c r="CF43" s="1128"/>
      <c r="CG43" s="1128"/>
      <c r="CH43" s="1128"/>
      <c r="CI43" s="1128"/>
      <c r="CJ43" s="1128"/>
      <c r="CK43" s="1128"/>
      <c r="CL43" s="1128"/>
      <c r="CM43" s="1128"/>
      <c r="CN43" s="1128"/>
      <c r="CO43" s="1128"/>
      <c r="CP43" s="1128"/>
      <c r="CQ43" s="1128"/>
      <c r="CR43" s="1128"/>
      <c r="CS43" s="1128"/>
      <c r="CT43" s="1128"/>
      <c r="CU43" s="1128"/>
      <c r="CV43" s="1128"/>
      <c r="CW43" s="1128"/>
      <c r="CX43" s="1128"/>
      <c r="CY43" s="1128"/>
      <c r="CZ43" s="1128"/>
      <c r="DA43" s="1128"/>
      <c r="DB43" s="1128"/>
      <c r="DC43" s="1129"/>
    </row>
    <row r="44" spans="2:109" ht="13.2" x14ac:dyDescent="0.2">
      <c r="B44" s="98"/>
      <c r="AN44" s="1130"/>
      <c r="AO44" s="1131"/>
      <c r="AP44" s="1131"/>
      <c r="AQ44" s="1131"/>
      <c r="AR44" s="1131"/>
      <c r="AS44" s="1131"/>
      <c r="AT44" s="1131"/>
      <c r="AU44" s="1131"/>
      <c r="AV44" s="1131"/>
      <c r="AW44" s="1131"/>
      <c r="AX44" s="1131"/>
      <c r="AY44" s="1131"/>
      <c r="AZ44" s="1131"/>
      <c r="BA44" s="1131"/>
      <c r="BB44" s="1131"/>
      <c r="BC44" s="1131"/>
      <c r="BD44" s="1131"/>
      <c r="BE44" s="1131"/>
      <c r="BF44" s="1131"/>
      <c r="BG44" s="1131"/>
      <c r="BH44" s="1131"/>
      <c r="BI44" s="1131"/>
      <c r="BJ44" s="1131"/>
      <c r="BK44" s="1131"/>
      <c r="BL44" s="1131"/>
      <c r="BM44" s="1131"/>
      <c r="BN44" s="1131"/>
      <c r="BO44" s="1131"/>
      <c r="BP44" s="1131"/>
      <c r="BQ44" s="1131"/>
      <c r="BR44" s="1131"/>
      <c r="BS44" s="1131"/>
      <c r="BT44" s="1131"/>
      <c r="BU44" s="1131"/>
      <c r="BV44" s="1131"/>
      <c r="BW44" s="1131"/>
      <c r="BX44" s="1131"/>
      <c r="BY44" s="1131"/>
      <c r="BZ44" s="1131"/>
      <c r="CA44" s="1131"/>
      <c r="CB44" s="1131"/>
      <c r="CC44" s="1131"/>
      <c r="CD44" s="1131"/>
      <c r="CE44" s="1131"/>
      <c r="CF44" s="1131"/>
      <c r="CG44" s="1131"/>
      <c r="CH44" s="1131"/>
      <c r="CI44" s="1131"/>
      <c r="CJ44" s="1131"/>
      <c r="CK44" s="1131"/>
      <c r="CL44" s="1131"/>
      <c r="CM44" s="1131"/>
      <c r="CN44" s="1131"/>
      <c r="CO44" s="1131"/>
      <c r="CP44" s="1131"/>
      <c r="CQ44" s="1131"/>
      <c r="CR44" s="1131"/>
      <c r="CS44" s="1131"/>
      <c r="CT44" s="1131"/>
      <c r="CU44" s="1131"/>
      <c r="CV44" s="1131"/>
      <c r="CW44" s="1131"/>
      <c r="CX44" s="1131"/>
      <c r="CY44" s="1131"/>
      <c r="CZ44" s="1131"/>
      <c r="DA44" s="1131"/>
      <c r="DB44" s="1131"/>
      <c r="DC44" s="1132"/>
    </row>
    <row r="45" spans="2:109" ht="13.2" x14ac:dyDescent="0.2">
      <c r="B45" s="98"/>
      <c r="AN45" s="1130"/>
      <c r="AO45" s="1131"/>
      <c r="AP45" s="1131"/>
      <c r="AQ45" s="1131"/>
      <c r="AR45" s="1131"/>
      <c r="AS45" s="1131"/>
      <c r="AT45" s="1131"/>
      <c r="AU45" s="1131"/>
      <c r="AV45" s="1131"/>
      <c r="AW45" s="1131"/>
      <c r="AX45" s="1131"/>
      <c r="AY45" s="1131"/>
      <c r="AZ45" s="1131"/>
      <c r="BA45" s="1131"/>
      <c r="BB45" s="1131"/>
      <c r="BC45" s="1131"/>
      <c r="BD45" s="1131"/>
      <c r="BE45" s="1131"/>
      <c r="BF45" s="1131"/>
      <c r="BG45" s="1131"/>
      <c r="BH45" s="1131"/>
      <c r="BI45" s="1131"/>
      <c r="BJ45" s="1131"/>
      <c r="BK45" s="1131"/>
      <c r="BL45" s="1131"/>
      <c r="BM45" s="1131"/>
      <c r="BN45" s="1131"/>
      <c r="BO45" s="1131"/>
      <c r="BP45" s="1131"/>
      <c r="BQ45" s="1131"/>
      <c r="BR45" s="1131"/>
      <c r="BS45" s="1131"/>
      <c r="BT45" s="1131"/>
      <c r="BU45" s="1131"/>
      <c r="BV45" s="1131"/>
      <c r="BW45" s="1131"/>
      <c r="BX45" s="1131"/>
      <c r="BY45" s="1131"/>
      <c r="BZ45" s="1131"/>
      <c r="CA45" s="1131"/>
      <c r="CB45" s="1131"/>
      <c r="CC45" s="1131"/>
      <c r="CD45" s="1131"/>
      <c r="CE45" s="1131"/>
      <c r="CF45" s="1131"/>
      <c r="CG45" s="1131"/>
      <c r="CH45" s="1131"/>
      <c r="CI45" s="1131"/>
      <c r="CJ45" s="1131"/>
      <c r="CK45" s="1131"/>
      <c r="CL45" s="1131"/>
      <c r="CM45" s="1131"/>
      <c r="CN45" s="1131"/>
      <c r="CO45" s="1131"/>
      <c r="CP45" s="1131"/>
      <c r="CQ45" s="1131"/>
      <c r="CR45" s="1131"/>
      <c r="CS45" s="1131"/>
      <c r="CT45" s="1131"/>
      <c r="CU45" s="1131"/>
      <c r="CV45" s="1131"/>
      <c r="CW45" s="1131"/>
      <c r="CX45" s="1131"/>
      <c r="CY45" s="1131"/>
      <c r="CZ45" s="1131"/>
      <c r="DA45" s="1131"/>
      <c r="DB45" s="1131"/>
      <c r="DC45" s="1132"/>
    </row>
    <row r="46" spans="2:109" ht="13.2" x14ac:dyDescent="0.2">
      <c r="B46" s="98"/>
      <c r="AN46" s="1130"/>
      <c r="AO46" s="1131"/>
      <c r="AP46" s="1131"/>
      <c r="AQ46" s="1131"/>
      <c r="AR46" s="1131"/>
      <c r="AS46" s="1131"/>
      <c r="AT46" s="1131"/>
      <c r="AU46" s="1131"/>
      <c r="AV46" s="1131"/>
      <c r="AW46" s="1131"/>
      <c r="AX46" s="1131"/>
      <c r="AY46" s="1131"/>
      <c r="AZ46" s="1131"/>
      <c r="BA46" s="1131"/>
      <c r="BB46" s="1131"/>
      <c r="BC46" s="1131"/>
      <c r="BD46" s="1131"/>
      <c r="BE46" s="1131"/>
      <c r="BF46" s="1131"/>
      <c r="BG46" s="1131"/>
      <c r="BH46" s="1131"/>
      <c r="BI46" s="1131"/>
      <c r="BJ46" s="1131"/>
      <c r="BK46" s="1131"/>
      <c r="BL46" s="1131"/>
      <c r="BM46" s="1131"/>
      <c r="BN46" s="1131"/>
      <c r="BO46" s="1131"/>
      <c r="BP46" s="1131"/>
      <c r="BQ46" s="1131"/>
      <c r="BR46" s="1131"/>
      <c r="BS46" s="1131"/>
      <c r="BT46" s="1131"/>
      <c r="BU46" s="1131"/>
      <c r="BV46" s="1131"/>
      <c r="BW46" s="1131"/>
      <c r="BX46" s="1131"/>
      <c r="BY46" s="1131"/>
      <c r="BZ46" s="1131"/>
      <c r="CA46" s="1131"/>
      <c r="CB46" s="1131"/>
      <c r="CC46" s="1131"/>
      <c r="CD46" s="1131"/>
      <c r="CE46" s="1131"/>
      <c r="CF46" s="1131"/>
      <c r="CG46" s="1131"/>
      <c r="CH46" s="1131"/>
      <c r="CI46" s="1131"/>
      <c r="CJ46" s="1131"/>
      <c r="CK46" s="1131"/>
      <c r="CL46" s="1131"/>
      <c r="CM46" s="1131"/>
      <c r="CN46" s="1131"/>
      <c r="CO46" s="1131"/>
      <c r="CP46" s="1131"/>
      <c r="CQ46" s="1131"/>
      <c r="CR46" s="1131"/>
      <c r="CS46" s="1131"/>
      <c r="CT46" s="1131"/>
      <c r="CU46" s="1131"/>
      <c r="CV46" s="1131"/>
      <c r="CW46" s="1131"/>
      <c r="CX46" s="1131"/>
      <c r="CY46" s="1131"/>
      <c r="CZ46" s="1131"/>
      <c r="DA46" s="1131"/>
      <c r="DB46" s="1131"/>
      <c r="DC46" s="1132"/>
    </row>
    <row r="47" spans="2:109" ht="13.2" x14ac:dyDescent="0.2">
      <c r="B47" s="98"/>
      <c r="AN47" s="1133"/>
      <c r="AO47" s="1134"/>
      <c r="AP47" s="1134"/>
      <c r="AQ47" s="1134"/>
      <c r="AR47" s="1134"/>
      <c r="AS47" s="1134"/>
      <c r="AT47" s="1134"/>
      <c r="AU47" s="1134"/>
      <c r="AV47" s="1134"/>
      <c r="AW47" s="1134"/>
      <c r="AX47" s="1134"/>
      <c r="AY47" s="1134"/>
      <c r="AZ47" s="1134"/>
      <c r="BA47" s="1134"/>
      <c r="BB47" s="1134"/>
      <c r="BC47" s="1134"/>
      <c r="BD47" s="1134"/>
      <c r="BE47" s="1134"/>
      <c r="BF47" s="1134"/>
      <c r="BG47" s="1134"/>
      <c r="BH47" s="1134"/>
      <c r="BI47" s="1134"/>
      <c r="BJ47" s="1134"/>
      <c r="BK47" s="1134"/>
      <c r="BL47" s="1134"/>
      <c r="BM47" s="1134"/>
      <c r="BN47" s="1134"/>
      <c r="BO47" s="1134"/>
      <c r="BP47" s="1134"/>
      <c r="BQ47" s="1134"/>
      <c r="BR47" s="1134"/>
      <c r="BS47" s="1134"/>
      <c r="BT47" s="1134"/>
      <c r="BU47" s="1134"/>
      <c r="BV47" s="1134"/>
      <c r="BW47" s="1134"/>
      <c r="BX47" s="1134"/>
      <c r="BY47" s="1134"/>
      <c r="BZ47" s="1134"/>
      <c r="CA47" s="1134"/>
      <c r="CB47" s="1134"/>
      <c r="CC47" s="1134"/>
      <c r="CD47" s="1134"/>
      <c r="CE47" s="1134"/>
      <c r="CF47" s="1134"/>
      <c r="CG47" s="1134"/>
      <c r="CH47" s="1134"/>
      <c r="CI47" s="1134"/>
      <c r="CJ47" s="1134"/>
      <c r="CK47" s="1134"/>
      <c r="CL47" s="1134"/>
      <c r="CM47" s="1134"/>
      <c r="CN47" s="1134"/>
      <c r="CO47" s="1134"/>
      <c r="CP47" s="1134"/>
      <c r="CQ47" s="1134"/>
      <c r="CR47" s="1134"/>
      <c r="CS47" s="1134"/>
      <c r="CT47" s="1134"/>
      <c r="CU47" s="1134"/>
      <c r="CV47" s="1134"/>
      <c r="CW47" s="1134"/>
      <c r="CX47" s="1134"/>
      <c r="CY47" s="1134"/>
      <c r="CZ47" s="1134"/>
      <c r="DA47" s="1134"/>
      <c r="DB47" s="1134"/>
      <c r="DC47" s="1135"/>
    </row>
    <row r="48" spans="2:109" ht="13.2" x14ac:dyDescent="0.2">
      <c r="B48" s="98"/>
      <c r="H48" s="333"/>
      <c r="I48" s="333"/>
      <c r="J48" s="333"/>
      <c r="AN48" s="333"/>
      <c r="AO48" s="333"/>
      <c r="AP48" s="333"/>
      <c r="AZ48" s="333"/>
      <c r="BA48" s="333"/>
      <c r="BB48" s="333"/>
      <c r="BL48" s="333"/>
      <c r="BM48" s="333"/>
      <c r="BN48" s="333"/>
      <c r="BX48" s="333"/>
      <c r="BY48" s="333"/>
      <c r="BZ48" s="333"/>
      <c r="CJ48" s="333"/>
      <c r="CK48" s="333"/>
      <c r="CL48" s="333"/>
      <c r="CV48" s="333"/>
      <c r="CW48" s="333"/>
      <c r="CX48" s="333"/>
    </row>
    <row r="49" spans="1:109" ht="13.2" x14ac:dyDescent="0.2">
      <c r="B49" s="98"/>
      <c r="AN49" s="51" t="s">
        <v>167</v>
      </c>
    </row>
    <row r="50" spans="1:109" ht="13.2" x14ac:dyDescent="0.2">
      <c r="B50" s="98"/>
      <c r="G50" s="1121"/>
      <c r="H50" s="1121"/>
      <c r="I50" s="1121"/>
      <c r="J50" s="1121"/>
      <c r="K50" s="337"/>
      <c r="L50" s="337"/>
      <c r="M50" s="342"/>
      <c r="N50" s="342"/>
      <c r="AN50" s="1139"/>
      <c r="AO50" s="658"/>
      <c r="AP50" s="658"/>
      <c r="AQ50" s="658"/>
      <c r="AR50" s="658"/>
      <c r="AS50" s="658"/>
      <c r="AT50" s="658"/>
      <c r="AU50" s="658"/>
      <c r="AV50" s="658"/>
      <c r="AW50" s="658"/>
      <c r="AX50" s="658"/>
      <c r="AY50" s="658"/>
      <c r="AZ50" s="658"/>
      <c r="BA50" s="658"/>
      <c r="BB50" s="658"/>
      <c r="BC50" s="658"/>
      <c r="BD50" s="658"/>
      <c r="BE50" s="658"/>
      <c r="BF50" s="658"/>
      <c r="BG50" s="658"/>
      <c r="BH50" s="658"/>
      <c r="BI50" s="658"/>
      <c r="BJ50" s="658"/>
      <c r="BK50" s="658"/>
      <c r="BL50" s="658"/>
      <c r="BM50" s="658"/>
      <c r="BN50" s="658"/>
      <c r="BO50" s="659"/>
      <c r="BP50" s="1123" t="s">
        <v>527</v>
      </c>
      <c r="BQ50" s="1123"/>
      <c r="BR50" s="1123"/>
      <c r="BS50" s="1123"/>
      <c r="BT50" s="1123"/>
      <c r="BU50" s="1123"/>
      <c r="BV50" s="1123"/>
      <c r="BW50" s="1123"/>
      <c r="BX50" s="1123" t="s">
        <v>408</v>
      </c>
      <c r="BY50" s="1123"/>
      <c r="BZ50" s="1123"/>
      <c r="CA50" s="1123"/>
      <c r="CB50" s="1123"/>
      <c r="CC50" s="1123"/>
      <c r="CD50" s="1123"/>
      <c r="CE50" s="1123"/>
      <c r="CF50" s="1123" t="s">
        <v>528</v>
      </c>
      <c r="CG50" s="1123"/>
      <c r="CH50" s="1123"/>
      <c r="CI50" s="1123"/>
      <c r="CJ50" s="1123"/>
      <c r="CK50" s="1123"/>
      <c r="CL50" s="1123"/>
      <c r="CM50" s="1123"/>
      <c r="CN50" s="1123" t="s">
        <v>529</v>
      </c>
      <c r="CO50" s="1123"/>
      <c r="CP50" s="1123"/>
      <c r="CQ50" s="1123"/>
      <c r="CR50" s="1123"/>
      <c r="CS50" s="1123"/>
      <c r="CT50" s="1123"/>
      <c r="CU50" s="1123"/>
      <c r="CV50" s="1123" t="s">
        <v>530</v>
      </c>
      <c r="CW50" s="1123"/>
      <c r="CX50" s="1123"/>
      <c r="CY50" s="1123"/>
      <c r="CZ50" s="1123"/>
      <c r="DA50" s="1123"/>
      <c r="DB50" s="1123"/>
      <c r="DC50" s="1123"/>
    </row>
    <row r="51" spans="1:109" ht="13.5" customHeight="1" x14ac:dyDescent="0.2">
      <c r="B51" s="98"/>
      <c r="G51" s="1136"/>
      <c r="H51" s="1136"/>
      <c r="I51" s="1138"/>
      <c r="J51" s="1138"/>
      <c r="K51" s="1137"/>
      <c r="L51" s="1137"/>
      <c r="M51" s="1137"/>
      <c r="N51" s="1137"/>
      <c r="AM51" s="333"/>
      <c r="AN51" s="1124" t="s">
        <v>556</v>
      </c>
      <c r="AO51" s="1124"/>
      <c r="AP51" s="1124"/>
      <c r="AQ51" s="1124"/>
      <c r="AR51" s="1124"/>
      <c r="AS51" s="1124"/>
      <c r="AT51" s="1124"/>
      <c r="AU51" s="1124"/>
      <c r="AV51" s="1124"/>
      <c r="AW51" s="1124"/>
      <c r="AX51" s="1124"/>
      <c r="AY51" s="1124"/>
      <c r="AZ51" s="1124"/>
      <c r="BA51" s="1124"/>
      <c r="BB51" s="1124" t="s">
        <v>557</v>
      </c>
      <c r="BC51" s="1124"/>
      <c r="BD51" s="1124"/>
      <c r="BE51" s="1124"/>
      <c r="BF51" s="1124"/>
      <c r="BG51" s="1124"/>
      <c r="BH51" s="1124"/>
      <c r="BI51" s="1124"/>
      <c r="BJ51" s="1124"/>
      <c r="BK51" s="1124"/>
      <c r="BL51" s="1124"/>
      <c r="BM51" s="1124"/>
      <c r="BN51" s="1124"/>
      <c r="BO51" s="1124"/>
      <c r="BP51" s="1120"/>
      <c r="BQ51" s="1120"/>
      <c r="BR51" s="1120"/>
      <c r="BS51" s="1120"/>
      <c r="BT51" s="1120"/>
      <c r="BU51" s="1120"/>
      <c r="BV51" s="1120"/>
      <c r="BW51" s="1120"/>
      <c r="BX51" s="1120"/>
      <c r="BY51" s="1120"/>
      <c r="BZ51" s="1120"/>
      <c r="CA51" s="1120"/>
      <c r="CB51" s="1120"/>
      <c r="CC51" s="1120"/>
      <c r="CD51" s="1120"/>
      <c r="CE51" s="1120"/>
      <c r="CF51" s="1120"/>
      <c r="CG51" s="1120"/>
      <c r="CH51" s="1120"/>
      <c r="CI51" s="1120"/>
      <c r="CJ51" s="1120"/>
      <c r="CK51" s="1120"/>
      <c r="CL51" s="1120"/>
      <c r="CM51" s="1120"/>
      <c r="CN51" s="1120"/>
      <c r="CO51" s="1120"/>
      <c r="CP51" s="1120"/>
      <c r="CQ51" s="1120"/>
      <c r="CR51" s="1120"/>
      <c r="CS51" s="1120"/>
      <c r="CT51" s="1120"/>
      <c r="CU51" s="1120"/>
      <c r="CV51" s="1120"/>
      <c r="CW51" s="1120"/>
      <c r="CX51" s="1120"/>
      <c r="CY51" s="1120"/>
      <c r="CZ51" s="1120"/>
      <c r="DA51" s="1120"/>
      <c r="DB51" s="1120"/>
      <c r="DC51" s="1120"/>
    </row>
    <row r="52" spans="1:109" ht="13.2" x14ac:dyDescent="0.2">
      <c r="B52" s="98"/>
      <c r="G52" s="1136"/>
      <c r="H52" s="1136"/>
      <c r="I52" s="1138"/>
      <c r="J52" s="1138"/>
      <c r="K52" s="1137"/>
      <c r="L52" s="1137"/>
      <c r="M52" s="1137"/>
      <c r="N52" s="1137"/>
      <c r="AM52" s="333"/>
      <c r="AN52" s="1124"/>
      <c r="AO52" s="1124"/>
      <c r="AP52" s="1124"/>
      <c r="AQ52" s="1124"/>
      <c r="AR52" s="1124"/>
      <c r="AS52" s="1124"/>
      <c r="AT52" s="1124"/>
      <c r="AU52" s="1124"/>
      <c r="AV52" s="1124"/>
      <c r="AW52" s="1124"/>
      <c r="AX52" s="1124"/>
      <c r="AY52" s="1124"/>
      <c r="AZ52" s="1124"/>
      <c r="BA52" s="1124"/>
      <c r="BB52" s="1124"/>
      <c r="BC52" s="1124"/>
      <c r="BD52" s="1124"/>
      <c r="BE52" s="1124"/>
      <c r="BF52" s="1124"/>
      <c r="BG52" s="1124"/>
      <c r="BH52" s="1124"/>
      <c r="BI52" s="1124"/>
      <c r="BJ52" s="1124"/>
      <c r="BK52" s="1124"/>
      <c r="BL52" s="1124"/>
      <c r="BM52" s="1124"/>
      <c r="BN52" s="1124"/>
      <c r="BO52" s="1124"/>
      <c r="BP52" s="1120"/>
      <c r="BQ52" s="1120"/>
      <c r="BR52" s="1120"/>
      <c r="BS52" s="1120"/>
      <c r="BT52" s="1120"/>
      <c r="BU52" s="1120"/>
      <c r="BV52" s="1120"/>
      <c r="BW52" s="1120"/>
      <c r="BX52" s="1120"/>
      <c r="BY52" s="1120"/>
      <c r="BZ52" s="1120"/>
      <c r="CA52" s="1120"/>
      <c r="CB52" s="1120"/>
      <c r="CC52" s="1120"/>
      <c r="CD52" s="1120"/>
      <c r="CE52" s="1120"/>
      <c r="CF52" s="1120"/>
      <c r="CG52" s="1120"/>
      <c r="CH52" s="1120"/>
      <c r="CI52" s="1120"/>
      <c r="CJ52" s="1120"/>
      <c r="CK52" s="1120"/>
      <c r="CL52" s="1120"/>
      <c r="CM52" s="1120"/>
      <c r="CN52" s="1120"/>
      <c r="CO52" s="1120"/>
      <c r="CP52" s="1120"/>
      <c r="CQ52" s="1120"/>
      <c r="CR52" s="1120"/>
      <c r="CS52" s="1120"/>
      <c r="CT52" s="1120"/>
      <c r="CU52" s="1120"/>
      <c r="CV52" s="1120"/>
      <c r="CW52" s="1120"/>
      <c r="CX52" s="1120"/>
      <c r="CY52" s="1120"/>
      <c r="CZ52" s="1120"/>
      <c r="DA52" s="1120"/>
      <c r="DB52" s="1120"/>
      <c r="DC52" s="1120"/>
    </row>
    <row r="53" spans="1:109" ht="13.2" x14ac:dyDescent="0.2">
      <c r="A53" s="322"/>
      <c r="B53" s="98"/>
      <c r="G53" s="1136"/>
      <c r="H53" s="1136"/>
      <c r="I53" s="1121"/>
      <c r="J53" s="1121"/>
      <c r="K53" s="1137"/>
      <c r="L53" s="1137"/>
      <c r="M53" s="1137"/>
      <c r="N53" s="1137"/>
      <c r="AM53" s="333"/>
      <c r="AN53" s="1124"/>
      <c r="AO53" s="1124"/>
      <c r="AP53" s="1124"/>
      <c r="AQ53" s="1124"/>
      <c r="AR53" s="1124"/>
      <c r="AS53" s="1124"/>
      <c r="AT53" s="1124"/>
      <c r="AU53" s="1124"/>
      <c r="AV53" s="1124"/>
      <c r="AW53" s="1124"/>
      <c r="AX53" s="1124"/>
      <c r="AY53" s="1124"/>
      <c r="AZ53" s="1124"/>
      <c r="BA53" s="1124"/>
      <c r="BB53" s="1124" t="s">
        <v>145</v>
      </c>
      <c r="BC53" s="1124"/>
      <c r="BD53" s="1124"/>
      <c r="BE53" s="1124"/>
      <c r="BF53" s="1124"/>
      <c r="BG53" s="1124"/>
      <c r="BH53" s="1124"/>
      <c r="BI53" s="1124"/>
      <c r="BJ53" s="1124"/>
      <c r="BK53" s="1124"/>
      <c r="BL53" s="1124"/>
      <c r="BM53" s="1124"/>
      <c r="BN53" s="1124"/>
      <c r="BO53" s="1124"/>
      <c r="BP53" s="1120">
        <v>24.5</v>
      </c>
      <c r="BQ53" s="1120"/>
      <c r="BR53" s="1120"/>
      <c r="BS53" s="1120"/>
      <c r="BT53" s="1120"/>
      <c r="BU53" s="1120"/>
      <c r="BV53" s="1120"/>
      <c r="BW53" s="1120"/>
      <c r="BX53" s="1120">
        <v>26.7</v>
      </c>
      <c r="BY53" s="1120"/>
      <c r="BZ53" s="1120"/>
      <c r="CA53" s="1120"/>
      <c r="CB53" s="1120"/>
      <c r="CC53" s="1120"/>
      <c r="CD53" s="1120"/>
      <c r="CE53" s="1120"/>
      <c r="CF53" s="1120">
        <v>28.6</v>
      </c>
      <c r="CG53" s="1120"/>
      <c r="CH53" s="1120"/>
      <c r="CI53" s="1120"/>
      <c r="CJ53" s="1120"/>
      <c r="CK53" s="1120"/>
      <c r="CL53" s="1120"/>
      <c r="CM53" s="1120"/>
      <c r="CN53" s="1120">
        <v>30.5</v>
      </c>
      <c r="CO53" s="1120"/>
      <c r="CP53" s="1120"/>
      <c r="CQ53" s="1120"/>
      <c r="CR53" s="1120"/>
      <c r="CS53" s="1120"/>
      <c r="CT53" s="1120"/>
      <c r="CU53" s="1120"/>
      <c r="CV53" s="1120">
        <v>32.1</v>
      </c>
      <c r="CW53" s="1120"/>
      <c r="CX53" s="1120"/>
      <c r="CY53" s="1120"/>
      <c r="CZ53" s="1120"/>
      <c r="DA53" s="1120"/>
      <c r="DB53" s="1120"/>
      <c r="DC53" s="1120"/>
    </row>
    <row r="54" spans="1:109" ht="13.2" x14ac:dyDescent="0.2">
      <c r="A54" s="322"/>
      <c r="B54" s="98"/>
      <c r="G54" s="1136"/>
      <c r="H54" s="1136"/>
      <c r="I54" s="1121"/>
      <c r="J54" s="1121"/>
      <c r="K54" s="1137"/>
      <c r="L54" s="1137"/>
      <c r="M54" s="1137"/>
      <c r="N54" s="1137"/>
      <c r="AM54" s="333"/>
      <c r="AN54" s="1124"/>
      <c r="AO54" s="1124"/>
      <c r="AP54" s="1124"/>
      <c r="AQ54" s="1124"/>
      <c r="AR54" s="1124"/>
      <c r="AS54" s="1124"/>
      <c r="AT54" s="1124"/>
      <c r="AU54" s="1124"/>
      <c r="AV54" s="1124"/>
      <c r="AW54" s="1124"/>
      <c r="AX54" s="1124"/>
      <c r="AY54" s="1124"/>
      <c r="AZ54" s="1124"/>
      <c r="BA54" s="1124"/>
      <c r="BB54" s="1124"/>
      <c r="BC54" s="1124"/>
      <c r="BD54" s="1124"/>
      <c r="BE54" s="1124"/>
      <c r="BF54" s="1124"/>
      <c r="BG54" s="1124"/>
      <c r="BH54" s="1124"/>
      <c r="BI54" s="1124"/>
      <c r="BJ54" s="1124"/>
      <c r="BK54" s="1124"/>
      <c r="BL54" s="1124"/>
      <c r="BM54" s="1124"/>
      <c r="BN54" s="1124"/>
      <c r="BO54" s="1124"/>
      <c r="BP54" s="1120"/>
      <c r="BQ54" s="1120"/>
      <c r="BR54" s="1120"/>
      <c r="BS54" s="1120"/>
      <c r="BT54" s="1120"/>
      <c r="BU54" s="1120"/>
      <c r="BV54" s="1120"/>
      <c r="BW54" s="1120"/>
      <c r="BX54" s="1120"/>
      <c r="BY54" s="1120"/>
      <c r="BZ54" s="1120"/>
      <c r="CA54" s="1120"/>
      <c r="CB54" s="1120"/>
      <c r="CC54" s="1120"/>
      <c r="CD54" s="1120"/>
      <c r="CE54" s="1120"/>
      <c r="CF54" s="1120"/>
      <c r="CG54" s="1120"/>
      <c r="CH54" s="1120"/>
      <c r="CI54" s="1120"/>
      <c r="CJ54" s="1120"/>
      <c r="CK54" s="1120"/>
      <c r="CL54" s="1120"/>
      <c r="CM54" s="1120"/>
      <c r="CN54" s="1120"/>
      <c r="CO54" s="1120"/>
      <c r="CP54" s="1120"/>
      <c r="CQ54" s="1120"/>
      <c r="CR54" s="1120"/>
      <c r="CS54" s="1120"/>
      <c r="CT54" s="1120"/>
      <c r="CU54" s="1120"/>
      <c r="CV54" s="1120"/>
      <c r="CW54" s="1120"/>
      <c r="CX54" s="1120"/>
      <c r="CY54" s="1120"/>
      <c r="CZ54" s="1120"/>
      <c r="DA54" s="1120"/>
      <c r="DB54" s="1120"/>
      <c r="DC54" s="1120"/>
    </row>
    <row r="55" spans="1:109" ht="13.2" x14ac:dyDescent="0.2">
      <c r="A55" s="322"/>
      <c r="B55" s="98"/>
      <c r="G55" s="1121"/>
      <c r="H55" s="1121"/>
      <c r="I55" s="1121"/>
      <c r="J55" s="1121"/>
      <c r="K55" s="1137"/>
      <c r="L55" s="1137"/>
      <c r="M55" s="1137"/>
      <c r="N55" s="1137"/>
      <c r="AN55" s="1123" t="s">
        <v>15</v>
      </c>
      <c r="AO55" s="1123"/>
      <c r="AP55" s="1123"/>
      <c r="AQ55" s="1123"/>
      <c r="AR55" s="1123"/>
      <c r="AS55" s="1123"/>
      <c r="AT55" s="1123"/>
      <c r="AU55" s="1123"/>
      <c r="AV55" s="1123"/>
      <c r="AW55" s="1123"/>
      <c r="AX55" s="1123"/>
      <c r="AY55" s="1123"/>
      <c r="AZ55" s="1123"/>
      <c r="BA55" s="1123"/>
      <c r="BB55" s="1124" t="s">
        <v>557</v>
      </c>
      <c r="BC55" s="1124"/>
      <c r="BD55" s="1124"/>
      <c r="BE55" s="1124"/>
      <c r="BF55" s="1124"/>
      <c r="BG55" s="1124"/>
      <c r="BH55" s="1124"/>
      <c r="BI55" s="1124"/>
      <c r="BJ55" s="1124"/>
      <c r="BK55" s="1124"/>
      <c r="BL55" s="1124"/>
      <c r="BM55" s="1124"/>
      <c r="BN55" s="1124"/>
      <c r="BO55" s="1124"/>
      <c r="BP55" s="1120">
        <v>0</v>
      </c>
      <c r="BQ55" s="1120"/>
      <c r="BR55" s="1120"/>
      <c r="BS55" s="1120"/>
      <c r="BT55" s="1120"/>
      <c r="BU55" s="1120"/>
      <c r="BV55" s="1120"/>
      <c r="BW55" s="1120"/>
      <c r="BX55" s="1120">
        <v>0</v>
      </c>
      <c r="BY55" s="1120"/>
      <c r="BZ55" s="1120"/>
      <c r="CA55" s="1120"/>
      <c r="CB55" s="1120"/>
      <c r="CC55" s="1120"/>
      <c r="CD55" s="1120"/>
      <c r="CE55" s="1120"/>
      <c r="CF55" s="1120">
        <v>0</v>
      </c>
      <c r="CG55" s="1120"/>
      <c r="CH55" s="1120"/>
      <c r="CI55" s="1120"/>
      <c r="CJ55" s="1120"/>
      <c r="CK55" s="1120"/>
      <c r="CL55" s="1120"/>
      <c r="CM55" s="1120"/>
      <c r="CN55" s="1120">
        <v>0</v>
      </c>
      <c r="CO55" s="1120"/>
      <c r="CP55" s="1120"/>
      <c r="CQ55" s="1120"/>
      <c r="CR55" s="1120"/>
      <c r="CS55" s="1120"/>
      <c r="CT55" s="1120"/>
      <c r="CU55" s="1120"/>
      <c r="CV55" s="1120">
        <v>0</v>
      </c>
      <c r="CW55" s="1120"/>
      <c r="CX55" s="1120"/>
      <c r="CY55" s="1120"/>
      <c r="CZ55" s="1120"/>
      <c r="DA55" s="1120"/>
      <c r="DB55" s="1120"/>
      <c r="DC55" s="1120"/>
    </row>
    <row r="56" spans="1:109" ht="13.2" x14ac:dyDescent="0.2">
      <c r="A56" s="322"/>
      <c r="B56" s="98"/>
      <c r="G56" s="1121"/>
      <c r="H56" s="1121"/>
      <c r="I56" s="1121"/>
      <c r="J56" s="1121"/>
      <c r="K56" s="1137"/>
      <c r="L56" s="1137"/>
      <c r="M56" s="1137"/>
      <c r="N56" s="1137"/>
      <c r="AN56" s="1123"/>
      <c r="AO56" s="1123"/>
      <c r="AP56" s="1123"/>
      <c r="AQ56" s="1123"/>
      <c r="AR56" s="1123"/>
      <c r="AS56" s="1123"/>
      <c r="AT56" s="1123"/>
      <c r="AU56" s="1123"/>
      <c r="AV56" s="1123"/>
      <c r="AW56" s="1123"/>
      <c r="AX56" s="1123"/>
      <c r="AY56" s="1123"/>
      <c r="AZ56" s="1123"/>
      <c r="BA56" s="1123"/>
      <c r="BB56" s="1124"/>
      <c r="BC56" s="1124"/>
      <c r="BD56" s="1124"/>
      <c r="BE56" s="1124"/>
      <c r="BF56" s="1124"/>
      <c r="BG56" s="1124"/>
      <c r="BH56" s="1124"/>
      <c r="BI56" s="1124"/>
      <c r="BJ56" s="1124"/>
      <c r="BK56" s="1124"/>
      <c r="BL56" s="1124"/>
      <c r="BM56" s="1124"/>
      <c r="BN56" s="1124"/>
      <c r="BO56" s="1124"/>
      <c r="BP56" s="1120"/>
      <c r="BQ56" s="1120"/>
      <c r="BR56" s="1120"/>
      <c r="BS56" s="1120"/>
      <c r="BT56" s="1120"/>
      <c r="BU56" s="1120"/>
      <c r="BV56" s="1120"/>
      <c r="BW56" s="1120"/>
      <c r="BX56" s="1120"/>
      <c r="BY56" s="1120"/>
      <c r="BZ56" s="1120"/>
      <c r="CA56" s="1120"/>
      <c r="CB56" s="1120"/>
      <c r="CC56" s="1120"/>
      <c r="CD56" s="1120"/>
      <c r="CE56" s="1120"/>
      <c r="CF56" s="1120"/>
      <c r="CG56" s="1120"/>
      <c r="CH56" s="1120"/>
      <c r="CI56" s="1120"/>
      <c r="CJ56" s="1120"/>
      <c r="CK56" s="1120"/>
      <c r="CL56" s="1120"/>
      <c r="CM56" s="1120"/>
      <c r="CN56" s="1120"/>
      <c r="CO56" s="1120"/>
      <c r="CP56" s="1120"/>
      <c r="CQ56" s="1120"/>
      <c r="CR56" s="1120"/>
      <c r="CS56" s="1120"/>
      <c r="CT56" s="1120"/>
      <c r="CU56" s="1120"/>
      <c r="CV56" s="1120"/>
      <c r="CW56" s="1120"/>
      <c r="CX56" s="1120"/>
      <c r="CY56" s="1120"/>
      <c r="CZ56" s="1120"/>
      <c r="DA56" s="1120"/>
      <c r="DB56" s="1120"/>
      <c r="DC56" s="1120"/>
    </row>
    <row r="57" spans="1:109" s="322" customFormat="1" ht="13.2" x14ac:dyDescent="0.2">
      <c r="B57" s="328"/>
      <c r="G57" s="1121"/>
      <c r="H57" s="1121"/>
      <c r="I57" s="1125"/>
      <c r="J57" s="1125"/>
      <c r="K57" s="1137"/>
      <c r="L57" s="1137"/>
      <c r="M57" s="1137"/>
      <c r="N57" s="1137"/>
      <c r="AM57" s="51"/>
      <c r="AN57" s="1123"/>
      <c r="AO57" s="1123"/>
      <c r="AP57" s="1123"/>
      <c r="AQ57" s="1123"/>
      <c r="AR57" s="1123"/>
      <c r="AS57" s="1123"/>
      <c r="AT57" s="1123"/>
      <c r="AU57" s="1123"/>
      <c r="AV57" s="1123"/>
      <c r="AW57" s="1123"/>
      <c r="AX57" s="1123"/>
      <c r="AY57" s="1123"/>
      <c r="AZ57" s="1123"/>
      <c r="BA57" s="1123"/>
      <c r="BB57" s="1124" t="s">
        <v>145</v>
      </c>
      <c r="BC57" s="1124"/>
      <c r="BD57" s="1124"/>
      <c r="BE57" s="1124"/>
      <c r="BF57" s="1124"/>
      <c r="BG57" s="1124"/>
      <c r="BH57" s="1124"/>
      <c r="BI57" s="1124"/>
      <c r="BJ57" s="1124"/>
      <c r="BK57" s="1124"/>
      <c r="BL57" s="1124"/>
      <c r="BM57" s="1124"/>
      <c r="BN57" s="1124"/>
      <c r="BO57" s="1124"/>
      <c r="BP57" s="1120">
        <v>56.2</v>
      </c>
      <c r="BQ57" s="1120"/>
      <c r="BR57" s="1120"/>
      <c r="BS57" s="1120"/>
      <c r="BT57" s="1120"/>
      <c r="BU57" s="1120"/>
      <c r="BV57" s="1120"/>
      <c r="BW57" s="1120"/>
      <c r="BX57" s="1120">
        <v>58.2</v>
      </c>
      <c r="BY57" s="1120"/>
      <c r="BZ57" s="1120"/>
      <c r="CA57" s="1120"/>
      <c r="CB57" s="1120"/>
      <c r="CC57" s="1120"/>
      <c r="CD57" s="1120"/>
      <c r="CE57" s="1120"/>
      <c r="CF57" s="1120">
        <v>60.1</v>
      </c>
      <c r="CG57" s="1120"/>
      <c r="CH57" s="1120"/>
      <c r="CI57" s="1120"/>
      <c r="CJ57" s="1120"/>
      <c r="CK57" s="1120"/>
      <c r="CL57" s="1120"/>
      <c r="CM57" s="1120"/>
      <c r="CN57" s="1120">
        <v>61.6</v>
      </c>
      <c r="CO57" s="1120"/>
      <c r="CP57" s="1120"/>
      <c r="CQ57" s="1120"/>
      <c r="CR57" s="1120"/>
      <c r="CS57" s="1120"/>
      <c r="CT57" s="1120"/>
      <c r="CU57" s="1120"/>
      <c r="CV57" s="1120">
        <v>60.9</v>
      </c>
      <c r="CW57" s="1120"/>
      <c r="CX57" s="1120"/>
      <c r="CY57" s="1120"/>
      <c r="CZ57" s="1120"/>
      <c r="DA57" s="1120"/>
      <c r="DB57" s="1120"/>
      <c r="DC57" s="1120"/>
      <c r="DD57" s="347"/>
      <c r="DE57" s="328"/>
    </row>
    <row r="58" spans="1:109" s="322" customFormat="1" ht="13.2" x14ac:dyDescent="0.2">
      <c r="A58" s="51"/>
      <c r="B58" s="328"/>
      <c r="G58" s="1121"/>
      <c r="H58" s="1121"/>
      <c r="I58" s="1125"/>
      <c r="J58" s="1125"/>
      <c r="K58" s="1137"/>
      <c r="L58" s="1137"/>
      <c r="M58" s="1137"/>
      <c r="N58" s="1137"/>
      <c r="AM58" s="51"/>
      <c r="AN58" s="1123"/>
      <c r="AO58" s="1123"/>
      <c r="AP58" s="1123"/>
      <c r="AQ58" s="1123"/>
      <c r="AR58" s="1123"/>
      <c r="AS58" s="1123"/>
      <c r="AT58" s="1123"/>
      <c r="AU58" s="1123"/>
      <c r="AV58" s="1123"/>
      <c r="AW58" s="1123"/>
      <c r="AX58" s="1123"/>
      <c r="AY58" s="1123"/>
      <c r="AZ58" s="1123"/>
      <c r="BA58" s="1123"/>
      <c r="BB58" s="1124"/>
      <c r="BC58" s="1124"/>
      <c r="BD58" s="1124"/>
      <c r="BE58" s="1124"/>
      <c r="BF58" s="1124"/>
      <c r="BG58" s="1124"/>
      <c r="BH58" s="1124"/>
      <c r="BI58" s="1124"/>
      <c r="BJ58" s="1124"/>
      <c r="BK58" s="1124"/>
      <c r="BL58" s="1124"/>
      <c r="BM58" s="1124"/>
      <c r="BN58" s="1124"/>
      <c r="BO58" s="1124"/>
      <c r="BP58" s="1120"/>
      <c r="BQ58" s="1120"/>
      <c r="BR58" s="1120"/>
      <c r="BS58" s="1120"/>
      <c r="BT58" s="1120"/>
      <c r="BU58" s="1120"/>
      <c r="BV58" s="1120"/>
      <c r="BW58" s="1120"/>
      <c r="BX58" s="1120"/>
      <c r="BY58" s="1120"/>
      <c r="BZ58" s="1120"/>
      <c r="CA58" s="1120"/>
      <c r="CB58" s="1120"/>
      <c r="CC58" s="1120"/>
      <c r="CD58" s="1120"/>
      <c r="CE58" s="1120"/>
      <c r="CF58" s="1120"/>
      <c r="CG58" s="1120"/>
      <c r="CH58" s="1120"/>
      <c r="CI58" s="1120"/>
      <c r="CJ58" s="1120"/>
      <c r="CK58" s="1120"/>
      <c r="CL58" s="1120"/>
      <c r="CM58" s="1120"/>
      <c r="CN58" s="1120"/>
      <c r="CO58" s="1120"/>
      <c r="CP58" s="1120"/>
      <c r="CQ58" s="1120"/>
      <c r="CR58" s="1120"/>
      <c r="CS58" s="1120"/>
      <c r="CT58" s="1120"/>
      <c r="CU58" s="1120"/>
      <c r="CV58" s="1120"/>
      <c r="CW58" s="1120"/>
      <c r="CX58" s="1120"/>
      <c r="CY58" s="1120"/>
      <c r="CZ58" s="1120"/>
      <c r="DA58" s="1120"/>
      <c r="DB58" s="1120"/>
      <c r="DC58" s="1120"/>
      <c r="DD58" s="347"/>
      <c r="DE58" s="328"/>
    </row>
    <row r="59" spans="1:109" s="322" customFormat="1" ht="13.2" x14ac:dyDescent="0.2">
      <c r="A59" s="51"/>
      <c r="B59" s="328"/>
      <c r="K59" s="338"/>
      <c r="L59" s="338"/>
      <c r="M59" s="338"/>
      <c r="N59" s="338"/>
      <c r="AQ59" s="338"/>
      <c r="AR59" s="338"/>
      <c r="AS59" s="338"/>
      <c r="AT59" s="338"/>
      <c r="BC59" s="338"/>
      <c r="BD59" s="338"/>
      <c r="BE59" s="338"/>
      <c r="BF59" s="338"/>
      <c r="BO59" s="338"/>
      <c r="BP59" s="338"/>
      <c r="BQ59" s="338"/>
      <c r="BR59" s="338"/>
      <c r="CA59" s="338"/>
      <c r="CB59" s="338"/>
      <c r="CC59" s="338"/>
      <c r="CD59" s="338"/>
      <c r="CM59" s="338"/>
      <c r="CN59" s="338"/>
      <c r="CO59" s="338"/>
      <c r="CP59" s="338"/>
      <c r="CY59" s="338"/>
      <c r="CZ59" s="338"/>
      <c r="DA59" s="338"/>
      <c r="DB59" s="338"/>
      <c r="DC59" s="338"/>
      <c r="DD59" s="347"/>
      <c r="DE59" s="328"/>
    </row>
    <row r="60" spans="1:109" s="322" customFormat="1" ht="13.2" x14ac:dyDescent="0.2">
      <c r="A60" s="51"/>
      <c r="B60" s="328"/>
      <c r="K60" s="338"/>
      <c r="L60" s="338"/>
      <c r="M60" s="338"/>
      <c r="N60" s="338"/>
      <c r="AQ60" s="338"/>
      <c r="AR60" s="338"/>
      <c r="AS60" s="338"/>
      <c r="AT60" s="338"/>
      <c r="BC60" s="338"/>
      <c r="BD60" s="338"/>
      <c r="BE60" s="338"/>
      <c r="BF60" s="338"/>
      <c r="BO60" s="338"/>
      <c r="BP60" s="338"/>
      <c r="BQ60" s="338"/>
      <c r="BR60" s="338"/>
      <c r="CA60" s="338"/>
      <c r="CB60" s="338"/>
      <c r="CC60" s="338"/>
      <c r="CD60" s="338"/>
      <c r="CM60" s="338"/>
      <c r="CN60" s="338"/>
      <c r="CO60" s="338"/>
      <c r="CP60" s="338"/>
      <c r="CY60" s="338"/>
      <c r="CZ60" s="338"/>
      <c r="DA60" s="338"/>
      <c r="DB60" s="338"/>
      <c r="DC60" s="338"/>
      <c r="DD60" s="347"/>
      <c r="DE60" s="328"/>
    </row>
    <row r="61" spans="1:109" s="322" customFormat="1" ht="13.2" x14ac:dyDescent="0.2">
      <c r="A61" s="51"/>
      <c r="B61" s="329"/>
      <c r="C61" s="330"/>
      <c r="D61" s="330"/>
      <c r="E61" s="330"/>
      <c r="F61" s="330"/>
      <c r="G61" s="330"/>
      <c r="H61" s="330"/>
      <c r="I61" s="330"/>
      <c r="J61" s="330"/>
      <c r="K61" s="330"/>
      <c r="L61" s="330"/>
      <c r="M61" s="343"/>
      <c r="N61" s="343"/>
      <c r="O61" s="330"/>
      <c r="P61" s="330"/>
      <c r="Q61" s="330"/>
      <c r="R61" s="330"/>
      <c r="S61" s="330"/>
      <c r="T61" s="330"/>
      <c r="U61" s="330"/>
      <c r="V61" s="330"/>
      <c r="W61" s="330"/>
      <c r="X61" s="330"/>
      <c r="Y61" s="330"/>
      <c r="Z61" s="330"/>
      <c r="AA61" s="330"/>
      <c r="AB61" s="330"/>
      <c r="AC61" s="330"/>
      <c r="AD61" s="330"/>
      <c r="AE61" s="330"/>
      <c r="AF61" s="330"/>
      <c r="AG61" s="330"/>
      <c r="AH61" s="330"/>
      <c r="AI61" s="330"/>
      <c r="AJ61" s="330"/>
      <c r="AK61" s="330"/>
      <c r="AL61" s="330"/>
      <c r="AM61" s="330"/>
      <c r="AN61" s="330"/>
      <c r="AO61" s="330"/>
      <c r="AP61" s="330"/>
      <c r="AQ61" s="330"/>
      <c r="AR61" s="330"/>
      <c r="AS61" s="343"/>
      <c r="AT61" s="343"/>
      <c r="AU61" s="330"/>
      <c r="AV61" s="330"/>
      <c r="AW61" s="330"/>
      <c r="AX61" s="330"/>
      <c r="AY61" s="330"/>
      <c r="AZ61" s="330"/>
      <c r="BA61" s="330"/>
      <c r="BB61" s="330"/>
      <c r="BC61" s="330"/>
      <c r="BD61" s="330"/>
      <c r="BE61" s="343"/>
      <c r="BF61" s="343"/>
      <c r="BG61" s="330"/>
      <c r="BH61" s="330"/>
      <c r="BI61" s="330"/>
      <c r="BJ61" s="330"/>
      <c r="BK61" s="330"/>
      <c r="BL61" s="330"/>
      <c r="BM61" s="330"/>
      <c r="BN61" s="330"/>
      <c r="BO61" s="330"/>
      <c r="BP61" s="330"/>
      <c r="BQ61" s="343"/>
      <c r="BR61" s="343"/>
      <c r="BS61" s="330"/>
      <c r="BT61" s="330"/>
      <c r="BU61" s="330"/>
      <c r="BV61" s="330"/>
      <c r="BW61" s="330"/>
      <c r="BX61" s="330"/>
      <c r="BY61" s="330"/>
      <c r="BZ61" s="330"/>
      <c r="CA61" s="330"/>
      <c r="CB61" s="330"/>
      <c r="CC61" s="343"/>
      <c r="CD61" s="343"/>
      <c r="CE61" s="330"/>
      <c r="CF61" s="330"/>
      <c r="CG61" s="330"/>
      <c r="CH61" s="330"/>
      <c r="CI61" s="330"/>
      <c r="CJ61" s="330"/>
      <c r="CK61" s="330"/>
      <c r="CL61" s="330"/>
      <c r="CM61" s="330"/>
      <c r="CN61" s="330"/>
      <c r="CO61" s="343"/>
      <c r="CP61" s="343"/>
      <c r="CQ61" s="330"/>
      <c r="CR61" s="330"/>
      <c r="CS61" s="330"/>
      <c r="CT61" s="330"/>
      <c r="CU61" s="330"/>
      <c r="CV61" s="330"/>
      <c r="CW61" s="330"/>
      <c r="CX61" s="330"/>
      <c r="CY61" s="330"/>
      <c r="CZ61" s="330"/>
      <c r="DA61" s="343"/>
      <c r="DB61" s="343"/>
      <c r="DC61" s="343"/>
      <c r="DD61" s="348"/>
      <c r="DE61" s="328"/>
    </row>
    <row r="62" spans="1:109" ht="13.2" x14ac:dyDescent="0.2">
      <c r="B62" s="327"/>
      <c r="C62" s="327"/>
      <c r="D62" s="327"/>
      <c r="E62" s="327"/>
      <c r="F62" s="327"/>
      <c r="G62" s="327"/>
      <c r="H62" s="327"/>
      <c r="I62" s="327"/>
      <c r="J62" s="327"/>
      <c r="K62" s="327"/>
      <c r="L62" s="327"/>
      <c r="M62" s="327"/>
      <c r="N62" s="327"/>
      <c r="O62" s="327"/>
      <c r="P62" s="327"/>
      <c r="Q62" s="327"/>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327"/>
      <c r="AP62" s="327"/>
      <c r="AQ62" s="327"/>
      <c r="AR62" s="327"/>
      <c r="AS62" s="327"/>
      <c r="AT62" s="327"/>
      <c r="AU62" s="327"/>
      <c r="AV62" s="327"/>
      <c r="AW62" s="327"/>
      <c r="AX62" s="327"/>
      <c r="AY62" s="327"/>
      <c r="AZ62" s="327"/>
      <c r="BA62" s="327"/>
      <c r="BB62" s="327"/>
      <c r="BC62" s="327"/>
      <c r="BD62" s="327"/>
      <c r="BE62" s="327"/>
      <c r="BF62" s="327"/>
      <c r="BG62" s="327"/>
      <c r="BH62" s="327"/>
      <c r="BI62" s="327"/>
      <c r="BJ62" s="327"/>
      <c r="BK62" s="327"/>
      <c r="BL62" s="327"/>
      <c r="BM62" s="327"/>
      <c r="BN62" s="327"/>
      <c r="BO62" s="327"/>
      <c r="BP62" s="327"/>
      <c r="BQ62" s="327"/>
      <c r="BR62" s="327"/>
      <c r="BS62" s="327"/>
      <c r="BT62" s="327"/>
      <c r="BU62" s="327"/>
      <c r="BV62" s="327"/>
      <c r="BW62" s="327"/>
      <c r="BX62" s="327"/>
      <c r="BY62" s="327"/>
      <c r="BZ62" s="327"/>
      <c r="CA62" s="327"/>
      <c r="CB62" s="327"/>
      <c r="CC62" s="327"/>
      <c r="CD62" s="327"/>
      <c r="CE62" s="327"/>
      <c r="CF62" s="327"/>
      <c r="CG62" s="327"/>
      <c r="CH62" s="327"/>
      <c r="CI62" s="327"/>
      <c r="CJ62" s="327"/>
      <c r="CK62" s="327"/>
      <c r="CL62" s="327"/>
      <c r="CM62" s="327"/>
      <c r="CN62" s="327"/>
      <c r="CO62" s="327"/>
      <c r="CP62" s="327"/>
      <c r="CQ62" s="327"/>
      <c r="CR62" s="327"/>
      <c r="CS62" s="327"/>
      <c r="CT62" s="327"/>
      <c r="CU62" s="327"/>
      <c r="CV62" s="327"/>
      <c r="CW62" s="327"/>
      <c r="CX62" s="327"/>
      <c r="CY62" s="327"/>
      <c r="CZ62" s="327"/>
      <c r="DA62" s="327"/>
      <c r="DB62" s="327"/>
      <c r="DC62" s="327"/>
      <c r="DD62" s="327"/>
      <c r="DE62" s="109"/>
    </row>
    <row r="63" spans="1:109" ht="16.2" x14ac:dyDescent="0.2">
      <c r="B63" s="107" t="s">
        <v>330</v>
      </c>
    </row>
    <row r="64" spans="1:109" ht="13.2" x14ac:dyDescent="0.2">
      <c r="B64" s="98"/>
      <c r="G64" s="331"/>
      <c r="N64" s="345"/>
      <c r="AM64" s="331"/>
      <c r="AN64" s="331" t="s">
        <v>555</v>
      </c>
      <c r="AP64" s="322"/>
      <c r="AQ64" s="322"/>
      <c r="AR64" s="322"/>
      <c r="AY64" s="331"/>
      <c r="BA64" s="322"/>
      <c r="BB64" s="322"/>
      <c r="BC64" s="322"/>
      <c r="BK64" s="331"/>
      <c r="BM64" s="322"/>
      <c r="BN64" s="322"/>
      <c r="BO64" s="322"/>
      <c r="BW64" s="331"/>
      <c r="BY64" s="322"/>
      <c r="BZ64" s="322"/>
      <c r="CA64" s="322"/>
      <c r="CI64" s="331"/>
      <c r="CK64" s="322"/>
      <c r="CL64" s="322"/>
      <c r="CM64" s="322"/>
      <c r="CU64" s="331"/>
      <c r="CW64" s="322"/>
      <c r="CX64" s="322"/>
      <c r="CY64" s="322"/>
    </row>
    <row r="65" spans="2:107" ht="13.2" x14ac:dyDescent="0.2">
      <c r="B65" s="98"/>
      <c r="AN65" s="1127" t="s">
        <v>277</v>
      </c>
      <c r="AO65" s="1128"/>
      <c r="AP65" s="1128"/>
      <c r="AQ65" s="1128"/>
      <c r="AR65" s="1128"/>
      <c r="AS65" s="1128"/>
      <c r="AT65" s="1128"/>
      <c r="AU65" s="1128"/>
      <c r="AV65" s="1128"/>
      <c r="AW65" s="1128"/>
      <c r="AX65" s="1128"/>
      <c r="AY65" s="1128"/>
      <c r="AZ65" s="1128"/>
      <c r="BA65" s="1128"/>
      <c r="BB65" s="1128"/>
      <c r="BC65" s="1128"/>
      <c r="BD65" s="1128"/>
      <c r="BE65" s="1128"/>
      <c r="BF65" s="1128"/>
      <c r="BG65" s="1128"/>
      <c r="BH65" s="1128"/>
      <c r="BI65" s="1128"/>
      <c r="BJ65" s="1128"/>
      <c r="BK65" s="1128"/>
      <c r="BL65" s="1128"/>
      <c r="BM65" s="1128"/>
      <c r="BN65" s="1128"/>
      <c r="BO65" s="1128"/>
      <c r="BP65" s="1128"/>
      <c r="BQ65" s="1128"/>
      <c r="BR65" s="1128"/>
      <c r="BS65" s="1128"/>
      <c r="BT65" s="1128"/>
      <c r="BU65" s="1128"/>
      <c r="BV65" s="1128"/>
      <c r="BW65" s="1128"/>
      <c r="BX65" s="1128"/>
      <c r="BY65" s="1128"/>
      <c r="BZ65" s="1128"/>
      <c r="CA65" s="1128"/>
      <c r="CB65" s="1128"/>
      <c r="CC65" s="1128"/>
      <c r="CD65" s="1128"/>
      <c r="CE65" s="1128"/>
      <c r="CF65" s="1128"/>
      <c r="CG65" s="1128"/>
      <c r="CH65" s="1128"/>
      <c r="CI65" s="1128"/>
      <c r="CJ65" s="1128"/>
      <c r="CK65" s="1128"/>
      <c r="CL65" s="1128"/>
      <c r="CM65" s="1128"/>
      <c r="CN65" s="1128"/>
      <c r="CO65" s="1128"/>
      <c r="CP65" s="1128"/>
      <c r="CQ65" s="1128"/>
      <c r="CR65" s="1128"/>
      <c r="CS65" s="1128"/>
      <c r="CT65" s="1128"/>
      <c r="CU65" s="1128"/>
      <c r="CV65" s="1128"/>
      <c r="CW65" s="1128"/>
      <c r="CX65" s="1128"/>
      <c r="CY65" s="1128"/>
      <c r="CZ65" s="1128"/>
      <c r="DA65" s="1128"/>
      <c r="DB65" s="1128"/>
      <c r="DC65" s="1129"/>
    </row>
    <row r="66" spans="2:107" ht="13.2" x14ac:dyDescent="0.2">
      <c r="B66" s="98"/>
      <c r="AN66" s="1130"/>
      <c r="AO66" s="1131"/>
      <c r="AP66" s="1131"/>
      <c r="AQ66" s="1131"/>
      <c r="AR66" s="1131"/>
      <c r="AS66" s="1131"/>
      <c r="AT66" s="1131"/>
      <c r="AU66" s="1131"/>
      <c r="AV66" s="1131"/>
      <c r="AW66" s="1131"/>
      <c r="AX66" s="1131"/>
      <c r="AY66" s="1131"/>
      <c r="AZ66" s="1131"/>
      <c r="BA66" s="1131"/>
      <c r="BB66" s="1131"/>
      <c r="BC66" s="1131"/>
      <c r="BD66" s="1131"/>
      <c r="BE66" s="1131"/>
      <c r="BF66" s="1131"/>
      <c r="BG66" s="1131"/>
      <c r="BH66" s="1131"/>
      <c r="BI66" s="1131"/>
      <c r="BJ66" s="1131"/>
      <c r="BK66" s="1131"/>
      <c r="BL66" s="1131"/>
      <c r="BM66" s="1131"/>
      <c r="BN66" s="1131"/>
      <c r="BO66" s="1131"/>
      <c r="BP66" s="1131"/>
      <c r="BQ66" s="1131"/>
      <c r="BR66" s="1131"/>
      <c r="BS66" s="1131"/>
      <c r="BT66" s="1131"/>
      <c r="BU66" s="1131"/>
      <c r="BV66" s="1131"/>
      <c r="BW66" s="1131"/>
      <c r="BX66" s="1131"/>
      <c r="BY66" s="1131"/>
      <c r="BZ66" s="1131"/>
      <c r="CA66" s="1131"/>
      <c r="CB66" s="1131"/>
      <c r="CC66" s="1131"/>
      <c r="CD66" s="1131"/>
      <c r="CE66" s="1131"/>
      <c r="CF66" s="1131"/>
      <c r="CG66" s="1131"/>
      <c r="CH66" s="1131"/>
      <c r="CI66" s="1131"/>
      <c r="CJ66" s="1131"/>
      <c r="CK66" s="1131"/>
      <c r="CL66" s="1131"/>
      <c r="CM66" s="1131"/>
      <c r="CN66" s="1131"/>
      <c r="CO66" s="1131"/>
      <c r="CP66" s="1131"/>
      <c r="CQ66" s="1131"/>
      <c r="CR66" s="1131"/>
      <c r="CS66" s="1131"/>
      <c r="CT66" s="1131"/>
      <c r="CU66" s="1131"/>
      <c r="CV66" s="1131"/>
      <c r="CW66" s="1131"/>
      <c r="CX66" s="1131"/>
      <c r="CY66" s="1131"/>
      <c r="CZ66" s="1131"/>
      <c r="DA66" s="1131"/>
      <c r="DB66" s="1131"/>
      <c r="DC66" s="1132"/>
    </row>
    <row r="67" spans="2:107" ht="13.2" x14ac:dyDescent="0.2">
      <c r="B67" s="98"/>
      <c r="AN67" s="1130"/>
      <c r="AO67" s="1131"/>
      <c r="AP67" s="1131"/>
      <c r="AQ67" s="1131"/>
      <c r="AR67" s="1131"/>
      <c r="AS67" s="1131"/>
      <c r="AT67" s="1131"/>
      <c r="AU67" s="1131"/>
      <c r="AV67" s="1131"/>
      <c r="AW67" s="1131"/>
      <c r="AX67" s="1131"/>
      <c r="AY67" s="1131"/>
      <c r="AZ67" s="1131"/>
      <c r="BA67" s="1131"/>
      <c r="BB67" s="1131"/>
      <c r="BC67" s="1131"/>
      <c r="BD67" s="1131"/>
      <c r="BE67" s="1131"/>
      <c r="BF67" s="1131"/>
      <c r="BG67" s="1131"/>
      <c r="BH67" s="1131"/>
      <c r="BI67" s="1131"/>
      <c r="BJ67" s="1131"/>
      <c r="BK67" s="1131"/>
      <c r="BL67" s="1131"/>
      <c r="BM67" s="1131"/>
      <c r="BN67" s="1131"/>
      <c r="BO67" s="1131"/>
      <c r="BP67" s="1131"/>
      <c r="BQ67" s="1131"/>
      <c r="BR67" s="1131"/>
      <c r="BS67" s="1131"/>
      <c r="BT67" s="1131"/>
      <c r="BU67" s="1131"/>
      <c r="BV67" s="1131"/>
      <c r="BW67" s="1131"/>
      <c r="BX67" s="1131"/>
      <c r="BY67" s="1131"/>
      <c r="BZ67" s="1131"/>
      <c r="CA67" s="1131"/>
      <c r="CB67" s="1131"/>
      <c r="CC67" s="1131"/>
      <c r="CD67" s="1131"/>
      <c r="CE67" s="1131"/>
      <c r="CF67" s="1131"/>
      <c r="CG67" s="1131"/>
      <c r="CH67" s="1131"/>
      <c r="CI67" s="1131"/>
      <c r="CJ67" s="1131"/>
      <c r="CK67" s="1131"/>
      <c r="CL67" s="1131"/>
      <c r="CM67" s="1131"/>
      <c r="CN67" s="1131"/>
      <c r="CO67" s="1131"/>
      <c r="CP67" s="1131"/>
      <c r="CQ67" s="1131"/>
      <c r="CR67" s="1131"/>
      <c r="CS67" s="1131"/>
      <c r="CT67" s="1131"/>
      <c r="CU67" s="1131"/>
      <c r="CV67" s="1131"/>
      <c r="CW67" s="1131"/>
      <c r="CX67" s="1131"/>
      <c r="CY67" s="1131"/>
      <c r="CZ67" s="1131"/>
      <c r="DA67" s="1131"/>
      <c r="DB67" s="1131"/>
      <c r="DC67" s="1132"/>
    </row>
    <row r="68" spans="2:107" ht="13.2" x14ac:dyDescent="0.2">
      <c r="B68" s="98"/>
      <c r="AN68" s="1130"/>
      <c r="AO68" s="1131"/>
      <c r="AP68" s="1131"/>
      <c r="AQ68" s="1131"/>
      <c r="AR68" s="1131"/>
      <c r="AS68" s="1131"/>
      <c r="AT68" s="1131"/>
      <c r="AU68" s="1131"/>
      <c r="AV68" s="1131"/>
      <c r="AW68" s="1131"/>
      <c r="AX68" s="1131"/>
      <c r="AY68" s="1131"/>
      <c r="AZ68" s="1131"/>
      <c r="BA68" s="1131"/>
      <c r="BB68" s="1131"/>
      <c r="BC68" s="1131"/>
      <c r="BD68" s="1131"/>
      <c r="BE68" s="1131"/>
      <c r="BF68" s="1131"/>
      <c r="BG68" s="1131"/>
      <c r="BH68" s="1131"/>
      <c r="BI68" s="1131"/>
      <c r="BJ68" s="1131"/>
      <c r="BK68" s="1131"/>
      <c r="BL68" s="1131"/>
      <c r="BM68" s="1131"/>
      <c r="BN68" s="1131"/>
      <c r="BO68" s="1131"/>
      <c r="BP68" s="1131"/>
      <c r="BQ68" s="1131"/>
      <c r="BR68" s="1131"/>
      <c r="BS68" s="1131"/>
      <c r="BT68" s="1131"/>
      <c r="BU68" s="1131"/>
      <c r="BV68" s="1131"/>
      <c r="BW68" s="1131"/>
      <c r="BX68" s="1131"/>
      <c r="BY68" s="1131"/>
      <c r="BZ68" s="1131"/>
      <c r="CA68" s="1131"/>
      <c r="CB68" s="1131"/>
      <c r="CC68" s="1131"/>
      <c r="CD68" s="1131"/>
      <c r="CE68" s="1131"/>
      <c r="CF68" s="1131"/>
      <c r="CG68" s="1131"/>
      <c r="CH68" s="1131"/>
      <c r="CI68" s="1131"/>
      <c r="CJ68" s="1131"/>
      <c r="CK68" s="1131"/>
      <c r="CL68" s="1131"/>
      <c r="CM68" s="1131"/>
      <c r="CN68" s="1131"/>
      <c r="CO68" s="1131"/>
      <c r="CP68" s="1131"/>
      <c r="CQ68" s="1131"/>
      <c r="CR68" s="1131"/>
      <c r="CS68" s="1131"/>
      <c r="CT68" s="1131"/>
      <c r="CU68" s="1131"/>
      <c r="CV68" s="1131"/>
      <c r="CW68" s="1131"/>
      <c r="CX68" s="1131"/>
      <c r="CY68" s="1131"/>
      <c r="CZ68" s="1131"/>
      <c r="DA68" s="1131"/>
      <c r="DB68" s="1131"/>
      <c r="DC68" s="1132"/>
    </row>
    <row r="69" spans="2:107" ht="13.2" x14ac:dyDescent="0.2">
      <c r="B69" s="98"/>
      <c r="AN69" s="1133"/>
      <c r="AO69" s="1134"/>
      <c r="AP69" s="1134"/>
      <c r="AQ69" s="1134"/>
      <c r="AR69" s="1134"/>
      <c r="AS69" s="1134"/>
      <c r="AT69" s="1134"/>
      <c r="AU69" s="1134"/>
      <c r="AV69" s="1134"/>
      <c r="AW69" s="1134"/>
      <c r="AX69" s="1134"/>
      <c r="AY69" s="1134"/>
      <c r="AZ69" s="1134"/>
      <c r="BA69" s="1134"/>
      <c r="BB69" s="1134"/>
      <c r="BC69" s="1134"/>
      <c r="BD69" s="1134"/>
      <c r="BE69" s="1134"/>
      <c r="BF69" s="1134"/>
      <c r="BG69" s="1134"/>
      <c r="BH69" s="1134"/>
      <c r="BI69" s="1134"/>
      <c r="BJ69" s="1134"/>
      <c r="BK69" s="1134"/>
      <c r="BL69" s="1134"/>
      <c r="BM69" s="1134"/>
      <c r="BN69" s="1134"/>
      <c r="BO69" s="1134"/>
      <c r="BP69" s="1134"/>
      <c r="BQ69" s="1134"/>
      <c r="BR69" s="1134"/>
      <c r="BS69" s="1134"/>
      <c r="BT69" s="1134"/>
      <c r="BU69" s="1134"/>
      <c r="BV69" s="1134"/>
      <c r="BW69" s="1134"/>
      <c r="BX69" s="1134"/>
      <c r="BY69" s="1134"/>
      <c r="BZ69" s="1134"/>
      <c r="CA69" s="1134"/>
      <c r="CB69" s="1134"/>
      <c r="CC69" s="1134"/>
      <c r="CD69" s="1134"/>
      <c r="CE69" s="1134"/>
      <c r="CF69" s="1134"/>
      <c r="CG69" s="1134"/>
      <c r="CH69" s="1134"/>
      <c r="CI69" s="1134"/>
      <c r="CJ69" s="1134"/>
      <c r="CK69" s="1134"/>
      <c r="CL69" s="1134"/>
      <c r="CM69" s="1134"/>
      <c r="CN69" s="1134"/>
      <c r="CO69" s="1134"/>
      <c r="CP69" s="1134"/>
      <c r="CQ69" s="1134"/>
      <c r="CR69" s="1134"/>
      <c r="CS69" s="1134"/>
      <c r="CT69" s="1134"/>
      <c r="CU69" s="1134"/>
      <c r="CV69" s="1134"/>
      <c r="CW69" s="1134"/>
      <c r="CX69" s="1134"/>
      <c r="CY69" s="1134"/>
      <c r="CZ69" s="1134"/>
      <c r="DA69" s="1134"/>
      <c r="DB69" s="1134"/>
      <c r="DC69" s="1135"/>
    </row>
    <row r="70" spans="2:107" ht="13.2" x14ac:dyDescent="0.2">
      <c r="B70" s="98"/>
      <c r="H70" s="334"/>
      <c r="I70" s="334"/>
      <c r="J70" s="336"/>
      <c r="K70" s="336"/>
      <c r="L70" s="341"/>
      <c r="M70" s="336"/>
      <c r="N70" s="341"/>
      <c r="AN70" s="333"/>
      <c r="AO70" s="333"/>
      <c r="AP70" s="333"/>
      <c r="AZ70" s="333"/>
      <c r="BA70" s="333"/>
      <c r="BB70" s="333"/>
      <c r="BL70" s="333"/>
      <c r="BM70" s="333"/>
      <c r="BN70" s="333"/>
      <c r="BX70" s="333"/>
      <c r="BY70" s="333"/>
      <c r="BZ70" s="333"/>
      <c r="CJ70" s="333"/>
      <c r="CK70" s="333"/>
      <c r="CL70" s="333"/>
      <c r="CV70" s="333"/>
      <c r="CW70" s="333"/>
      <c r="CX70" s="333"/>
    </row>
    <row r="71" spans="2:107" ht="13.2" x14ac:dyDescent="0.2">
      <c r="B71" s="98"/>
      <c r="G71" s="332"/>
      <c r="I71" s="335"/>
      <c r="J71" s="336"/>
      <c r="K71" s="336"/>
      <c r="L71" s="341"/>
      <c r="M71" s="336"/>
      <c r="N71" s="341"/>
      <c r="AM71" s="332"/>
      <c r="AN71" s="51" t="s">
        <v>167</v>
      </c>
    </row>
    <row r="72" spans="2:107" ht="13.2" x14ac:dyDescent="0.2">
      <c r="B72" s="98"/>
      <c r="G72" s="1121"/>
      <c r="H72" s="1121"/>
      <c r="I72" s="1121"/>
      <c r="J72" s="1121"/>
      <c r="K72" s="337"/>
      <c r="L72" s="337"/>
      <c r="M72" s="342"/>
      <c r="N72" s="342"/>
      <c r="AN72" s="1139"/>
      <c r="AO72" s="658"/>
      <c r="AP72" s="658"/>
      <c r="AQ72" s="658"/>
      <c r="AR72" s="658"/>
      <c r="AS72" s="658"/>
      <c r="AT72" s="658"/>
      <c r="AU72" s="658"/>
      <c r="AV72" s="658"/>
      <c r="AW72" s="658"/>
      <c r="AX72" s="658"/>
      <c r="AY72" s="658"/>
      <c r="AZ72" s="658"/>
      <c r="BA72" s="658"/>
      <c r="BB72" s="658"/>
      <c r="BC72" s="658"/>
      <c r="BD72" s="658"/>
      <c r="BE72" s="658"/>
      <c r="BF72" s="658"/>
      <c r="BG72" s="658"/>
      <c r="BH72" s="658"/>
      <c r="BI72" s="658"/>
      <c r="BJ72" s="658"/>
      <c r="BK72" s="658"/>
      <c r="BL72" s="658"/>
      <c r="BM72" s="658"/>
      <c r="BN72" s="658"/>
      <c r="BO72" s="659"/>
      <c r="BP72" s="1123" t="s">
        <v>527</v>
      </c>
      <c r="BQ72" s="1123"/>
      <c r="BR72" s="1123"/>
      <c r="BS72" s="1123"/>
      <c r="BT72" s="1123"/>
      <c r="BU72" s="1123"/>
      <c r="BV72" s="1123"/>
      <c r="BW72" s="1123"/>
      <c r="BX72" s="1123" t="s">
        <v>408</v>
      </c>
      <c r="BY72" s="1123"/>
      <c r="BZ72" s="1123"/>
      <c r="CA72" s="1123"/>
      <c r="CB72" s="1123"/>
      <c r="CC72" s="1123"/>
      <c r="CD72" s="1123"/>
      <c r="CE72" s="1123"/>
      <c r="CF72" s="1123" t="s">
        <v>528</v>
      </c>
      <c r="CG72" s="1123"/>
      <c r="CH72" s="1123"/>
      <c r="CI72" s="1123"/>
      <c r="CJ72" s="1123"/>
      <c r="CK72" s="1123"/>
      <c r="CL72" s="1123"/>
      <c r="CM72" s="1123"/>
      <c r="CN72" s="1123" t="s">
        <v>529</v>
      </c>
      <c r="CO72" s="1123"/>
      <c r="CP72" s="1123"/>
      <c r="CQ72" s="1123"/>
      <c r="CR72" s="1123"/>
      <c r="CS72" s="1123"/>
      <c r="CT72" s="1123"/>
      <c r="CU72" s="1123"/>
      <c r="CV72" s="1123" t="s">
        <v>530</v>
      </c>
      <c r="CW72" s="1123"/>
      <c r="CX72" s="1123"/>
      <c r="CY72" s="1123"/>
      <c r="CZ72" s="1123"/>
      <c r="DA72" s="1123"/>
      <c r="DB72" s="1123"/>
      <c r="DC72" s="1123"/>
    </row>
    <row r="73" spans="2:107" ht="13.2" x14ac:dyDescent="0.2">
      <c r="B73" s="98"/>
      <c r="G73" s="1136"/>
      <c r="H73" s="1136"/>
      <c r="I73" s="1136"/>
      <c r="J73" s="1136"/>
      <c r="K73" s="1122"/>
      <c r="L73" s="1122"/>
      <c r="M73" s="1122"/>
      <c r="N73" s="1122"/>
      <c r="AM73" s="333"/>
      <c r="AN73" s="1124" t="s">
        <v>556</v>
      </c>
      <c r="AO73" s="1124"/>
      <c r="AP73" s="1124"/>
      <c r="AQ73" s="1124"/>
      <c r="AR73" s="1124"/>
      <c r="AS73" s="1124"/>
      <c r="AT73" s="1124"/>
      <c r="AU73" s="1124"/>
      <c r="AV73" s="1124"/>
      <c r="AW73" s="1124"/>
      <c r="AX73" s="1124"/>
      <c r="AY73" s="1124"/>
      <c r="AZ73" s="1124"/>
      <c r="BA73" s="1124"/>
      <c r="BB73" s="1124" t="s">
        <v>557</v>
      </c>
      <c r="BC73" s="1124"/>
      <c r="BD73" s="1124"/>
      <c r="BE73" s="1124"/>
      <c r="BF73" s="1124"/>
      <c r="BG73" s="1124"/>
      <c r="BH73" s="1124"/>
      <c r="BI73" s="1124"/>
      <c r="BJ73" s="1124"/>
      <c r="BK73" s="1124"/>
      <c r="BL73" s="1124"/>
      <c r="BM73" s="1124"/>
      <c r="BN73" s="1124"/>
      <c r="BO73" s="1124"/>
      <c r="BP73" s="1120"/>
      <c r="BQ73" s="1120"/>
      <c r="BR73" s="1120"/>
      <c r="BS73" s="1120"/>
      <c r="BT73" s="1120"/>
      <c r="BU73" s="1120"/>
      <c r="BV73" s="1120"/>
      <c r="BW73" s="1120"/>
      <c r="BX73" s="1120"/>
      <c r="BY73" s="1120"/>
      <c r="BZ73" s="1120"/>
      <c r="CA73" s="1120"/>
      <c r="CB73" s="1120"/>
      <c r="CC73" s="1120"/>
      <c r="CD73" s="1120"/>
      <c r="CE73" s="1120"/>
      <c r="CF73" s="1120"/>
      <c r="CG73" s="1120"/>
      <c r="CH73" s="1120"/>
      <c r="CI73" s="1120"/>
      <c r="CJ73" s="1120"/>
      <c r="CK73" s="1120"/>
      <c r="CL73" s="1120"/>
      <c r="CM73" s="1120"/>
      <c r="CN73" s="1120"/>
      <c r="CO73" s="1120"/>
      <c r="CP73" s="1120"/>
      <c r="CQ73" s="1120"/>
      <c r="CR73" s="1120"/>
      <c r="CS73" s="1120"/>
      <c r="CT73" s="1120"/>
      <c r="CU73" s="1120"/>
      <c r="CV73" s="1120"/>
      <c r="CW73" s="1120"/>
      <c r="CX73" s="1120"/>
      <c r="CY73" s="1120"/>
      <c r="CZ73" s="1120"/>
      <c r="DA73" s="1120"/>
      <c r="DB73" s="1120"/>
      <c r="DC73" s="1120"/>
    </row>
    <row r="74" spans="2:107" ht="13.2" x14ac:dyDescent="0.2">
      <c r="B74" s="98"/>
      <c r="G74" s="1136"/>
      <c r="H74" s="1136"/>
      <c r="I74" s="1136"/>
      <c r="J74" s="1136"/>
      <c r="K74" s="1122"/>
      <c r="L74" s="1122"/>
      <c r="M74" s="1122"/>
      <c r="N74" s="1122"/>
      <c r="AM74" s="333"/>
      <c r="AN74" s="1124"/>
      <c r="AO74" s="1124"/>
      <c r="AP74" s="1124"/>
      <c r="AQ74" s="1124"/>
      <c r="AR74" s="1124"/>
      <c r="AS74" s="1124"/>
      <c r="AT74" s="1124"/>
      <c r="AU74" s="1124"/>
      <c r="AV74" s="1124"/>
      <c r="AW74" s="1124"/>
      <c r="AX74" s="1124"/>
      <c r="AY74" s="1124"/>
      <c r="AZ74" s="1124"/>
      <c r="BA74" s="1124"/>
      <c r="BB74" s="1124"/>
      <c r="BC74" s="1124"/>
      <c r="BD74" s="1124"/>
      <c r="BE74" s="1124"/>
      <c r="BF74" s="1124"/>
      <c r="BG74" s="1124"/>
      <c r="BH74" s="1124"/>
      <c r="BI74" s="1124"/>
      <c r="BJ74" s="1124"/>
      <c r="BK74" s="1124"/>
      <c r="BL74" s="1124"/>
      <c r="BM74" s="1124"/>
      <c r="BN74" s="1124"/>
      <c r="BO74" s="1124"/>
      <c r="BP74" s="1120"/>
      <c r="BQ74" s="1120"/>
      <c r="BR74" s="1120"/>
      <c r="BS74" s="1120"/>
      <c r="BT74" s="1120"/>
      <c r="BU74" s="1120"/>
      <c r="BV74" s="1120"/>
      <c r="BW74" s="1120"/>
      <c r="BX74" s="1120"/>
      <c r="BY74" s="1120"/>
      <c r="BZ74" s="1120"/>
      <c r="CA74" s="1120"/>
      <c r="CB74" s="1120"/>
      <c r="CC74" s="1120"/>
      <c r="CD74" s="1120"/>
      <c r="CE74" s="1120"/>
      <c r="CF74" s="1120"/>
      <c r="CG74" s="1120"/>
      <c r="CH74" s="1120"/>
      <c r="CI74" s="1120"/>
      <c r="CJ74" s="1120"/>
      <c r="CK74" s="1120"/>
      <c r="CL74" s="1120"/>
      <c r="CM74" s="1120"/>
      <c r="CN74" s="1120"/>
      <c r="CO74" s="1120"/>
      <c r="CP74" s="1120"/>
      <c r="CQ74" s="1120"/>
      <c r="CR74" s="1120"/>
      <c r="CS74" s="1120"/>
      <c r="CT74" s="1120"/>
      <c r="CU74" s="1120"/>
      <c r="CV74" s="1120"/>
      <c r="CW74" s="1120"/>
      <c r="CX74" s="1120"/>
      <c r="CY74" s="1120"/>
      <c r="CZ74" s="1120"/>
      <c r="DA74" s="1120"/>
      <c r="DB74" s="1120"/>
      <c r="DC74" s="1120"/>
    </row>
    <row r="75" spans="2:107" ht="13.2" x14ac:dyDescent="0.2">
      <c r="B75" s="98"/>
      <c r="G75" s="1136"/>
      <c r="H75" s="1136"/>
      <c r="I75" s="1121"/>
      <c r="J75" s="1121"/>
      <c r="K75" s="1137"/>
      <c r="L75" s="1137"/>
      <c r="M75" s="1137"/>
      <c r="N75" s="1137"/>
      <c r="AM75" s="333"/>
      <c r="AN75" s="1124"/>
      <c r="AO75" s="1124"/>
      <c r="AP75" s="1124"/>
      <c r="AQ75" s="1124"/>
      <c r="AR75" s="1124"/>
      <c r="AS75" s="1124"/>
      <c r="AT75" s="1124"/>
      <c r="AU75" s="1124"/>
      <c r="AV75" s="1124"/>
      <c r="AW75" s="1124"/>
      <c r="AX75" s="1124"/>
      <c r="AY75" s="1124"/>
      <c r="AZ75" s="1124"/>
      <c r="BA75" s="1124"/>
      <c r="BB75" s="1124" t="s">
        <v>414</v>
      </c>
      <c r="BC75" s="1124"/>
      <c r="BD75" s="1124"/>
      <c r="BE75" s="1124"/>
      <c r="BF75" s="1124"/>
      <c r="BG75" s="1124"/>
      <c r="BH75" s="1124"/>
      <c r="BI75" s="1124"/>
      <c r="BJ75" s="1124"/>
      <c r="BK75" s="1124"/>
      <c r="BL75" s="1124"/>
      <c r="BM75" s="1124"/>
      <c r="BN75" s="1124"/>
      <c r="BO75" s="1124"/>
      <c r="BP75" s="1120">
        <v>7.3</v>
      </c>
      <c r="BQ75" s="1120"/>
      <c r="BR75" s="1120"/>
      <c r="BS75" s="1120"/>
      <c r="BT75" s="1120"/>
      <c r="BU75" s="1120"/>
      <c r="BV75" s="1120"/>
      <c r="BW75" s="1120"/>
      <c r="BX75" s="1120">
        <v>7.5</v>
      </c>
      <c r="BY75" s="1120"/>
      <c r="BZ75" s="1120"/>
      <c r="CA75" s="1120"/>
      <c r="CB75" s="1120"/>
      <c r="CC75" s="1120"/>
      <c r="CD75" s="1120"/>
      <c r="CE75" s="1120"/>
      <c r="CF75" s="1120">
        <v>7.6</v>
      </c>
      <c r="CG75" s="1120"/>
      <c r="CH75" s="1120"/>
      <c r="CI75" s="1120"/>
      <c r="CJ75" s="1120"/>
      <c r="CK75" s="1120"/>
      <c r="CL75" s="1120"/>
      <c r="CM75" s="1120"/>
      <c r="CN75" s="1120">
        <v>7.6</v>
      </c>
      <c r="CO75" s="1120"/>
      <c r="CP75" s="1120"/>
      <c r="CQ75" s="1120"/>
      <c r="CR75" s="1120"/>
      <c r="CS75" s="1120"/>
      <c r="CT75" s="1120"/>
      <c r="CU75" s="1120"/>
      <c r="CV75" s="1120">
        <v>7.2</v>
      </c>
      <c r="CW75" s="1120"/>
      <c r="CX75" s="1120"/>
      <c r="CY75" s="1120"/>
      <c r="CZ75" s="1120"/>
      <c r="DA75" s="1120"/>
      <c r="DB75" s="1120"/>
      <c r="DC75" s="1120"/>
    </row>
    <row r="76" spans="2:107" ht="13.2" x14ac:dyDescent="0.2">
      <c r="B76" s="98"/>
      <c r="G76" s="1136"/>
      <c r="H76" s="1136"/>
      <c r="I76" s="1121"/>
      <c r="J76" s="1121"/>
      <c r="K76" s="1137"/>
      <c r="L76" s="1137"/>
      <c r="M76" s="1137"/>
      <c r="N76" s="1137"/>
      <c r="AM76" s="333"/>
      <c r="AN76" s="1124"/>
      <c r="AO76" s="1124"/>
      <c r="AP76" s="1124"/>
      <c r="AQ76" s="1124"/>
      <c r="AR76" s="1124"/>
      <c r="AS76" s="1124"/>
      <c r="AT76" s="1124"/>
      <c r="AU76" s="1124"/>
      <c r="AV76" s="1124"/>
      <c r="AW76" s="1124"/>
      <c r="AX76" s="1124"/>
      <c r="AY76" s="1124"/>
      <c r="AZ76" s="1124"/>
      <c r="BA76" s="1124"/>
      <c r="BB76" s="1124"/>
      <c r="BC76" s="1124"/>
      <c r="BD76" s="1124"/>
      <c r="BE76" s="1124"/>
      <c r="BF76" s="1124"/>
      <c r="BG76" s="1124"/>
      <c r="BH76" s="1124"/>
      <c r="BI76" s="1124"/>
      <c r="BJ76" s="1124"/>
      <c r="BK76" s="1124"/>
      <c r="BL76" s="1124"/>
      <c r="BM76" s="1124"/>
      <c r="BN76" s="1124"/>
      <c r="BO76" s="1124"/>
      <c r="BP76" s="1120"/>
      <c r="BQ76" s="1120"/>
      <c r="BR76" s="1120"/>
      <c r="BS76" s="1120"/>
      <c r="BT76" s="1120"/>
      <c r="BU76" s="1120"/>
      <c r="BV76" s="1120"/>
      <c r="BW76" s="1120"/>
      <c r="BX76" s="1120"/>
      <c r="BY76" s="1120"/>
      <c r="BZ76" s="1120"/>
      <c r="CA76" s="1120"/>
      <c r="CB76" s="1120"/>
      <c r="CC76" s="1120"/>
      <c r="CD76" s="1120"/>
      <c r="CE76" s="1120"/>
      <c r="CF76" s="1120"/>
      <c r="CG76" s="1120"/>
      <c r="CH76" s="1120"/>
      <c r="CI76" s="1120"/>
      <c r="CJ76" s="1120"/>
      <c r="CK76" s="1120"/>
      <c r="CL76" s="1120"/>
      <c r="CM76" s="1120"/>
      <c r="CN76" s="1120"/>
      <c r="CO76" s="1120"/>
      <c r="CP76" s="1120"/>
      <c r="CQ76" s="1120"/>
      <c r="CR76" s="1120"/>
      <c r="CS76" s="1120"/>
      <c r="CT76" s="1120"/>
      <c r="CU76" s="1120"/>
      <c r="CV76" s="1120"/>
      <c r="CW76" s="1120"/>
      <c r="CX76" s="1120"/>
      <c r="CY76" s="1120"/>
      <c r="CZ76" s="1120"/>
      <c r="DA76" s="1120"/>
      <c r="DB76" s="1120"/>
      <c r="DC76" s="1120"/>
    </row>
    <row r="77" spans="2:107" ht="13.2" x14ac:dyDescent="0.2">
      <c r="B77" s="98"/>
      <c r="G77" s="1121"/>
      <c r="H77" s="1121"/>
      <c r="I77" s="1121"/>
      <c r="J77" s="1121"/>
      <c r="K77" s="1122"/>
      <c r="L77" s="1122"/>
      <c r="M77" s="1122"/>
      <c r="N77" s="1122"/>
      <c r="AN77" s="1123" t="s">
        <v>15</v>
      </c>
      <c r="AO77" s="1123"/>
      <c r="AP77" s="1123"/>
      <c r="AQ77" s="1123"/>
      <c r="AR77" s="1123"/>
      <c r="AS77" s="1123"/>
      <c r="AT77" s="1123"/>
      <c r="AU77" s="1123"/>
      <c r="AV77" s="1123"/>
      <c r="AW77" s="1123"/>
      <c r="AX77" s="1123"/>
      <c r="AY77" s="1123"/>
      <c r="AZ77" s="1123"/>
      <c r="BA77" s="1123"/>
      <c r="BB77" s="1124" t="s">
        <v>557</v>
      </c>
      <c r="BC77" s="1124"/>
      <c r="BD77" s="1124"/>
      <c r="BE77" s="1124"/>
      <c r="BF77" s="1124"/>
      <c r="BG77" s="1124"/>
      <c r="BH77" s="1124"/>
      <c r="BI77" s="1124"/>
      <c r="BJ77" s="1124"/>
      <c r="BK77" s="1124"/>
      <c r="BL77" s="1124"/>
      <c r="BM77" s="1124"/>
      <c r="BN77" s="1124"/>
      <c r="BO77" s="1124"/>
      <c r="BP77" s="1120">
        <v>0</v>
      </c>
      <c r="BQ77" s="1120"/>
      <c r="BR77" s="1120"/>
      <c r="BS77" s="1120"/>
      <c r="BT77" s="1120"/>
      <c r="BU77" s="1120"/>
      <c r="BV77" s="1120"/>
      <c r="BW77" s="1120"/>
      <c r="BX77" s="1120">
        <v>0</v>
      </c>
      <c r="BY77" s="1120"/>
      <c r="BZ77" s="1120"/>
      <c r="CA77" s="1120"/>
      <c r="CB77" s="1120"/>
      <c r="CC77" s="1120"/>
      <c r="CD77" s="1120"/>
      <c r="CE77" s="1120"/>
      <c r="CF77" s="1120">
        <v>0</v>
      </c>
      <c r="CG77" s="1120"/>
      <c r="CH77" s="1120"/>
      <c r="CI77" s="1120"/>
      <c r="CJ77" s="1120"/>
      <c r="CK77" s="1120"/>
      <c r="CL77" s="1120"/>
      <c r="CM77" s="1120"/>
      <c r="CN77" s="1120">
        <v>0</v>
      </c>
      <c r="CO77" s="1120"/>
      <c r="CP77" s="1120"/>
      <c r="CQ77" s="1120"/>
      <c r="CR77" s="1120"/>
      <c r="CS77" s="1120"/>
      <c r="CT77" s="1120"/>
      <c r="CU77" s="1120"/>
      <c r="CV77" s="1120">
        <v>0</v>
      </c>
      <c r="CW77" s="1120"/>
      <c r="CX77" s="1120"/>
      <c r="CY77" s="1120"/>
      <c r="CZ77" s="1120"/>
      <c r="DA77" s="1120"/>
      <c r="DB77" s="1120"/>
      <c r="DC77" s="1120"/>
    </row>
    <row r="78" spans="2:107" ht="13.2" x14ac:dyDescent="0.2">
      <c r="B78" s="98"/>
      <c r="G78" s="1121"/>
      <c r="H78" s="1121"/>
      <c r="I78" s="1121"/>
      <c r="J78" s="1121"/>
      <c r="K78" s="1122"/>
      <c r="L78" s="1122"/>
      <c r="M78" s="1122"/>
      <c r="N78" s="1122"/>
      <c r="AN78" s="1123"/>
      <c r="AO78" s="1123"/>
      <c r="AP78" s="1123"/>
      <c r="AQ78" s="1123"/>
      <c r="AR78" s="1123"/>
      <c r="AS78" s="1123"/>
      <c r="AT78" s="1123"/>
      <c r="AU78" s="1123"/>
      <c r="AV78" s="1123"/>
      <c r="AW78" s="1123"/>
      <c r="AX78" s="1123"/>
      <c r="AY78" s="1123"/>
      <c r="AZ78" s="1123"/>
      <c r="BA78" s="1123"/>
      <c r="BB78" s="1124"/>
      <c r="BC78" s="1124"/>
      <c r="BD78" s="1124"/>
      <c r="BE78" s="1124"/>
      <c r="BF78" s="1124"/>
      <c r="BG78" s="1124"/>
      <c r="BH78" s="1124"/>
      <c r="BI78" s="1124"/>
      <c r="BJ78" s="1124"/>
      <c r="BK78" s="1124"/>
      <c r="BL78" s="1124"/>
      <c r="BM78" s="1124"/>
      <c r="BN78" s="1124"/>
      <c r="BO78" s="1124"/>
      <c r="BP78" s="1120"/>
      <c r="BQ78" s="1120"/>
      <c r="BR78" s="1120"/>
      <c r="BS78" s="1120"/>
      <c r="BT78" s="1120"/>
      <c r="BU78" s="1120"/>
      <c r="BV78" s="1120"/>
      <c r="BW78" s="1120"/>
      <c r="BX78" s="1120"/>
      <c r="BY78" s="1120"/>
      <c r="BZ78" s="1120"/>
      <c r="CA78" s="1120"/>
      <c r="CB78" s="1120"/>
      <c r="CC78" s="1120"/>
      <c r="CD78" s="1120"/>
      <c r="CE78" s="1120"/>
      <c r="CF78" s="1120"/>
      <c r="CG78" s="1120"/>
      <c r="CH78" s="1120"/>
      <c r="CI78" s="1120"/>
      <c r="CJ78" s="1120"/>
      <c r="CK78" s="1120"/>
      <c r="CL78" s="1120"/>
      <c r="CM78" s="1120"/>
      <c r="CN78" s="1120"/>
      <c r="CO78" s="1120"/>
      <c r="CP78" s="1120"/>
      <c r="CQ78" s="1120"/>
      <c r="CR78" s="1120"/>
      <c r="CS78" s="1120"/>
      <c r="CT78" s="1120"/>
      <c r="CU78" s="1120"/>
      <c r="CV78" s="1120"/>
      <c r="CW78" s="1120"/>
      <c r="CX78" s="1120"/>
      <c r="CY78" s="1120"/>
      <c r="CZ78" s="1120"/>
      <c r="DA78" s="1120"/>
      <c r="DB78" s="1120"/>
      <c r="DC78" s="1120"/>
    </row>
    <row r="79" spans="2:107" ht="13.2" x14ac:dyDescent="0.2">
      <c r="B79" s="98"/>
      <c r="G79" s="1121"/>
      <c r="H79" s="1121"/>
      <c r="I79" s="1125"/>
      <c r="J79" s="1125"/>
      <c r="K79" s="1126"/>
      <c r="L79" s="1126"/>
      <c r="M79" s="1126"/>
      <c r="N79" s="1126"/>
      <c r="AN79" s="1123"/>
      <c r="AO79" s="1123"/>
      <c r="AP79" s="1123"/>
      <c r="AQ79" s="1123"/>
      <c r="AR79" s="1123"/>
      <c r="AS79" s="1123"/>
      <c r="AT79" s="1123"/>
      <c r="AU79" s="1123"/>
      <c r="AV79" s="1123"/>
      <c r="AW79" s="1123"/>
      <c r="AX79" s="1123"/>
      <c r="AY79" s="1123"/>
      <c r="AZ79" s="1123"/>
      <c r="BA79" s="1123"/>
      <c r="BB79" s="1124" t="s">
        <v>414</v>
      </c>
      <c r="BC79" s="1124"/>
      <c r="BD79" s="1124"/>
      <c r="BE79" s="1124"/>
      <c r="BF79" s="1124"/>
      <c r="BG79" s="1124"/>
      <c r="BH79" s="1124"/>
      <c r="BI79" s="1124"/>
      <c r="BJ79" s="1124"/>
      <c r="BK79" s="1124"/>
      <c r="BL79" s="1124"/>
      <c r="BM79" s="1124"/>
      <c r="BN79" s="1124"/>
      <c r="BO79" s="1124"/>
      <c r="BP79" s="1120">
        <v>8.5</v>
      </c>
      <c r="BQ79" s="1120"/>
      <c r="BR79" s="1120"/>
      <c r="BS79" s="1120"/>
      <c r="BT79" s="1120"/>
      <c r="BU79" s="1120"/>
      <c r="BV79" s="1120"/>
      <c r="BW79" s="1120"/>
      <c r="BX79" s="1120">
        <v>8.5</v>
      </c>
      <c r="BY79" s="1120"/>
      <c r="BZ79" s="1120"/>
      <c r="CA79" s="1120"/>
      <c r="CB79" s="1120"/>
      <c r="CC79" s="1120"/>
      <c r="CD79" s="1120"/>
      <c r="CE79" s="1120"/>
      <c r="CF79" s="1120">
        <v>8.6</v>
      </c>
      <c r="CG79" s="1120"/>
      <c r="CH79" s="1120"/>
      <c r="CI79" s="1120"/>
      <c r="CJ79" s="1120"/>
      <c r="CK79" s="1120"/>
      <c r="CL79" s="1120"/>
      <c r="CM79" s="1120"/>
      <c r="CN79" s="1120">
        <v>8.6</v>
      </c>
      <c r="CO79" s="1120"/>
      <c r="CP79" s="1120"/>
      <c r="CQ79" s="1120"/>
      <c r="CR79" s="1120"/>
      <c r="CS79" s="1120"/>
      <c r="CT79" s="1120"/>
      <c r="CU79" s="1120"/>
      <c r="CV79" s="1120">
        <v>7.4</v>
      </c>
      <c r="CW79" s="1120"/>
      <c r="CX79" s="1120"/>
      <c r="CY79" s="1120"/>
      <c r="CZ79" s="1120"/>
      <c r="DA79" s="1120"/>
      <c r="DB79" s="1120"/>
      <c r="DC79" s="1120"/>
    </row>
    <row r="80" spans="2:107" ht="13.2" x14ac:dyDescent="0.2">
      <c r="B80" s="98"/>
      <c r="G80" s="1121"/>
      <c r="H80" s="1121"/>
      <c r="I80" s="1125"/>
      <c r="J80" s="1125"/>
      <c r="K80" s="1126"/>
      <c r="L80" s="1126"/>
      <c r="M80" s="1126"/>
      <c r="N80" s="1126"/>
      <c r="AN80" s="1123"/>
      <c r="AO80" s="1123"/>
      <c r="AP80" s="1123"/>
      <c r="AQ80" s="1123"/>
      <c r="AR80" s="1123"/>
      <c r="AS80" s="1123"/>
      <c r="AT80" s="1123"/>
      <c r="AU80" s="1123"/>
      <c r="AV80" s="1123"/>
      <c r="AW80" s="1123"/>
      <c r="AX80" s="1123"/>
      <c r="AY80" s="1123"/>
      <c r="AZ80" s="1123"/>
      <c r="BA80" s="1123"/>
      <c r="BB80" s="1124"/>
      <c r="BC80" s="1124"/>
      <c r="BD80" s="1124"/>
      <c r="BE80" s="1124"/>
      <c r="BF80" s="1124"/>
      <c r="BG80" s="1124"/>
      <c r="BH80" s="1124"/>
      <c r="BI80" s="1124"/>
      <c r="BJ80" s="1124"/>
      <c r="BK80" s="1124"/>
      <c r="BL80" s="1124"/>
      <c r="BM80" s="1124"/>
      <c r="BN80" s="1124"/>
      <c r="BO80" s="1124"/>
      <c r="BP80" s="1120"/>
      <c r="BQ80" s="1120"/>
      <c r="BR80" s="1120"/>
      <c r="BS80" s="1120"/>
      <c r="BT80" s="1120"/>
      <c r="BU80" s="1120"/>
      <c r="BV80" s="1120"/>
      <c r="BW80" s="1120"/>
      <c r="BX80" s="1120"/>
      <c r="BY80" s="1120"/>
      <c r="BZ80" s="1120"/>
      <c r="CA80" s="1120"/>
      <c r="CB80" s="1120"/>
      <c r="CC80" s="1120"/>
      <c r="CD80" s="1120"/>
      <c r="CE80" s="1120"/>
      <c r="CF80" s="1120"/>
      <c r="CG80" s="1120"/>
      <c r="CH80" s="1120"/>
      <c r="CI80" s="1120"/>
      <c r="CJ80" s="1120"/>
      <c r="CK80" s="1120"/>
      <c r="CL80" s="1120"/>
      <c r="CM80" s="1120"/>
      <c r="CN80" s="1120"/>
      <c r="CO80" s="1120"/>
      <c r="CP80" s="1120"/>
      <c r="CQ80" s="1120"/>
      <c r="CR80" s="1120"/>
      <c r="CS80" s="1120"/>
      <c r="CT80" s="1120"/>
      <c r="CU80" s="1120"/>
      <c r="CV80" s="1120"/>
      <c r="CW80" s="1120"/>
      <c r="CX80" s="1120"/>
      <c r="CY80" s="1120"/>
      <c r="CZ80" s="1120"/>
      <c r="DA80" s="1120"/>
      <c r="DB80" s="1120"/>
      <c r="DC80" s="1120"/>
    </row>
    <row r="81" spans="2:109" ht="13.2" x14ac:dyDescent="0.2">
      <c r="B81" s="98"/>
    </row>
    <row r="82" spans="2:109" ht="16.2" x14ac:dyDescent="0.2">
      <c r="B82" s="98"/>
      <c r="K82" s="339"/>
      <c r="L82" s="339"/>
      <c r="M82" s="339"/>
      <c r="N82" s="339"/>
      <c r="AQ82" s="339"/>
      <c r="AR82" s="339"/>
      <c r="AS82" s="339"/>
      <c r="AT82" s="339"/>
      <c r="BC82" s="339"/>
      <c r="BD82" s="339"/>
      <c r="BE82" s="339"/>
      <c r="BF82" s="339"/>
      <c r="BO82" s="339"/>
      <c r="BP82" s="339"/>
      <c r="BQ82" s="339"/>
      <c r="BR82" s="339"/>
      <c r="CA82" s="339"/>
      <c r="CB82" s="339"/>
      <c r="CC82" s="339"/>
      <c r="CD82" s="339"/>
      <c r="CM82" s="339"/>
      <c r="CN82" s="339"/>
      <c r="CO82" s="339"/>
      <c r="CP82" s="339"/>
      <c r="CY82" s="339"/>
      <c r="CZ82" s="339"/>
      <c r="DA82" s="339"/>
      <c r="DB82" s="339"/>
      <c r="DC82" s="339"/>
    </row>
    <row r="83" spans="2:109" ht="13.2" x14ac:dyDescent="0.2">
      <c r="B83" s="108"/>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N83" s="106"/>
      <c r="CO83" s="106"/>
      <c r="CP83" s="106"/>
      <c r="CQ83" s="106"/>
      <c r="CR83" s="106"/>
      <c r="CS83" s="106"/>
      <c r="CT83" s="106"/>
      <c r="CU83" s="106"/>
      <c r="CV83" s="106"/>
      <c r="CW83" s="106"/>
      <c r="CX83" s="106"/>
      <c r="CY83" s="106"/>
      <c r="CZ83" s="106"/>
      <c r="DA83" s="106"/>
      <c r="DB83" s="106"/>
      <c r="DC83" s="106"/>
      <c r="DD83" s="184"/>
    </row>
    <row r="84" spans="2:109" ht="13.2" x14ac:dyDescent="0.2">
      <c r="DD84" s="109"/>
      <c r="DE84" s="109"/>
    </row>
    <row r="85" spans="2:109" ht="13.2" x14ac:dyDescent="0.2">
      <c r="DD85" s="109"/>
      <c r="DE85" s="109"/>
    </row>
    <row r="86" spans="2:109" ht="13.2" hidden="1" x14ac:dyDescent="0.2">
      <c r="DD86" s="109"/>
      <c r="DE86" s="109"/>
    </row>
    <row r="87" spans="2:109" ht="13.2" hidden="1" x14ac:dyDescent="0.2">
      <c r="K87" s="340"/>
      <c r="AQ87" s="340"/>
      <c r="BC87" s="340"/>
      <c r="BO87" s="340"/>
      <c r="CA87" s="340"/>
      <c r="CM87" s="340"/>
      <c r="CY87" s="340"/>
      <c r="DD87" s="109"/>
      <c r="DE87" s="109"/>
    </row>
    <row r="88" spans="2:109" ht="13.2" hidden="1" x14ac:dyDescent="0.2">
      <c r="DD88" s="109"/>
      <c r="DE88" s="109"/>
    </row>
    <row r="89" spans="2:109" ht="13.2" hidden="1" x14ac:dyDescent="0.2">
      <c r="DD89" s="109"/>
      <c r="DE89" s="109"/>
    </row>
    <row r="90" spans="2:109" ht="13.2" hidden="1" x14ac:dyDescent="0.2">
      <c r="DD90" s="109"/>
      <c r="DE90" s="109"/>
    </row>
    <row r="91" spans="2:109" ht="13.2" hidden="1" x14ac:dyDescent="0.2">
      <c r="DD91" s="109"/>
      <c r="DE91" s="109"/>
    </row>
    <row r="92" spans="2:109" ht="13.5" hidden="1" customHeight="1" x14ac:dyDescent="0.2">
      <c r="DD92" s="109"/>
      <c r="DE92" s="109"/>
    </row>
    <row r="93" spans="2:109" ht="13.5" hidden="1" customHeight="1" x14ac:dyDescent="0.2">
      <c r="DD93" s="109"/>
      <c r="DE93" s="109"/>
    </row>
    <row r="94" spans="2:109" ht="13.5" hidden="1" customHeight="1" x14ac:dyDescent="0.2">
      <c r="DD94" s="109"/>
      <c r="DE94" s="109"/>
    </row>
    <row r="95" spans="2:109" ht="13.5" hidden="1" customHeight="1" x14ac:dyDescent="0.2">
      <c r="DD95" s="109"/>
      <c r="DE95" s="109"/>
    </row>
    <row r="96" spans="2:109" ht="13.5" hidden="1" customHeight="1" x14ac:dyDescent="0.2">
      <c r="DD96" s="109"/>
      <c r="DE96" s="109"/>
    </row>
    <row r="97" s="51" customFormat="1" ht="13.5" hidden="1" customHeight="1" x14ac:dyDescent="0.2"/>
    <row r="98" s="51" customFormat="1" ht="13.5" hidden="1" customHeight="1" x14ac:dyDescent="0.2"/>
    <row r="99" s="51" customFormat="1" ht="13.5" hidden="1" customHeight="1" x14ac:dyDescent="0.2"/>
    <row r="100" s="51" customFormat="1" ht="13.5" hidden="1" customHeight="1" x14ac:dyDescent="0.2"/>
    <row r="101" s="51" customFormat="1" ht="13.5" hidden="1" customHeight="1" x14ac:dyDescent="0.2"/>
    <row r="102" s="51" customFormat="1" ht="13.5" hidden="1" customHeight="1" x14ac:dyDescent="0.2"/>
    <row r="103" s="51" customFormat="1" ht="13.5" hidden="1" customHeight="1" x14ac:dyDescent="0.2"/>
    <row r="104" s="51" customFormat="1" ht="13.5" hidden="1" customHeight="1" x14ac:dyDescent="0.2"/>
    <row r="105" s="51" customFormat="1" ht="13.5" hidden="1" customHeight="1" x14ac:dyDescent="0.2"/>
    <row r="106" s="51" customFormat="1" ht="13.5" hidden="1" customHeight="1" x14ac:dyDescent="0.2"/>
    <row r="107" s="51" customFormat="1" ht="13.5" hidden="1" customHeight="1" x14ac:dyDescent="0.2"/>
    <row r="108" s="51" customFormat="1" ht="13.5" hidden="1" customHeight="1" x14ac:dyDescent="0.2"/>
    <row r="109" s="51" customFormat="1" ht="13.5" hidden="1" customHeight="1" x14ac:dyDescent="0.2"/>
    <row r="110" s="51" customFormat="1" ht="13.5" hidden="1" customHeight="1" x14ac:dyDescent="0.2"/>
    <row r="111" s="51" customFormat="1" ht="13.5" hidden="1" customHeight="1" x14ac:dyDescent="0.2"/>
    <row r="112" s="51" customFormat="1" ht="13.5" hidden="1" customHeight="1" x14ac:dyDescent="0.2"/>
    <row r="113" s="51" customFormat="1" ht="13.5" hidden="1" customHeight="1" x14ac:dyDescent="0.2"/>
    <row r="114" s="51" customFormat="1" ht="13.5" hidden="1" customHeight="1" x14ac:dyDescent="0.2"/>
    <row r="115" s="51" customFormat="1" ht="13.5" hidden="1" customHeight="1" x14ac:dyDescent="0.2"/>
    <row r="116" s="51" customFormat="1" ht="13.5" hidden="1" customHeight="1" x14ac:dyDescent="0.2"/>
    <row r="117" s="51" customFormat="1" ht="13.5" hidden="1" customHeight="1" x14ac:dyDescent="0.2"/>
    <row r="118" s="51" customFormat="1" ht="13.5" hidden="1" customHeight="1" x14ac:dyDescent="0.2"/>
    <row r="119" s="51" customFormat="1" ht="13.5" hidden="1" customHeight="1" x14ac:dyDescent="0.2"/>
    <row r="120" s="51" customFormat="1" ht="13.5" hidden="1" customHeight="1" x14ac:dyDescent="0.2"/>
    <row r="121" s="51" customFormat="1" ht="13.5" hidden="1" customHeight="1" x14ac:dyDescent="0.2"/>
    <row r="122" s="51" customFormat="1" ht="13.5" hidden="1" customHeight="1" x14ac:dyDescent="0.2"/>
    <row r="123" s="51" customFormat="1" ht="13.5" hidden="1" customHeight="1" x14ac:dyDescent="0.2"/>
    <row r="124" s="51" customFormat="1" ht="13.5" hidden="1" customHeight="1" x14ac:dyDescent="0.2"/>
    <row r="125" s="51" customFormat="1" ht="13.5" hidden="1" customHeight="1" x14ac:dyDescent="0.2"/>
    <row r="126" s="51" customFormat="1" ht="13.5" hidden="1" customHeight="1" x14ac:dyDescent="0.2"/>
    <row r="127" s="51" customFormat="1" ht="13.5" hidden="1" customHeight="1" x14ac:dyDescent="0.2"/>
    <row r="128" s="51" customFormat="1" ht="13.5" hidden="1" customHeight="1" x14ac:dyDescent="0.2"/>
    <row r="129" s="51" customFormat="1" ht="13.5" hidden="1" customHeight="1" x14ac:dyDescent="0.2"/>
    <row r="130" s="51" customFormat="1" ht="13.5" hidden="1" customHeight="1" x14ac:dyDescent="0.2"/>
    <row r="131" s="51" customFormat="1" ht="13.5" hidden="1" customHeight="1" x14ac:dyDescent="0.2"/>
    <row r="132" s="51" customFormat="1" ht="13.5" hidden="1" customHeight="1" x14ac:dyDescent="0.2"/>
    <row r="133" s="51" customFormat="1" ht="13.5" hidden="1" customHeight="1" x14ac:dyDescent="0.2"/>
    <row r="134" s="51" customFormat="1" ht="13.5" hidden="1" customHeight="1" x14ac:dyDescent="0.2"/>
    <row r="135" s="51" customFormat="1" ht="13.5" hidden="1" customHeight="1" x14ac:dyDescent="0.2"/>
    <row r="136" s="51" customFormat="1" ht="13.5" hidden="1" customHeight="1" x14ac:dyDescent="0.2"/>
    <row r="137" s="51" customFormat="1" ht="13.5" hidden="1" customHeight="1" x14ac:dyDescent="0.2"/>
    <row r="138" s="51" customFormat="1" ht="13.5" hidden="1" customHeight="1" x14ac:dyDescent="0.2"/>
    <row r="139" s="51" customFormat="1" ht="13.5" hidden="1" customHeight="1" x14ac:dyDescent="0.2"/>
    <row r="140" s="51" customFormat="1" ht="13.5" hidden="1" customHeight="1" x14ac:dyDescent="0.2"/>
    <row r="141" s="51" customFormat="1" ht="13.5" hidden="1" customHeight="1" x14ac:dyDescent="0.2"/>
    <row r="142" s="51" customFormat="1" ht="13.5" hidden="1" customHeight="1" x14ac:dyDescent="0.2"/>
    <row r="143" s="51" customFormat="1" ht="13.5" hidden="1" customHeight="1" x14ac:dyDescent="0.2"/>
    <row r="144" s="51" customFormat="1" ht="13.5" hidden="1" customHeight="1" x14ac:dyDescent="0.2"/>
    <row r="145" s="51" customFormat="1" ht="13.5" hidden="1" customHeight="1" x14ac:dyDescent="0.2"/>
    <row r="146" s="51" customFormat="1" ht="13.5" hidden="1" customHeight="1" x14ac:dyDescent="0.2"/>
    <row r="147" s="51" customFormat="1" ht="13.5" hidden="1" customHeight="1" x14ac:dyDescent="0.2"/>
    <row r="148" s="51" customFormat="1" ht="13.5" hidden="1" customHeight="1" x14ac:dyDescent="0.2"/>
    <row r="149" s="51" customFormat="1" ht="13.5" hidden="1" customHeight="1" x14ac:dyDescent="0.2"/>
    <row r="150" s="51" customFormat="1" ht="13.5" hidden="1" customHeight="1" x14ac:dyDescent="0.2"/>
    <row r="151" s="51" customFormat="1" ht="13.5" hidden="1" customHeight="1" x14ac:dyDescent="0.2"/>
    <row r="152" s="51" customFormat="1" ht="13.5" hidden="1" customHeight="1" x14ac:dyDescent="0.2"/>
    <row r="153" s="51" customFormat="1" ht="13.5" hidden="1" customHeight="1" x14ac:dyDescent="0.2"/>
    <row r="154" s="51" customFormat="1" ht="13.5" hidden="1" customHeight="1" x14ac:dyDescent="0.2"/>
    <row r="155" s="51" customFormat="1" ht="13.5" hidden="1" customHeight="1" x14ac:dyDescent="0.2"/>
    <row r="156" s="51" customFormat="1" ht="13.5" hidden="1" customHeight="1" x14ac:dyDescent="0.2"/>
    <row r="157" s="51" customFormat="1" ht="13.5" hidden="1" customHeight="1" x14ac:dyDescent="0.2"/>
    <row r="158" s="51" customFormat="1" ht="13.5" hidden="1" customHeight="1" x14ac:dyDescent="0.2"/>
    <row r="159" s="51" customFormat="1" ht="13.5" hidden="1" customHeight="1" x14ac:dyDescent="0.2"/>
    <row r="160" s="51" customFormat="1" ht="13.5" hidden="1" customHeight="1" x14ac:dyDescent="0.2"/>
  </sheetData>
  <sheetProtection algorithmName="SHA-512" hashValue="eON967k56TluEt5HSATE2wiSXC6CmBBvYdklgioqechFdqzN0vJ7GWYbwB33ox+nRTFWJDG3wNxHelWEuwPk3Q==" saltValue="P9irllRRbq9egp3ecBijL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s>
  <phoneticPr fontId="6"/>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SheetLayoutView="70" workbookViewId="0"/>
  </sheetViews>
  <sheetFormatPr defaultColWidth="0" defaultRowHeight="13.5" customHeight="1" zeroHeight="1" x14ac:dyDescent="0.2"/>
  <cols>
    <col min="1" max="34" width="2.44140625" style="95" customWidth="1"/>
    <col min="35" max="122" width="2.44140625" style="96" customWidth="1"/>
    <col min="123" max="123" width="2.44140625" style="96" hidden="1" customWidth="1"/>
    <col min="124" max="16384" width="2.44140625" style="96" hidden="1"/>
  </cols>
  <sheetData>
    <row r="1" spans="1:34" ht="13.5" customHeight="1"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ht="13.2" x14ac:dyDescent="0.2">
      <c r="S2" s="96"/>
      <c r="AH2" s="96"/>
    </row>
    <row r="3" spans="1:34" ht="13.2" x14ac:dyDescent="0.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1:34" ht="13.2" x14ac:dyDescent="0.2"/>
    <row r="5" spans="1:34" ht="13.2" x14ac:dyDescent="0.2"/>
    <row r="6" spans="1:34" ht="13.2" x14ac:dyDescent="0.2"/>
    <row r="7" spans="1:34" ht="13.2" x14ac:dyDescent="0.2"/>
    <row r="8" spans="1:34" ht="13.2" x14ac:dyDescent="0.2"/>
    <row r="9" spans="1:34" ht="13.2" x14ac:dyDescent="0.2">
      <c r="AH9" s="96"/>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96"/>
    </row>
    <row r="18" spans="12:34" ht="13.2" x14ac:dyDescent="0.2"/>
    <row r="19" spans="12:34" ht="13.2" x14ac:dyDescent="0.2"/>
    <row r="20" spans="12:34" ht="13.2" x14ac:dyDescent="0.2">
      <c r="AH20" s="96"/>
    </row>
    <row r="21" spans="12:34" ht="13.2" x14ac:dyDescent="0.2">
      <c r="AH21" s="96"/>
    </row>
    <row r="22" spans="12:34" ht="13.2" x14ac:dyDescent="0.2"/>
    <row r="23" spans="12:34" ht="13.2" x14ac:dyDescent="0.2"/>
    <row r="24" spans="12:34" ht="13.2" x14ac:dyDescent="0.2">
      <c r="Q24" s="96"/>
    </row>
    <row r="25" spans="12:34" ht="13.2" x14ac:dyDescent="0.2"/>
    <row r="26" spans="12:34" ht="13.2" x14ac:dyDescent="0.2"/>
    <row r="27" spans="12:34" ht="13.2" x14ac:dyDescent="0.2"/>
    <row r="28" spans="12:34" ht="13.2" x14ac:dyDescent="0.2">
      <c r="O28" s="96"/>
      <c r="T28" s="96"/>
      <c r="AH28" s="96"/>
    </row>
    <row r="29" spans="12:34" ht="13.2" x14ac:dyDescent="0.2"/>
    <row r="30" spans="12:34" ht="13.2" x14ac:dyDescent="0.2"/>
    <row r="31" spans="12:34" ht="13.2" x14ac:dyDescent="0.2">
      <c r="Q31" s="96"/>
    </row>
    <row r="32" spans="12:34" ht="13.2" x14ac:dyDescent="0.2">
      <c r="L32" s="96"/>
    </row>
    <row r="33" spans="2:34" ht="13.2" x14ac:dyDescent="0.2">
      <c r="C33" s="96"/>
      <c r="E33" s="96"/>
      <c r="G33" s="96"/>
      <c r="I33" s="96"/>
      <c r="X33" s="96"/>
    </row>
    <row r="34" spans="2:34" ht="13.2" x14ac:dyDescent="0.2">
      <c r="B34" s="96"/>
      <c r="P34" s="96"/>
      <c r="R34" s="96"/>
      <c r="T34" s="96"/>
    </row>
    <row r="35" spans="2:34" ht="13.2" x14ac:dyDescent="0.2">
      <c r="D35" s="96"/>
      <c r="W35" s="96"/>
      <c r="AC35" s="96"/>
      <c r="AD35" s="96"/>
      <c r="AE35" s="96"/>
      <c r="AF35" s="96"/>
      <c r="AG35" s="96"/>
      <c r="AH35" s="96"/>
    </row>
    <row r="36" spans="2:34" ht="13.2" x14ac:dyDescent="0.2">
      <c r="H36" s="96"/>
      <c r="J36" s="96"/>
      <c r="K36" s="96"/>
      <c r="M36" s="96"/>
      <c r="Y36" s="96"/>
      <c r="Z36" s="96"/>
      <c r="AA36" s="96"/>
      <c r="AB36" s="96"/>
      <c r="AC36" s="96"/>
      <c r="AD36" s="96"/>
      <c r="AE36" s="96"/>
      <c r="AF36" s="96"/>
      <c r="AG36" s="96"/>
      <c r="AH36" s="96"/>
    </row>
    <row r="37" spans="2:34" ht="13.2" x14ac:dyDescent="0.2">
      <c r="AH37" s="96"/>
    </row>
    <row r="38" spans="2:34" ht="13.2" x14ac:dyDescent="0.2">
      <c r="AG38" s="96"/>
      <c r="AH38" s="96"/>
    </row>
    <row r="39" spans="2:34" ht="13.2" x14ac:dyDescent="0.2"/>
    <row r="40" spans="2:34" ht="13.2" x14ac:dyDescent="0.2">
      <c r="X40" s="96"/>
    </row>
    <row r="41" spans="2:34" ht="13.2" x14ac:dyDescent="0.2">
      <c r="R41" s="96"/>
    </row>
    <row r="42" spans="2:34" ht="13.2" x14ac:dyDescent="0.2">
      <c r="W42" s="96"/>
    </row>
    <row r="43" spans="2:34" ht="13.2" x14ac:dyDescent="0.2">
      <c r="Y43" s="96"/>
      <c r="Z43" s="96"/>
      <c r="AA43" s="96"/>
      <c r="AB43" s="96"/>
      <c r="AC43" s="96"/>
      <c r="AD43" s="96"/>
      <c r="AE43" s="96"/>
      <c r="AF43" s="96"/>
      <c r="AG43" s="96"/>
      <c r="AH43" s="96"/>
    </row>
    <row r="44" spans="2:34" ht="13.2" x14ac:dyDescent="0.2">
      <c r="AH44" s="96"/>
    </row>
    <row r="45" spans="2:34" ht="13.2" x14ac:dyDescent="0.2">
      <c r="X45" s="96"/>
    </row>
    <row r="46" spans="2:34" ht="13.2" x14ac:dyDescent="0.2"/>
    <row r="47" spans="2:34" ht="13.2" x14ac:dyDescent="0.2"/>
    <row r="48" spans="2:34" ht="13.2" x14ac:dyDescent="0.2">
      <c r="W48" s="96"/>
      <c r="Y48" s="96"/>
      <c r="Z48" s="96"/>
      <c r="AA48" s="96"/>
      <c r="AB48" s="96"/>
      <c r="AC48" s="96"/>
      <c r="AD48" s="96"/>
      <c r="AE48" s="96"/>
      <c r="AF48" s="96"/>
      <c r="AG48" s="96"/>
      <c r="AH48" s="96"/>
    </row>
    <row r="49" spans="28:34" ht="13.2" x14ac:dyDescent="0.2"/>
    <row r="50" spans="28:34" ht="13.2" x14ac:dyDescent="0.2">
      <c r="AE50" s="96"/>
      <c r="AF50" s="96"/>
      <c r="AG50" s="96"/>
      <c r="AH50" s="96"/>
    </row>
    <row r="51" spans="28:34" ht="13.2" x14ac:dyDescent="0.2">
      <c r="AC51" s="96"/>
      <c r="AD51" s="96"/>
      <c r="AE51" s="96"/>
      <c r="AF51" s="96"/>
      <c r="AG51" s="96"/>
      <c r="AH51" s="96"/>
    </row>
    <row r="52" spans="28:34" ht="13.2" x14ac:dyDescent="0.2"/>
    <row r="53" spans="28:34" ht="13.2" x14ac:dyDescent="0.2">
      <c r="AF53" s="96"/>
      <c r="AG53" s="96"/>
      <c r="AH53" s="96"/>
    </row>
    <row r="54" spans="28:34" ht="13.2" x14ac:dyDescent="0.2">
      <c r="AH54" s="96"/>
    </row>
    <row r="55" spans="28:34" ht="13.2" x14ac:dyDescent="0.2"/>
    <row r="56" spans="28:34" ht="13.2" x14ac:dyDescent="0.2">
      <c r="AB56" s="96"/>
      <c r="AC56" s="96"/>
      <c r="AD56" s="96"/>
      <c r="AE56" s="96"/>
      <c r="AF56" s="96"/>
      <c r="AG56" s="96"/>
      <c r="AH56" s="96"/>
    </row>
    <row r="57" spans="28:34" ht="13.2" x14ac:dyDescent="0.2">
      <c r="AH57" s="96"/>
    </row>
    <row r="58" spans="28:34" ht="13.2" x14ac:dyDescent="0.2">
      <c r="AH58" s="96"/>
    </row>
    <row r="59" spans="28:34" ht="13.2" x14ac:dyDescent="0.2"/>
    <row r="60" spans="28:34" ht="13.2" x14ac:dyDescent="0.2"/>
    <row r="61" spans="28:34" ht="13.2" x14ac:dyDescent="0.2"/>
    <row r="62" spans="28:34" ht="13.2" x14ac:dyDescent="0.2"/>
    <row r="63" spans="28:34" ht="13.2" x14ac:dyDescent="0.2">
      <c r="AH63" s="96"/>
    </row>
    <row r="64" spans="28:34" ht="13.2" x14ac:dyDescent="0.2">
      <c r="AG64" s="96"/>
      <c r="AH64" s="96"/>
    </row>
    <row r="65" spans="28:34" ht="13.2" x14ac:dyDescent="0.2"/>
    <row r="66" spans="28:34" ht="13.2" x14ac:dyDescent="0.2"/>
    <row r="67" spans="28:34" ht="13.2" x14ac:dyDescent="0.2"/>
    <row r="68" spans="28:34" ht="13.2" x14ac:dyDescent="0.2">
      <c r="AB68" s="96"/>
      <c r="AC68" s="96"/>
      <c r="AD68" s="96"/>
      <c r="AE68" s="96"/>
      <c r="AF68" s="96"/>
      <c r="AG68" s="96"/>
      <c r="AH68" s="96"/>
    </row>
    <row r="69" spans="28:34" ht="13.2" x14ac:dyDescent="0.2">
      <c r="AF69" s="96"/>
      <c r="AG69" s="96"/>
      <c r="AH69" s="96"/>
    </row>
    <row r="70" spans="28:34" ht="13.2" x14ac:dyDescent="0.2"/>
    <row r="71" spans="28:34" ht="13.2" x14ac:dyDescent="0.2"/>
    <row r="72" spans="28:34" ht="13.2" x14ac:dyDescent="0.2"/>
    <row r="73" spans="28:34" ht="13.2" x14ac:dyDescent="0.2"/>
    <row r="74" spans="28:34" ht="13.2" x14ac:dyDescent="0.2"/>
    <row r="75" spans="28:34" ht="13.2" x14ac:dyDescent="0.2">
      <c r="AH75" s="96"/>
    </row>
    <row r="76" spans="28:34" ht="13.2" x14ac:dyDescent="0.2">
      <c r="AF76" s="96"/>
      <c r="AG76" s="96"/>
      <c r="AH76" s="96"/>
    </row>
    <row r="77" spans="28:34" ht="13.2" x14ac:dyDescent="0.2">
      <c r="AG77" s="96"/>
      <c r="AH77" s="96"/>
    </row>
    <row r="78" spans="28:34" ht="13.2" x14ac:dyDescent="0.2"/>
    <row r="79" spans="28:34" ht="13.2" x14ac:dyDescent="0.2"/>
    <row r="80" spans="28:34" ht="13.2" x14ac:dyDescent="0.2"/>
    <row r="81" spans="25:34" ht="13.2" x14ac:dyDescent="0.2"/>
    <row r="82" spans="25:34" ht="13.2" x14ac:dyDescent="0.2">
      <c r="Y82" s="96"/>
    </row>
    <row r="83" spans="25:34" ht="13.2" x14ac:dyDescent="0.2">
      <c r="Y83" s="96"/>
      <c r="Z83" s="96"/>
      <c r="AA83" s="96"/>
      <c r="AB83" s="96"/>
      <c r="AC83" s="96"/>
      <c r="AD83" s="96"/>
      <c r="AE83" s="96"/>
      <c r="AF83" s="96"/>
      <c r="AG83" s="96"/>
      <c r="AH83" s="96"/>
    </row>
    <row r="84" spans="25:34" ht="13.2" x14ac:dyDescent="0.2"/>
    <row r="85" spans="25:34" ht="13.2" x14ac:dyDescent="0.2"/>
    <row r="86" spans="25:34" ht="13.2" x14ac:dyDescent="0.2"/>
    <row r="87" spans="25:34" ht="13.2" x14ac:dyDescent="0.2"/>
    <row r="88" spans="25:34" ht="13.2" x14ac:dyDescent="0.2">
      <c r="AH88" s="9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96"/>
      <c r="AG94" s="96"/>
      <c r="AH94" s="96"/>
    </row>
    <row r="95" spans="25:34" ht="13.5" customHeight="1" x14ac:dyDescent="0.2">
      <c r="AH95" s="9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6"/>
    </row>
    <row r="102" spans="33:34" ht="13.5" customHeight="1" x14ac:dyDescent="0.2"/>
    <row r="103" spans="33:34" ht="13.5" customHeight="1" x14ac:dyDescent="0.2"/>
    <row r="104" spans="33:34" ht="13.5" customHeight="1" x14ac:dyDescent="0.2">
      <c r="AG104" s="96"/>
      <c r="AH104" s="9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6"/>
    </row>
    <row r="117" spans="34:122" ht="13.5" customHeight="1" x14ac:dyDescent="0.2"/>
    <row r="118" spans="34:122" ht="13.5" customHeight="1" x14ac:dyDescent="0.2"/>
    <row r="119" spans="34:122" ht="13.5" customHeight="1" x14ac:dyDescent="0.2"/>
    <row r="120" spans="34:122" ht="13.5" customHeight="1" x14ac:dyDescent="0.2">
      <c r="AH120" s="96"/>
    </row>
    <row r="121" spans="34:122" ht="13.5" customHeight="1" x14ac:dyDescent="0.2">
      <c r="AH121" s="96"/>
    </row>
    <row r="122" spans="34:122" ht="13.5" customHeight="1" x14ac:dyDescent="0.2"/>
    <row r="123" spans="34:122" ht="13.5" customHeight="1" x14ac:dyDescent="0.2"/>
    <row r="124" spans="34:122" ht="13.5" customHeight="1" x14ac:dyDescent="0.2"/>
    <row r="125" spans="34:122" ht="13.5" customHeight="1" x14ac:dyDescent="0.2">
      <c r="DR125" s="96" t="s">
        <v>98</v>
      </c>
    </row>
  </sheetData>
  <sheetProtection algorithmName="SHA-512" hashValue="NtdzPTiG1echG9w7KzKIMENKa+loGOAL+vwGMFMNJJhV4J/7JFJPijvGCC6RojyeGjRxxyt090f6NuoNDUvbNA==" saltValue="zRzIZmfL4uxRPwqf22ga6w=="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DR125"/>
  <sheetViews>
    <sheetView showGridLines="0" zoomScaleSheetLayoutView="55" workbookViewId="0"/>
  </sheetViews>
  <sheetFormatPr defaultColWidth="0" defaultRowHeight="13.5" customHeight="1" zeroHeight="1" x14ac:dyDescent="0.2"/>
  <cols>
    <col min="1" max="34" width="2.44140625" style="95" customWidth="1"/>
    <col min="35" max="122" width="2.44140625" style="96" customWidth="1"/>
    <col min="123" max="123" width="2.44140625" style="96" hidden="1" customWidth="1"/>
    <col min="124" max="16384" width="2.44140625" style="96" hidden="1"/>
  </cols>
  <sheetData>
    <row r="1" spans="2:34" ht="13.5" customHeight="1"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2:34" ht="13.2" x14ac:dyDescent="0.2">
      <c r="S2" s="96"/>
      <c r="AH2" s="96"/>
    </row>
    <row r="3" spans="2:34" ht="13.2" x14ac:dyDescent="0.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2:34" ht="13.2" x14ac:dyDescent="0.2"/>
    <row r="5" spans="2:34" ht="13.2" x14ac:dyDescent="0.2"/>
    <row r="6" spans="2:34" ht="13.2" x14ac:dyDescent="0.2"/>
    <row r="7" spans="2:34" ht="13.2" x14ac:dyDescent="0.2"/>
    <row r="8" spans="2:34" ht="13.2" x14ac:dyDescent="0.2"/>
    <row r="9" spans="2:34" ht="13.2" x14ac:dyDescent="0.2">
      <c r="AH9" s="9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96"/>
    </row>
    <row r="18" spans="12:34" ht="13.2" x14ac:dyDescent="0.2"/>
    <row r="19" spans="12:34" ht="13.2" x14ac:dyDescent="0.2"/>
    <row r="20" spans="12:34" ht="13.2" x14ac:dyDescent="0.2">
      <c r="AH20" s="96"/>
    </row>
    <row r="21" spans="12:34" ht="13.2" x14ac:dyDescent="0.2">
      <c r="AH21" s="96"/>
    </row>
    <row r="22" spans="12:34" ht="13.2" x14ac:dyDescent="0.2"/>
    <row r="23" spans="12:34" ht="13.2" x14ac:dyDescent="0.2"/>
    <row r="24" spans="12:34" ht="13.2" x14ac:dyDescent="0.2">
      <c r="Q24" s="96"/>
    </row>
    <row r="25" spans="12:34" ht="13.2" x14ac:dyDescent="0.2"/>
    <row r="26" spans="12:34" ht="13.2" x14ac:dyDescent="0.2"/>
    <row r="27" spans="12:34" ht="13.2" x14ac:dyDescent="0.2"/>
    <row r="28" spans="12:34" ht="13.2" x14ac:dyDescent="0.2">
      <c r="O28" s="96"/>
      <c r="T28" s="96"/>
      <c r="AH28" s="96"/>
    </row>
    <row r="29" spans="12:34" ht="13.2" x14ac:dyDescent="0.2"/>
    <row r="30" spans="12:34" ht="13.2" x14ac:dyDescent="0.2"/>
    <row r="31" spans="12:34" ht="13.2" x14ac:dyDescent="0.2">
      <c r="Q31" s="96"/>
    </row>
    <row r="32" spans="12:34" ht="13.2" x14ac:dyDescent="0.2">
      <c r="L32" s="96"/>
    </row>
    <row r="33" spans="2:34" ht="13.2" x14ac:dyDescent="0.2">
      <c r="C33" s="96"/>
      <c r="E33" s="96"/>
      <c r="G33" s="96"/>
      <c r="I33" s="96"/>
      <c r="X33" s="96"/>
    </row>
    <row r="34" spans="2:34" ht="13.2" x14ac:dyDescent="0.2">
      <c r="B34" s="96"/>
      <c r="P34" s="96"/>
      <c r="R34" s="96"/>
      <c r="T34" s="96"/>
    </row>
    <row r="35" spans="2:34" ht="13.2" x14ac:dyDescent="0.2">
      <c r="D35" s="96"/>
      <c r="W35" s="96"/>
      <c r="AC35" s="96"/>
      <c r="AD35" s="96"/>
      <c r="AE35" s="96"/>
      <c r="AF35" s="96"/>
      <c r="AG35" s="96"/>
      <c r="AH35" s="96"/>
    </row>
    <row r="36" spans="2:34" ht="13.2" x14ac:dyDescent="0.2">
      <c r="H36" s="96"/>
      <c r="J36" s="96"/>
      <c r="K36" s="96"/>
      <c r="M36" s="96"/>
      <c r="Y36" s="96"/>
      <c r="Z36" s="96"/>
      <c r="AA36" s="96"/>
      <c r="AB36" s="96"/>
      <c r="AC36" s="96"/>
      <c r="AD36" s="96"/>
      <c r="AE36" s="96"/>
      <c r="AF36" s="96"/>
      <c r="AG36" s="96"/>
      <c r="AH36" s="96"/>
    </row>
    <row r="37" spans="2:34" ht="13.2" x14ac:dyDescent="0.2">
      <c r="AH37" s="96"/>
    </row>
    <row r="38" spans="2:34" ht="13.2" x14ac:dyDescent="0.2">
      <c r="AG38" s="96"/>
      <c r="AH38" s="96"/>
    </row>
    <row r="39" spans="2:34" ht="13.2" x14ac:dyDescent="0.2"/>
    <row r="40" spans="2:34" ht="13.2" x14ac:dyDescent="0.2">
      <c r="X40" s="96"/>
    </row>
    <row r="41" spans="2:34" ht="13.2" x14ac:dyDescent="0.2">
      <c r="R41" s="96"/>
    </row>
    <row r="42" spans="2:34" ht="13.2" x14ac:dyDescent="0.2">
      <c r="W42" s="96"/>
    </row>
    <row r="43" spans="2:34" ht="13.2" x14ac:dyDescent="0.2">
      <c r="Y43" s="96"/>
      <c r="Z43" s="96"/>
      <c r="AA43" s="96"/>
      <c r="AB43" s="96"/>
      <c r="AC43" s="96"/>
      <c r="AD43" s="96"/>
      <c r="AE43" s="96"/>
      <c r="AF43" s="96"/>
      <c r="AG43" s="96"/>
      <c r="AH43" s="96"/>
    </row>
    <row r="44" spans="2:34" ht="13.2" x14ac:dyDescent="0.2">
      <c r="AH44" s="96"/>
    </row>
    <row r="45" spans="2:34" ht="13.2" x14ac:dyDescent="0.2">
      <c r="X45" s="96"/>
    </row>
    <row r="46" spans="2:34" ht="13.2" x14ac:dyDescent="0.2"/>
    <row r="47" spans="2:34" ht="13.2" x14ac:dyDescent="0.2"/>
    <row r="48" spans="2:34" ht="13.2" x14ac:dyDescent="0.2">
      <c r="W48" s="96"/>
      <c r="Y48" s="96"/>
      <c r="Z48" s="96"/>
      <c r="AA48" s="96"/>
      <c r="AB48" s="96"/>
      <c r="AC48" s="96"/>
      <c r="AD48" s="96"/>
      <c r="AE48" s="96"/>
      <c r="AF48" s="96"/>
      <c r="AG48" s="96"/>
      <c r="AH48" s="96"/>
    </row>
    <row r="49" spans="28:34" ht="13.2" x14ac:dyDescent="0.2"/>
    <row r="50" spans="28:34" ht="13.2" x14ac:dyDescent="0.2">
      <c r="AE50" s="96"/>
      <c r="AF50" s="96"/>
      <c r="AG50" s="96"/>
      <c r="AH50" s="96"/>
    </row>
    <row r="51" spans="28:34" ht="13.2" x14ac:dyDescent="0.2">
      <c r="AC51" s="96"/>
      <c r="AD51" s="96"/>
      <c r="AE51" s="96"/>
      <c r="AF51" s="96"/>
      <c r="AG51" s="96"/>
      <c r="AH51" s="96"/>
    </row>
    <row r="52" spans="28:34" ht="13.2" x14ac:dyDescent="0.2"/>
    <row r="53" spans="28:34" ht="13.2" x14ac:dyDescent="0.2">
      <c r="AF53" s="96"/>
      <c r="AG53" s="96"/>
      <c r="AH53" s="96"/>
    </row>
    <row r="54" spans="28:34" ht="13.2" x14ac:dyDescent="0.2">
      <c r="AH54" s="96"/>
    </row>
    <row r="55" spans="28:34" ht="13.2" x14ac:dyDescent="0.2"/>
    <row r="56" spans="28:34" ht="13.2" x14ac:dyDescent="0.2">
      <c r="AB56" s="96"/>
      <c r="AC56" s="96"/>
      <c r="AD56" s="96"/>
      <c r="AE56" s="96"/>
      <c r="AF56" s="96"/>
      <c r="AG56" s="96"/>
      <c r="AH56" s="96"/>
    </row>
    <row r="57" spans="28:34" ht="13.2" x14ac:dyDescent="0.2">
      <c r="AH57" s="96"/>
    </row>
    <row r="58" spans="28:34" ht="13.2" x14ac:dyDescent="0.2">
      <c r="AH58" s="96"/>
    </row>
    <row r="59" spans="28:34" ht="13.2" x14ac:dyDescent="0.2">
      <c r="AG59" s="96"/>
      <c r="AH59" s="96"/>
    </row>
    <row r="60" spans="28:34" ht="13.2" x14ac:dyDescent="0.2"/>
    <row r="61" spans="28:34" ht="13.2" x14ac:dyDescent="0.2"/>
    <row r="62" spans="28:34" ht="13.2" x14ac:dyDescent="0.2"/>
    <row r="63" spans="28:34" ht="13.2" x14ac:dyDescent="0.2">
      <c r="AH63" s="96"/>
    </row>
    <row r="64" spans="28:34" ht="13.2" x14ac:dyDescent="0.2">
      <c r="AG64" s="96"/>
      <c r="AH64" s="96"/>
    </row>
    <row r="65" spans="28:34" ht="13.2" x14ac:dyDescent="0.2"/>
    <row r="66" spans="28:34" ht="13.2" x14ac:dyDescent="0.2"/>
    <row r="67" spans="28:34" ht="13.2" x14ac:dyDescent="0.2"/>
    <row r="68" spans="28:34" ht="13.2" x14ac:dyDescent="0.2">
      <c r="AB68" s="96"/>
      <c r="AC68" s="96"/>
      <c r="AD68" s="96"/>
      <c r="AE68" s="96"/>
      <c r="AF68" s="96"/>
      <c r="AG68" s="96"/>
      <c r="AH68" s="96"/>
    </row>
    <row r="69" spans="28:34" ht="13.2" x14ac:dyDescent="0.2">
      <c r="AF69" s="96"/>
      <c r="AG69" s="96"/>
      <c r="AH69" s="96"/>
    </row>
    <row r="70" spans="28:34" ht="13.2" x14ac:dyDescent="0.2"/>
    <row r="71" spans="28:34" ht="13.2" x14ac:dyDescent="0.2"/>
    <row r="72" spans="28:34" ht="13.2" x14ac:dyDescent="0.2"/>
    <row r="73" spans="28:34" ht="13.2" x14ac:dyDescent="0.2"/>
    <row r="74" spans="28:34" ht="13.2" x14ac:dyDescent="0.2"/>
    <row r="75" spans="28:34" ht="13.2" x14ac:dyDescent="0.2">
      <c r="AH75" s="96"/>
    </row>
    <row r="76" spans="28:34" ht="13.2" x14ac:dyDescent="0.2">
      <c r="AF76" s="96"/>
      <c r="AG76" s="96"/>
      <c r="AH76" s="96"/>
    </row>
    <row r="77" spans="28:34" ht="13.2" x14ac:dyDescent="0.2">
      <c r="AG77" s="96"/>
      <c r="AH77" s="96"/>
    </row>
    <row r="78" spans="28:34" ht="13.2" x14ac:dyDescent="0.2"/>
    <row r="79" spans="28:34" ht="13.2" x14ac:dyDescent="0.2"/>
    <row r="80" spans="28:34" ht="13.2" x14ac:dyDescent="0.2"/>
    <row r="81" spans="25:34" ht="13.2" x14ac:dyDescent="0.2"/>
    <row r="82" spans="25:34" ht="13.2" x14ac:dyDescent="0.2">
      <c r="Y82" s="96"/>
    </row>
    <row r="83" spans="25:34" ht="13.2" x14ac:dyDescent="0.2">
      <c r="Y83" s="96"/>
      <c r="Z83" s="96"/>
      <c r="AA83" s="96"/>
      <c r="AB83" s="96"/>
      <c r="AC83" s="96"/>
      <c r="AD83" s="96"/>
      <c r="AE83" s="96"/>
      <c r="AF83" s="96"/>
      <c r="AG83" s="96"/>
      <c r="AH83" s="96"/>
    </row>
    <row r="84" spans="25:34" ht="13.2" x14ac:dyDescent="0.2"/>
    <row r="85" spans="25:34" ht="13.2" x14ac:dyDescent="0.2"/>
    <row r="86" spans="25:34" ht="13.2" x14ac:dyDescent="0.2"/>
    <row r="87" spans="25:34" ht="13.2" x14ac:dyDescent="0.2"/>
    <row r="88" spans="25:34" ht="13.2" x14ac:dyDescent="0.2">
      <c r="AH88" s="9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96"/>
      <c r="AG94" s="96"/>
      <c r="AH94" s="96"/>
    </row>
    <row r="95" spans="25:34" ht="13.5" customHeight="1" x14ac:dyDescent="0.2">
      <c r="AH95" s="9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6"/>
    </row>
    <row r="102" spans="33:34" ht="13.5" customHeight="1" x14ac:dyDescent="0.2"/>
    <row r="103" spans="33:34" ht="13.5" customHeight="1" x14ac:dyDescent="0.2"/>
    <row r="104" spans="33:34" ht="13.5" customHeight="1" x14ac:dyDescent="0.2">
      <c r="AG104" s="96"/>
      <c r="AH104" s="9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6"/>
    </row>
    <row r="117" spans="34:122" ht="13.5" customHeight="1" x14ac:dyDescent="0.2"/>
    <row r="118" spans="34:122" ht="13.5" customHeight="1" x14ac:dyDescent="0.2"/>
    <row r="119" spans="34:122" ht="13.5" customHeight="1" x14ac:dyDescent="0.2"/>
    <row r="120" spans="34:122" ht="13.5" customHeight="1" x14ac:dyDescent="0.2">
      <c r="AH120" s="96"/>
    </row>
    <row r="121" spans="34:122" ht="13.5" customHeight="1" x14ac:dyDescent="0.2">
      <c r="AH121" s="96"/>
    </row>
    <row r="122" spans="34:122" ht="13.5" customHeight="1" x14ac:dyDescent="0.2"/>
    <row r="123" spans="34:122" ht="13.5" customHeight="1" x14ac:dyDescent="0.2"/>
    <row r="124" spans="34:122" ht="13.5" customHeight="1" x14ac:dyDescent="0.2"/>
    <row r="125" spans="34:122" ht="13.5" customHeight="1" x14ac:dyDescent="0.2">
      <c r="DR125" s="96" t="s">
        <v>98</v>
      </c>
    </row>
  </sheetData>
  <sheetProtection algorithmName="SHA-512" hashValue="3LBI0RFMYrDEShfVaaNqUO5IHtDTc/MqETDu5ftCxCBIWGhWj/ydNtH5L/PSmuiyFp2M3mThVjltgDX+29EGrw==" saltValue="h/Bhna6fnEZXOY4IpR+KEg=="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1" customWidth="1"/>
    <col min="96" max="133" width="1.6640625" style="41" customWidth="1"/>
    <col min="134" max="143" width="1.6640625" style="1" customWidth="1"/>
    <col min="144" max="144" width="0" style="1" hidden="1" customWidth="1"/>
    <col min="145" max="16384" width="0" style="1" hidden="1"/>
  </cols>
  <sheetData>
    <row r="1" spans="2:143" ht="22.5" customHeight="1" x14ac:dyDescent="0.2">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81" t="s">
        <v>292</v>
      </c>
      <c r="DI1" s="682"/>
      <c r="DJ1" s="682"/>
      <c r="DK1" s="682"/>
      <c r="DL1" s="682"/>
      <c r="DM1" s="682"/>
      <c r="DN1" s="683"/>
      <c r="DO1" s="1"/>
      <c r="DP1" s="681" t="s">
        <v>302</v>
      </c>
      <c r="DQ1" s="682"/>
      <c r="DR1" s="682"/>
      <c r="DS1" s="682"/>
      <c r="DT1" s="682"/>
      <c r="DU1" s="682"/>
      <c r="DV1" s="682"/>
      <c r="DW1" s="682"/>
      <c r="DX1" s="682"/>
      <c r="DY1" s="682"/>
      <c r="DZ1" s="682"/>
      <c r="EA1" s="682"/>
      <c r="EB1" s="682"/>
      <c r="EC1" s="683"/>
      <c r="ED1" s="2"/>
      <c r="EE1" s="2"/>
      <c r="EF1" s="2"/>
      <c r="EG1" s="2"/>
      <c r="EH1" s="2"/>
      <c r="EI1" s="2"/>
      <c r="EJ1" s="2"/>
      <c r="EK1" s="2"/>
      <c r="EL1" s="2"/>
      <c r="EM1" s="2"/>
    </row>
    <row r="2" spans="2:143" ht="22.5" customHeight="1" x14ac:dyDescent="0.2">
      <c r="B2" s="43" t="s">
        <v>304</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517" t="s">
        <v>107</v>
      </c>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7" t="s">
        <v>305</v>
      </c>
      <c r="AQ3" s="518"/>
      <c r="AR3" s="518"/>
      <c r="AS3" s="518"/>
      <c r="AT3" s="518"/>
      <c r="AU3" s="518"/>
      <c r="AV3" s="518"/>
      <c r="AW3" s="518"/>
      <c r="AX3" s="518"/>
      <c r="AY3" s="518"/>
      <c r="AZ3" s="518"/>
      <c r="BA3" s="518"/>
      <c r="BB3" s="518"/>
      <c r="BC3" s="518"/>
      <c r="BD3" s="518"/>
      <c r="BE3" s="518"/>
      <c r="BF3" s="518"/>
      <c r="BG3" s="518"/>
      <c r="BH3" s="518"/>
      <c r="BI3" s="518"/>
      <c r="BJ3" s="518"/>
      <c r="BK3" s="518"/>
      <c r="BL3" s="518"/>
      <c r="BM3" s="518"/>
      <c r="BN3" s="518"/>
      <c r="BO3" s="518"/>
      <c r="BP3" s="518"/>
      <c r="BQ3" s="518"/>
      <c r="BR3" s="518"/>
      <c r="BS3" s="518"/>
      <c r="BT3" s="518"/>
      <c r="BU3" s="518"/>
      <c r="BV3" s="518"/>
      <c r="BW3" s="518"/>
      <c r="BX3" s="518"/>
      <c r="BY3" s="518"/>
      <c r="BZ3" s="518"/>
      <c r="CA3" s="518"/>
      <c r="CB3" s="560"/>
      <c r="CD3" s="517" t="s">
        <v>306</v>
      </c>
      <c r="CE3" s="518"/>
      <c r="CF3" s="518"/>
      <c r="CG3" s="518"/>
      <c r="CH3" s="518"/>
      <c r="CI3" s="518"/>
      <c r="CJ3" s="518"/>
      <c r="CK3" s="518"/>
      <c r="CL3" s="518"/>
      <c r="CM3" s="518"/>
      <c r="CN3" s="518"/>
      <c r="CO3" s="518"/>
      <c r="CP3" s="518"/>
      <c r="CQ3" s="518"/>
      <c r="CR3" s="518"/>
      <c r="CS3" s="518"/>
      <c r="CT3" s="518"/>
      <c r="CU3" s="518"/>
      <c r="CV3" s="518"/>
      <c r="CW3" s="518"/>
      <c r="CX3" s="518"/>
      <c r="CY3" s="518"/>
      <c r="CZ3" s="518"/>
      <c r="DA3" s="518"/>
      <c r="DB3" s="518"/>
      <c r="DC3" s="518"/>
      <c r="DD3" s="518"/>
      <c r="DE3" s="518"/>
      <c r="DF3" s="518"/>
      <c r="DG3" s="518"/>
      <c r="DH3" s="518"/>
      <c r="DI3" s="518"/>
      <c r="DJ3" s="518"/>
      <c r="DK3" s="518"/>
      <c r="DL3" s="518"/>
      <c r="DM3" s="518"/>
      <c r="DN3" s="518"/>
      <c r="DO3" s="518"/>
      <c r="DP3" s="518"/>
      <c r="DQ3" s="518"/>
      <c r="DR3" s="518"/>
      <c r="DS3" s="518"/>
      <c r="DT3" s="518"/>
      <c r="DU3" s="518"/>
      <c r="DV3" s="518"/>
      <c r="DW3" s="518"/>
      <c r="DX3" s="518"/>
      <c r="DY3" s="518"/>
      <c r="DZ3" s="518"/>
      <c r="EA3" s="518"/>
      <c r="EB3" s="518"/>
      <c r="EC3" s="560"/>
    </row>
    <row r="4" spans="2:143" ht="11.25" customHeight="1" x14ac:dyDescent="0.2">
      <c r="B4" s="517" t="s">
        <v>8</v>
      </c>
      <c r="C4" s="518"/>
      <c r="D4" s="518"/>
      <c r="E4" s="518"/>
      <c r="F4" s="518"/>
      <c r="G4" s="518"/>
      <c r="H4" s="518"/>
      <c r="I4" s="518"/>
      <c r="J4" s="518"/>
      <c r="K4" s="518"/>
      <c r="L4" s="518"/>
      <c r="M4" s="518"/>
      <c r="N4" s="518"/>
      <c r="O4" s="518"/>
      <c r="P4" s="518"/>
      <c r="Q4" s="560"/>
      <c r="R4" s="517" t="s">
        <v>310</v>
      </c>
      <c r="S4" s="518"/>
      <c r="T4" s="518"/>
      <c r="U4" s="518"/>
      <c r="V4" s="518"/>
      <c r="W4" s="518"/>
      <c r="X4" s="518"/>
      <c r="Y4" s="560"/>
      <c r="Z4" s="517" t="s">
        <v>313</v>
      </c>
      <c r="AA4" s="518"/>
      <c r="AB4" s="518"/>
      <c r="AC4" s="560"/>
      <c r="AD4" s="517" t="s">
        <v>255</v>
      </c>
      <c r="AE4" s="518"/>
      <c r="AF4" s="518"/>
      <c r="AG4" s="518"/>
      <c r="AH4" s="518"/>
      <c r="AI4" s="518"/>
      <c r="AJ4" s="518"/>
      <c r="AK4" s="560"/>
      <c r="AL4" s="517" t="s">
        <v>313</v>
      </c>
      <c r="AM4" s="518"/>
      <c r="AN4" s="518"/>
      <c r="AO4" s="560"/>
      <c r="AP4" s="684" t="s">
        <v>316</v>
      </c>
      <c r="AQ4" s="684"/>
      <c r="AR4" s="684"/>
      <c r="AS4" s="684"/>
      <c r="AT4" s="684"/>
      <c r="AU4" s="684"/>
      <c r="AV4" s="684"/>
      <c r="AW4" s="684"/>
      <c r="AX4" s="684"/>
      <c r="AY4" s="684"/>
      <c r="AZ4" s="684"/>
      <c r="BA4" s="684"/>
      <c r="BB4" s="684"/>
      <c r="BC4" s="684"/>
      <c r="BD4" s="684"/>
      <c r="BE4" s="684"/>
      <c r="BF4" s="684"/>
      <c r="BG4" s="684" t="s">
        <v>294</v>
      </c>
      <c r="BH4" s="684"/>
      <c r="BI4" s="684"/>
      <c r="BJ4" s="684"/>
      <c r="BK4" s="684"/>
      <c r="BL4" s="684"/>
      <c r="BM4" s="684"/>
      <c r="BN4" s="684"/>
      <c r="BO4" s="684" t="s">
        <v>313</v>
      </c>
      <c r="BP4" s="684"/>
      <c r="BQ4" s="684"/>
      <c r="BR4" s="684"/>
      <c r="BS4" s="684" t="s">
        <v>317</v>
      </c>
      <c r="BT4" s="684"/>
      <c r="BU4" s="684"/>
      <c r="BV4" s="684"/>
      <c r="BW4" s="684"/>
      <c r="BX4" s="684"/>
      <c r="BY4" s="684"/>
      <c r="BZ4" s="684"/>
      <c r="CA4" s="684"/>
      <c r="CB4" s="684"/>
      <c r="CD4" s="517" t="s">
        <v>318</v>
      </c>
      <c r="CE4" s="518"/>
      <c r="CF4" s="518"/>
      <c r="CG4" s="518"/>
      <c r="CH4" s="518"/>
      <c r="CI4" s="518"/>
      <c r="CJ4" s="518"/>
      <c r="CK4" s="518"/>
      <c r="CL4" s="518"/>
      <c r="CM4" s="518"/>
      <c r="CN4" s="518"/>
      <c r="CO4" s="518"/>
      <c r="CP4" s="518"/>
      <c r="CQ4" s="518"/>
      <c r="CR4" s="518"/>
      <c r="CS4" s="518"/>
      <c r="CT4" s="518"/>
      <c r="CU4" s="518"/>
      <c r="CV4" s="518"/>
      <c r="CW4" s="518"/>
      <c r="CX4" s="518"/>
      <c r="CY4" s="518"/>
      <c r="CZ4" s="518"/>
      <c r="DA4" s="518"/>
      <c r="DB4" s="518"/>
      <c r="DC4" s="518"/>
      <c r="DD4" s="518"/>
      <c r="DE4" s="518"/>
      <c r="DF4" s="518"/>
      <c r="DG4" s="518"/>
      <c r="DH4" s="518"/>
      <c r="DI4" s="518"/>
      <c r="DJ4" s="518"/>
      <c r="DK4" s="518"/>
      <c r="DL4" s="518"/>
      <c r="DM4" s="518"/>
      <c r="DN4" s="518"/>
      <c r="DO4" s="518"/>
      <c r="DP4" s="518"/>
      <c r="DQ4" s="518"/>
      <c r="DR4" s="518"/>
      <c r="DS4" s="518"/>
      <c r="DT4" s="518"/>
      <c r="DU4" s="518"/>
      <c r="DV4" s="518"/>
      <c r="DW4" s="518"/>
      <c r="DX4" s="518"/>
      <c r="DY4" s="518"/>
      <c r="DZ4" s="518"/>
      <c r="EA4" s="518"/>
      <c r="EB4" s="518"/>
      <c r="EC4" s="560"/>
    </row>
    <row r="5" spans="2:143" s="8" customFormat="1" ht="11.25" customHeight="1" x14ac:dyDescent="0.2">
      <c r="B5" s="642" t="s">
        <v>312</v>
      </c>
      <c r="C5" s="643"/>
      <c r="D5" s="643"/>
      <c r="E5" s="643"/>
      <c r="F5" s="643"/>
      <c r="G5" s="643"/>
      <c r="H5" s="643"/>
      <c r="I5" s="643"/>
      <c r="J5" s="643"/>
      <c r="K5" s="643"/>
      <c r="L5" s="643"/>
      <c r="M5" s="643"/>
      <c r="N5" s="643"/>
      <c r="O5" s="643"/>
      <c r="P5" s="643"/>
      <c r="Q5" s="644"/>
      <c r="R5" s="639">
        <v>765914</v>
      </c>
      <c r="S5" s="640"/>
      <c r="T5" s="640"/>
      <c r="U5" s="640"/>
      <c r="V5" s="640"/>
      <c r="W5" s="640"/>
      <c r="X5" s="640"/>
      <c r="Y5" s="668"/>
      <c r="Z5" s="679">
        <v>7.9</v>
      </c>
      <c r="AA5" s="679"/>
      <c r="AB5" s="679"/>
      <c r="AC5" s="679"/>
      <c r="AD5" s="680">
        <v>765914</v>
      </c>
      <c r="AE5" s="680"/>
      <c r="AF5" s="680"/>
      <c r="AG5" s="680"/>
      <c r="AH5" s="680"/>
      <c r="AI5" s="680"/>
      <c r="AJ5" s="680"/>
      <c r="AK5" s="680"/>
      <c r="AL5" s="669">
        <v>15.9</v>
      </c>
      <c r="AM5" s="649"/>
      <c r="AN5" s="649"/>
      <c r="AO5" s="672"/>
      <c r="AP5" s="642" t="s">
        <v>319</v>
      </c>
      <c r="AQ5" s="643"/>
      <c r="AR5" s="643"/>
      <c r="AS5" s="643"/>
      <c r="AT5" s="643"/>
      <c r="AU5" s="643"/>
      <c r="AV5" s="643"/>
      <c r="AW5" s="643"/>
      <c r="AX5" s="643"/>
      <c r="AY5" s="643"/>
      <c r="AZ5" s="643"/>
      <c r="BA5" s="643"/>
      <c r="BB5" s="643"/>
      <c r="BC5" s="643"/>
      <c r="BD5" s="643"/>
      <c r="BE5" s="643"/>
      <c r="BF5" s="644"/>
      <c r="BG5" s="585">
        <v>758970</v>
      </c>
      <c r="BH5" s="487"/>
      <c r="BI5" s="487"/>
      <c r="BJ5" s="487"/>
      <c r="BK5" s="487"/>
      <c r="BL5" s="487"/>
      <c r="BM5" s="487"/>
      <c r="BN5" s="586"/>
      <c r="BO5" s="622">
        <v>99.1</v>
      </c>
      <c r="BP5" s="622"/>
      <c r="BQ5" s="622"/>
      <c r="BR5" s="622"/>
      <c r="BS5" s="623">
        <v>101123</v>
      </c>
      <c r="BT5" s="623"/>
      <c r="BU5" s="623"/>
      <c r="BV5" s="623"/>
      <c r="BW5" s="623"/>
      <c r="BX5" s="623"/>
      <c r="BY5" s="623"/>
      <c r="BZ5" s="623"/>
      <c r="CA5" s="623"/>
      <c r="CB5" s="660"/>
      <c r="CD5" s="517" t="s">
        <v>316</v>
      </c>
      <c r="CE5" s="518"/>
      <c r="CF5" s="518"/>
      <c r="CG5" s="518"/>
      <c r="CH5" s="518"/>
      <c r="CI5" s="518"/>
      <c r="CJ5" s="518"/>
      <c r="CK5" s="518"/>
      <c r="CL5" s="518"/>
      <c r="CM5" s="518"/>
      <c r="CN5" s="518"/>
      <c r="CO5" s="518"/>
      <c r="CP5" s="518"/>
      <c r="CQ5" s="560"/>
      <c r="CR5" s="517" t="s">
        <v>322</v>
      </c>
      <c r="CS5" s="518"/>
      <c r="CT5" s="518"/>
      <c r="CU5" s="518"/>
      <c r="CV5" s="518"/>
      <c r="CW5" s="518"/>
      <c r="CX5" s="518"/>
      <c r="CY5" s="560"/>
      <c r="CZ5" s="517" t="s">
        <v>313</v>
      </c>
      <c r="DA5" s="518"/>
      <c r="DB5" s="518"/>
      <c r="DC5" s="560"/>
      <c r="DD5" s="517" t="s">
        <v>323</v>
      </c>
      <c r="DE5" s="518"/>
      <c r="DF5" s="518"/>
      <c r="DG5" s="518"/>
      <c r="DH5" s="518"/>
      <c r="DI5" s="518"/>
      <c r="DJ5" s="518"/>
      <c r="DK5" s="518"/>
      <c r="DL5" s="518"/>
      <c r="DM5" s="518"/>
      <c r="DN5" s="518"/>
      <c r="DO5" s="518"/>
      <c r="DP5" s="560"/>
      <c r="DQ5" s="517" t="s">
        <v>325</v>
      </c>
      <c r="DR5" s="518"/>
      <c r="DS5" s="518"/>
      <c r="DT5" s="518"/>
      <c r="DU5" s="518"/>
      <c r="DV5" s="518"/>
      <c r="DW5" s="518"/>
      <c r="DX5" s="518"/>
      <c r="DY5" s="518"/>
      <c r="DZ5" s="518"/>
      <c r="EA5" s="518"/>
      <c r="EB5" s="518"/>
      <c r="EC5" s="560"/>
    </row>
    <row r="6" spans="2:143" ht="11.25" customHeight="1" x14ac:dyDescent="0.2">
      <c r="B6" s="582" t="s">
        <v>326</v>
      </c>
      <c r="C6" s="583"/>
      <c r="D6" s="583"/>
      <c r="E6" s="583"/>
      <c r="F6" s="583"/>
      <c r="G6" s="583"/>
      <c r="H6" s="583"/>
      <c r="I6" s="583"/>
      <c r="J6" s="583"/>
      <c r="K6" s="583"/>
      <c r="L6" s="583"/>
      <c r="M6" s="583"/>
      <c r="N6" s="583"/>
      <c r="O6" s="583"/>
      <c r="P6" s="583"/>
      <c r="Q6" s="584"/>
      <c r="R6" s="585">
        <v>220521</v>
      </c>
      <c r="S6" s="487"/>
      <c r="T6" s="487"/>
      <c r="U6" s="487"/>
      <c r="V6" s="487"/>
      <c r="W6" s="487"/>
      <c r="X6" s="487"/>
      <c r="Y6" s="586"/>
      <c r="Z6" s="622">
        <v>2.2999999999999998</v>
      </c>
      <c r="AA6" s="622"/>
      <c r="AB6" s="622"/>
      <c r="AC6" s="622"/>
      <c r="AD6" s="623">
        <v>220521</v>
      </c>
      <c r="AE6" s="623"/>
      <c r="AF6" s="623"/>
      <c r="AG6" s="623"/>
      <c r="AH6" s="623"/>
      <c r="AI6" s="623"/>
      <c r="AJ6" s="623"/>
      <c r="AK6" s="623"/>
      <c r="AL6" s="587">
        <v>4.5999999999999996</v>
      </c>
      <c r="AM6" s="353"/>
      <c r="AN6" s="353"/>
      <c r="AO6" s="624"/>
      <c r="AP6" s="582" t="s">
        <v>105</v>
      </c>
      <c r="AQ6" s="583"/>
      <c r="AR6" s="583"/>
      <c r="AS6" s="583"/>
      <c r="AT6" s="583"/>
      <c r="AU6" s="583"/>
      <c r="AV6" s="583"/>
      <c r="AW6" s="583"/>
      <c r="AX6" s="583"/>
      <c r="AY6" s="583"/>
      <c r="AZ6" s="583"/>
      <c r="BA6" s="583"/>
      <c r="BB6" s="583"/>
      <c r="BC6" s="583"/>
      <c r="BD6" s="583"/>
      <c r="BE6" s="583"/>
      <c r="BF6" s="584"/>
      <c r="BG6" s="585">
        <v>758970</v>
      </c>
      <c r="BH6" s="487"/>
      <c r="BI6" s="487"/>
      <c r="BJ6" s="487"/>
      <c r="BK6" s="487"/>
      <c r="BL6" s="487"/>
      <c r="BM6" s="487"/>
      <c r="BN6" s="586"/>
      <c r="BO6" s="622">
        <v>99.1</v>
      </c>
      <c r="BP6" s="622"/>
      <c r="BQ6" s="622"/>
      <c r="BR6" s="622"/>
      <c r="BS6" s="623">
        <v>101123</v>
      </c>
      <c r="BT6" s="623"/>
      <c r="BU6" s="623"/>
      <c r="BV6" s="623"/>
      <c r="BW6" s="623"/>
      <c r="BX6" s="623"/>
      <c r="BY6" s="623"/>
      <c r="BZ6" s="623"/>
      <c r="CA6" s="623"/>
      <c r="CB6" s="660"/>
      <c r="CD6" s="642" t="s">
        <v>327</v>
      </c>
      <c r="CE6" s="643"/>
      <c r="CF6" s="643"/>
      <c r="CG6" s="643"/>
      <c r="CH6" s="643"/>
      <c r="CI6" s="643"/>
      <c r="CJ6" s="643"/>
      <c r="CK6" s="643"/>
      <c r="CL6" s="643"/>
      <c r="CM6" s="643"/>
      <c r="CN6" s="643"/>
      <c r="CO6" s="643"/>
      <c r="CP6" s="643"/>
      <c r="CQ6" s="644"/>
      <c r="CR6" s="585">
        <v>66512</v>
      </c>
      <c r="CS6" s="487"/>
      <c r="CT6" s="487"/>
      <c r="CU6" s="487"/>
      <c r="CV6" s="487"/>
      <c r="CW6" s="487"/>
      <c r="CX6" s="487"/>
      <c r="CY6" s="586"/>
      <c r="CZ6" s="669">
        <v>0.7</v>
      </c>
      <c r="DA6" s="649"/>
      <c r="DB6" s="649"/>
      <c r="DC6" s="670"/>
      <c r="DD6" s="589" t="s">
        <v>203</v>
      </c>
      <c r="DE6" s="487"/>
      <c r="DF6" s="487"/>
      <c r="DG6" s="487"/>
      <c r="DH6" s="487"/>
      <c r="DI6" s="487"/>
      <c r="DJ6" s="487"/>
      <c r="DK6" s="487"/>
      <c r="DL6" s="487"/>
      <c r="DM6" s="487"/>
      <c r="DN6" s="487"/>
      <c r="DO6" s="487"/>
      <c r="DP6" s="586"/>
      <c r="DQ6" s="589">
        <v>66512</v>
      </c>
      <c r="DR6" s="487"/>
      <c r="DS6" s="487"/>
      <c r="DT6" s="487"/>
      <c r="DU6" s="487"/>
      <c r="DV6" s="487"/>
      <c r="DW6" s="487"/>
      <c r="DX6" s="487"/>
      <c r="DY6" s="487"/>
      <c r="DZ6" s="487"/>
      <c r="EA6" s="487"/>
      <c r="EB6" s="487"/>
      <c r="EC6" s="634"/>
    </row>
    <row r="7" spans="2:143" ht="11.25" customHeight="1" x14ac:dyDescent="0.2">
      <c r="B7" s="582" t="s">
        <v>45</v>
      </c>
      <c r="C7" s="583"/>
      <c r="D7" s="583"/>
      <c r="E7" s="583"/>
      <c r="F7" s="583"/>
      <c r="G7" s="583"/>
      <c r="H7" s="583"/>
      <c r="I7" s="583"/>
      <c r="J7" s="583"/>
      <c r="K7" s="583"/>
      <c r="L7" s="583"/>
      <c r="M7" s="583"/>
      <c r="N7" s="583"/>
      <c r="O7" s="583"/>
      <c r="P7" s="583"/>
      <c r="Q7" s="584"/>
      <c r="R7" s="585">
        <v>186</v>
      </c>
      <c r="S7" s="487"/>
      <c r="T7" s="487"/>
      <c r="U7" s="487"/>
      <c r="V7" s="487"/>
      <c r="W7" s="487"/>
      <c r="X7" s="487"/>
      <c r="Y7" s="586"/>
      <c r="Z7" s="622">
        <v>0</v>
      </c>
      <c r="AA7" s="622"/>
      <c r="AB7" s="622"/>
      <c r="AC7" s="622"/>
      <c r="AD7" s="623">
        <v>186</v>
      </c>
      <c r="AE7" s="623"/>
      <c r="AF7" s="623"/>
      <c r="AG7" s="623"/>
      <c r="AH7" s="623"/>
      <c r="AI7" s="623"/>
      <c r="AJ7" s="623"/>
      <c r="AK7" s="623"/>
      <c r="AL7" s="587">
        <v>0</v>
      </c>
      <c r="AM7" s="353"/>
      <c r="AN7" s="353"/>
      <c r="AO7" s="624"/>
      <c r="AP7" s="582" t="s">
        <v>328</v>
      </c>
      <c r="AQ7" s="583"/>
      <c r="AR7" s="583"/>
      <c r="AS7" s="583"/>
      <c r="AT7" s="583"/>
      <c r="AU7" s="583"/>
      <c r="AV7" s="583"/>
      <c r="AW7" s="583"/>
      <c r="AX7" s="583"/>
      <c r="AY7" s="583"/>
      <c r="AZ7" s="583"/>
      <c r="BA7" s="583"/>
      <c r="BB7" s="583"/>
      <c r="BC7" s="583"/>
      <c r="BD7" s="583"/>
      <c r="BE7" s="583"/>
      <c r="BF7" s="584"/>
      <c r="BG7" s="585">
        <v>149035</v>
      </c>
      <c r="BH7" s="487"/>
      <c r="BI7" s="487"/>
      <c r="BJ7" s="487"/>
      <c r="BK7" s="487"/>
      <c r="BL7" s="487"/>
      <c r="BM7" s="487"/>
      <c r="BN7" s="586"/>
      <c r="BO7" s="622">
        <v>19.5</v>
      </c>
      <c r="BP7" s="622"/>
      <c r="BQ7" s="622"/>
      <c r="BR7" s="622"/>
      <c r="BS7" s="623">
        <v>2536</v>
      </c>
      <c r="BT7" s="623"/>
      <c r="BU7" s="623"/>
      <c r="BV7" s="623"/>
      <c r="BW7" s="623"/>
      <c r="BX7" s="623"/>
      <c r="BY7" s="623"/>
      <c r="BZ7" s="623"/>
      <c r="CA7" s="623"/>
      <c r="CB7" s="660"/>
      <c r="CD7" s="582" t="s">
        <v>331</v>
      </c>
      <c r="CE7" s="583"/>
      <c r="CF7" s="583"/>
      <c r="CG7" s="583"/>
      <c r="CH7" s="583"/>
      <c r="CI7" s="583"/>
      <c r="CJ7" s="583"/>
      <c r="CK7" s="583"/>
      <c r="CL7" s="583"/>
      <c r="CM7" s="583"/>
      <c r="CN7" s="583"/>
      <c r="CO7" s="583"/>
      <c r="CP7" s="583"/>
      <c r="CQ7" s="584"/>
      <c r="CR7" s="585">
        <v>2267203</v>
      </c>
      <c r="CS7" s="487"/>
      <c r="CT7" s="487"/>
      <c r="CU7" s="487"/>
      <c r="CV7" s="487"/>
      <c r="CW7" s="487"/>
      <c r="CX7" s="487"/>
      <c r="CY7" s="586"/>
      <c r="CZ7" s="622">
        <v>24.2</v>
      </c>
      <c r="DA7" s="622"/>
      <c r="DB7" s="622"/>
      <c r="DC7" s="622"/>
      <c r="DD7" s="589">
        <v>167398</v>
      </c>
      <c r="DE7" s="487"/>
      <c r="DF7" s="487"/>
      <c r="DG7" s="487"/>
      <c r="DH7" s="487"/>
      <c r="DI7" s="487"/>
      <c r="DJ7" s="487"/>
      <c r="DK7" s="487"/>
      <c r="DL7" s="487"/>
      <c r="DM7" s="487"/>
      <c r="DN7" s="487"/>
      <c r="DO7" s="487"/>
      <c r="DP7" s="586"/>
      <c r="DQ7" s="589">
        <v>1097678</v>
      </c>
      <c r="DR7" s="487"/>
      <c r="DS7" s="487"/>
      <c r="DT7" s="487"/>
      <c r="DU7" s="487"/>
      <c r="DV7" s="487"/>
      <c r="DW7" s="487"/>
      <c r="DX7" s="487"/>
      <c r="DY7" s="487"/>
      <c r="DZ7" s="487"/>
      <c r="EA7" s="487"/>
      <c r="EB7" s="487"/>
      <c r="EC7" s="634"/>
    </row>
    <row r="8" spans="2:143" ht="11.25" customHeight="1" x14ac:dyDescent="0.2">
      <c r="B8" s="582" t="s">
        <v>332</v>
      </c>
      <c r="C8" s="583"/>
      <c r="D8" s="583"/>
      <c r="E8" s="583"/>
      <c r="F8" s="583"/>
      <c r="G8" s="583"/>
      <c r="H8" s="583"/>
      <c r="I8" s="583"/>
      <c r="J8" s="583"/>
      <c r="K8" s="583"/>
      <c r="L8" s="583"/>
      <c r="M8" s="583"/>
      <c r="N8" s="583"/>
      <c r="O8" s="583"/>
      <c r="P8" s="583"/>
      <c r="Q8" s="584"/>
      <c r="R8" s="585">
        <v>734</v>
      </c>
      <c r="S8" s="487"/>
      <c r="T8" s="487"/>
      <c r="U8" s="487"/>
      <c r="V8" s="487"/>
      <c r="W8" s="487"/>
      <c r="X8" s="487"/>
      <c r="Y8" s="586"/>
      <c r="Z8" s="622">
        <v>0</v>
      </c>
      <c r="AA8" s="622"/>
      <c r="AB8" s="622"/>
      <c r="AC8" s="622"/>
      <c r="AD8" s="623">
        <v>734</v>
      </c>
      <c r="AE8" s="623"/>
      <c r="AF8" s="623"/>
      <c r="AG8" s="623"/>
      <c r="AH8" s="623"/>
      <c r="AI8" s="623"/>
      <c r="AJ8" s="623"/>
      <c r="AK8" s="623"/>
      <c r="AL8" s="587">
        <v>0</v>
      </c>
      <c r="AM8" s="353"/>
      <c r="AN8" s="353"/>
      <c r="AO8" s="624"/>
      <c r="AP8" s="582" t="s">
        <v>122</v>
      </c>
      <c r="AQ8" s="583"/>
      <c r="AR8" s="583"/>
      <c r="AS8" s="583"/>
      <c r="AT8" s="583"/>
      <c r="AU8" s="583"/>
      <c r="AV8" s="583"/>
      <c r="AW8" s="583"/>
      <c r="AX8" s="583"/>
      <c r="AY8" s="583"/>
      <c r="AZ8" s="583"/>
      <c r="BA8" s="583"/>
      <c r="BB8" s="583"/>
      <c r="BC8" s="583"/>
      <c r="BD8" s="583"/>
      <c r="BE8" s="583"/>
      <c r="BF8" s="584"/>
      <c r="BG8" s="585">
        <v>7313</v>
      </c>
      <c r="BH8" s="487"/>
      <c r="BI8" s="487"/>
      <c r="BJ8" s="487"/>
      <c r="BK8" s="487"/>
      <c r="BL8" s="487"/>
      <c r="BM8" s="487"/>
      <c r="BN8" s="586"/>
      <c r="BO8" s="622">
        <v>1</v>
      </c>
      <c r="BP8" s="622"/>
      <c r="BQ8" s="622"/>
      <c r="BR8" s="622"/>
      <c r="BS8" s="589" t="s">
        <v>203</v>
      </c>
      <c r="BT8" s="487"/>
      <c r="BU8" s="487"/>
      <c r="BV8" s="487"/>
      <c r="BW8" s="487"/>
      <c r="BX8" s="487"/>
      <c r="BY8" s="487"/>
      <c r="BZ8" s="487"/>
      <c r="CA8" s="487"/>
      <c r="CB8" s="634"/>
      <c r="CD8" s="582" t="s">
        <v>335</v>
      </c>
      <c r="CE8" s="583"/>
      <c r="CF8" s="583"/>
      <c r="CG8" s="583"/>
      <c r="CH8" s="583"/>
      <c r="CI8" s="583"/>
      <c r="CJ8" s="583"/>
      <c r="CK8" s="583"/>
      <c r="CL8" s="583"/>
      <c r="CM8" s="583"/>
      <c r="CN8" s="583"/>
      <c r="CO8" s="583"/>
      <c r="CP8" s="583"/>
      <c r="CQ8" s="584"/>
      <c r="CR8" s="585">
        <v>1274323</v>
      </c>
      <c r="CS8" s="487"/>
      <c r="CT8" s="487"/>
      <c r="CU8" s="487"/>
      <c r="CV8" s="487"/>
      <c r="CW8" s="487"/>
      <c r="CX8" s="487"/>
      <c r="CY8" s="586"/>
      <c r="CZ8" s="622">
        <v>13.6</v>
      </c>
      <c r="DA8" s="622"/>
      <c r="DB8" s="622"/>
      <c r="DC8" s="622"/>
      <c r="DD8" s="589">
        <v>23191</v>
      </c>
      <c r="DE8" s="487"/>
      <c r="DF8" s="487"/>
      <c r="DG8" s="487"/>
      <c r="DH8" s="487"/>
      <c r="DI8" s="487"/>
      <c r="DJ8" s="487"/>
      <c r="DK8" s="487"/>
      <c r="DL8" s="487"/>
      <c r="DM8" s="487"/>
      <c r="DN8" s="487"/>
      <c r="DO8" s="487"/>
      <c r="DP8" s="586"/>
      <c r="DQ8" s="589">
        <v>870998</v>
      </c>
      <c r="DR8" s="487"/>
      <c r="DS8" s="487"/>
      <c r="DT8" s="487"/>
      <c r="DU8" s="487"/>
      <c r="DV8" s="487"/>
      <c r="DW8" s="487"/>
      <c r="DX8" s="487"/>
      <c r="DY8" s="487"/>
      <c r="DZ8" s="487"/>
      <c r="EA8" s="487"/>
      <c r="EB8" s="487"/>
      <c r="EC8" s="634"/>
    </row>
    <row r="9" spans="2:143" ht="11.25" customHeight="1" x14ac:dyDescent="0.2">
      <c r="B9" s="582" t="s">
        <v>334</v>
      </c>
      <c r="C9" s="583"/>
      <c r="D9" s="583"/>
      <c r="E9" s="583"/>
      <c r="F9" s="583"/>
      <c r="G9" s="583"/>
      <c r="H9" s="583"/>
      <c r="I9" s="583"/>
      <c r="J9" s="583"/>
      <c r="K9" s="583"/>
      <c r="L9" s="583"/>
      <c r="M9" s="583"/>
      <c r="N9" s="583"/>
      <c r="O9" s="583"/>
      <c r="P9" s="583"/>
      <c r="Q9" s="584"/>
      <c r="R9" s="585">
        <v>883</v>
      </c>
      <c r="S9" s="487"/>
      <c r="T9" s="487"/>
      <c r="U9" s="487"/>
      <c r="V9" s="487"/>
      <c r="W9" s="487"/>
      <c r="X9" s="487"/>
      <c r="Y9" s="586"/>
      <c r="Z9" s="622">
        <v>0</v>
      </c>
      <c r="AA9" s="622"/>
      <c r="AB9" s="622"/>
      <c r="AC9" s="622"/>
      <c r="AD9" s="623">
        <v>883</v>
      </c>
      <c r="AE9" s="623"/>
      <c r="AF9" s="623"/>
      <c r="AG9" s="623"/>
      <c r="AH9" s="623"/>
      <c r="AI9" s="623"/>
      <c r="AJ9" s="623"/>
      <c r="AK9" s="623"/>
      <c r="AL9" s="587">
        <v>0</v>
      </c>
      <c r="AM9" s="353"/>
      <c r="AN9" s="353"/>
      <c r="AO9" s="624"/>
      <c r="AP9" s="582" t="s">
        <v>336</v>
      </c>
      <c r="AQ9" s="583"/>
      <c r="AR9" s="583"/>
      <c r="AS9" s="583"/>
      <c r="AT9" s="583"/>
      <c r="AU9" s="583"/>
      <c r="AV9" s="583"/>
      <c r="AW9" s="583"/>
      <c r="AX9" s="583"/>
      <c r="AY9" s="583"/>
      <c r="AZ9" s="583"/>
      <c r="BA9" s="583"/>
      <c r="BB9" s="583"/>
      <c r="BC9" s="583"/>
      <c r="BD9" s="583"/>
      <c r="BE9" s="583"/>
      <c r="BF9" s="584"/>
      <c r="BG9" s="585">
        <v>128224</v>
      </c>
      <c r="BH9" s="487"/>
      <c r="BI9" s="487"/>
      <c r="BJ9" s="487"/>
      <c r="BK9" s="487"/>
      <c r="BL9" s="487"/>
      <c r="BM9" s="487"/>
      <c r="BN9" s="586"/>
      <c r="BO9" s="622">
        <v>16.7</v>
      </c>
      <c r="BP9" s="622"/>
      <c r="BQ9" s="622"/>
      <c r="BR9" s="622"/>
      <c r="BS9" s="589" t="s">
        <v>203</v>
      </c>
      <c r="BT9" s="487"/>
      <c r="BU9" s="487"/>
      <c r="BV9" s="487"/>
      <c r="BW9" s="487"/>
      <c r="BX9" s="487"/>
      <c r="BY9" s="487"/>
      <c r="BZ9" s="487"/>
      <c r="CA9" s="487"/>
      <c r="CB9" s="634"/>
      <c r="CD9" s="582" t="s">
        <v>339</v>
      </c>
      <c r="CE9" s="583"/>
      <c r="CF9" s="583"/>
      <c r="CG9" s="583"/>
      <c r="CH9" s="583"/>
      <c r="CI9" s="583"/>
      <c r="CJ9" s="583"/>
      <c r="CK9" s="583"/>
      <c r="CL9" s="583"/>
      <c r="CM9" s="583"/>
      <c r="CN9" s="583"/>
      <c r="CO9" s="583"/>
      <c r="CP9" s="583"/>
      <c r="CQ9" s="584"/>
      <c r="CR9" s="585">
        <v>758604</v>
      </c>
      <c r="CS9" s="487"/>
      <c r="CT9" s="487"/>
      <c r="CU9" s="487"/>
      <c r="CV9" s="487"/>
      <c r="CW9" s="487"/>
      <c r="CX9" s="487"/>
      <c r="CY9" s="586"/>
      <c r="CZ9" s="622">
        <v>8.1</v>
      </c>
      <c r="DA9" s="622"/>
      <c r="DB9" s="622"/>
      <c r="DC9" s="622"/>
      <c r="DD9" s="589">
        <v>17058</v>
      </c>
      <c r="DE9" s="487"/>
      <c r="DF9" s="487"/>
      <c r="DG9" s="487"/>
      <c r="DH9" s="487"/>
      <c r="DI9" s="487"/>
      <c r="DJ9" s="487"/>
      <c r="DK9" s="487"/>
      <c r="DL9" s="487"/>
      <c r="DM9" s="487"/>
      <c r="DN9" s="487"/>
      <c r="DO9" s="487"/>
      <c r="DP9" s="586"/>
      <c r="DQ9" s="589">
        <v>746143</v>
      </c>
      <c r="DR9" s="487"/>
      <c r="DS9" s="487"/>
      <c r="DT9" s="487"/>
      <c r="DU9" s="487"/>
      <c r="DV9" s="487"/>
      <c r="DW9" s="487"/>
      <c r="DX9" s="487"/>
      <c r="DY9" s="487"/>
      <c r="DZ9" s="487"/>
      <c r="EA9" s="487"/>
      <c r="EB9" s="487"/>
      <c r="EC9" s="634"/>
    </row>
    <row r="10" spans="2:143" ht="11.25" customHeight="1" x14ac:dyDescent="0.2">
      <c r="B10" s="582" t="s">
        <v>128</v>
      </c>
      <c r="C10" s="583"/>
      <c r="D10" s="583"/>
      <c r="E10" s="583"/>
      <c r="F10" s="583"/>
      <c r="G10" s="583"/>
      <c r="H10" s="583"/>
      <c r="I10" s="583"/>
      <c r="J10" s="583"/>
      <c r="K10" s="583"/>
      <c r="L10" s="583"/>
      <c r="M10" s="583"/>
      <c r="N10" s="583"/>
      <c r="O10" s="583"/>
      <c r="P10" s="583"/>
      <c r="Q10" s="584"/>
      <c r="R10" s="585" t="s">
        <v>203</v>
      </c>
      <c r="S10" s="487"/>
      <c r="T10" s="487"/>
      <c r="U10" s="487"/>
      <c r="V10" s="487"/>
      <c r="W10" s="487"/>
      <c r="X10" s="487"/>
      <c r="Y10" s="586"/>
      <c r="Z10" s="622" t="s">
        <v>203</v>
      </c>
      <c r="AA10" s="622"/>
      <c r="AB10" s="622"/>
      <c r="AC10" s="622"/>
      <c r="AD10" s="623" t="s">
        <v>203</v>
      </c>
      <c r="AE10" s="623"/>
      <c r="AF10" s="623"/>
      <c r="AG10" s="623"/>
      <c r="AH10" s="623"/>
      <c r="AI10" s="623"/>
      <c r="AJ10" s="623"/>
      <c r="AK10" s="623"/>
      <c r="AL10" s="587" t="s">
        <v>203</v>
      </c>
      <c r="AM10" s="353"/>
      <c r="AN10" s="353"/>
      <c r="AO10" s="624"/>
      <c r="AP10" s="582" t="s">
        <v>192</v>
      </c>
      <c r="AQ10" s="583"/>
      <c r="AR10" s="583"/>
      <c r="AS10" s="583"/>
      <c r="AT10" s="583"/>
      <c r="AU10" s="583"/>
      <c r="AV10" s="583"/>
      <c r="AW10" s="583"/>
      <c r="AX10" s="583"/>
      <c r="AY10" s="583"/>
      <c r="AZ10" s="583"/>
      <c r="BA10" s="583"/>
      <c r="BB10" s="583"/>
      <c r="BC10" s="583"/>
      <c r="BD10" s="583"/>
      <c r="BE10" s="583"/>
      <c r="BF10" s="584"/>
      <c r="BG10" s="585">
        <v>9556</v>
      </c>
      <c r="BH10" s="487"/>
      <c r="BI10" s="487"/>
      <c r="BJ10" s="487"/>
      <c r="BK10" s="487"/>
      <c r="BL10" s="487"/>
      <c r="BM10" s="487"/>
      <c r="BN10" s="586"/>
      <c r="BO10" s="622">
        <v>1.2</v>
      </c>
      <c r="BP10" s="622"/>
      <c r="BQ10" s="622"/>
      <c r="BR10" s="622"/>
      <c r="BS10" s="589">
        <v>1623</v>
      </c>
      <c r="BT10" s="487"/>
      <c r="BU10" s="487"/>
      <c r="BV10" s="487"/>
      <c r="BW10" s="487"/>
      <c r="BX10" s="487"/>
      <c r="BY10" s="487"/>
      <c r="BZ10" s="487"/>
      <c r="CA10" s="487"/>
      <c r="CB10" s="634"/>
      <c r="CD10" s="582" t="s">
        <v>46</v>
      </c>
      <c r="CE10" s="583"/>
      <c r="CF10" s="583"/>
      <c r="CG10" s="583"/>
      <c r="CH10" s="583"/>
      <c r="CI10" s="583"/>
      <c r="CJ10" s="583"/>
      <c r="CK10" s="583"/>
      <c r="CL10" s="583"/>
      <c r="CM10" s="583"/>
      <c r="CN10" s="583"/>
      <c r="CO10" s="583"/>
      <c r="CP10" s="583"/>
      <c r="CQ10" s="584"/>
      <c r="CR10" s="585" t="s">
        <v>203</v>
      </c>
      <c r="CS10" s="487"/>
      <c r="CT10" s="487"/>
      <c r="CU10" s="487"/>
      <c r="CV10" s="487"/>
      <c r="CW10" s="487"/>
      <c r="CX10" s="487"/>
      <c r="CY10" s="586"/>
      <c r="CZ10" s="622" t="s">
        <v>203</v>
      </c>
      <c r="DA10" s="622"/>
      <c r="DB10" s="622"/>
      <c r="DC10" s="622"/>
      <c r="DD10" s="589" t="s">
        <v>203</v>
      </c>
      <c r="DE10" s="487"/>
      <c r="DF10" s="487"/>
      <c r="DG10" s="487"/>
      <c r="DH10" s="487"/>
      <c r="DI10" s="487"/>
      <c r="DJ10" s="487"/>
      <c r="DK10" s="487"/>
      <c r="DL10" s="487"/>
      <c r="DM10" s="487"/>
      <c r="DN10" s="487"/>
      <c r="DO10" s="487"/>
      <c r="DP10" s="586"/>
      <c r="DQ10" s="589" t="s">
        <v>203</v>
      </c>
      <c r="DR10" s="487"/>
      <c r="DS10" s="487"/>
      <c r="DT10" s="487"/>
      <c r="DU10" s="487"/>
      <c r="DV10" s="487"/>
      <c r="DW10" s="487"/>
      <c r="DX10" s="487"/>
      <c r="DY10" s="487"/>
      <c r="DZ10" s="487"/>
      <c r="EA10" s="487"/>
      <c r="EB10" s="487"/>
      <c r="EC10" s="634"/>
    </row>
    <row r="11" spans="2:143" ht="11.25" customHeight="1" x14ac:dyDescent="0.2">
      <c r="B11" s="582" t="s">
        <v>103</v>
      </c>
      <c r="C11" s="583"/>
      <c r="D11" s="583"/>
      <c r="E11" s="583"/>
      <c r="F11" s="583"/>
      <c r="G11" s="583"/>
      <c r="H11" s="583"/>
      <c r="I11" s="583"/>
      <c r="J11" s="583"/>
      <c r="K11" s="583"/>
      <c r="L11" s="583"/>
      <c r="M11" s="583"/>
      <c r="N11" s="583"/>
      <c r="O11" s="583"/>
      <c r="P11" s="583"/>
      <c r="Q11" s="584"/>
      <c r="R11" s="585">
        <v>118296</v>
      </c>
      <c r="S11" s="487"/>
      <c r="T11" s="487"/>
      <c r="U11" s="487"/>
      <c r="V11" s="487"/>
      <c r="W11" s="487"/>
      <c r="X11" s="487"/>
      <c r="Y11" s="586"/>
      <c r="Z11" s="587">
        <v>1.2</v>
      </c>
      <c r="AA11" s="353"/>
      <c r="AB11" s="353"/>
      <c r="AC11" s="588"/>
      <c r="AD11" s="589">
        <v>118296</v>
      </c>
      <c r="AE11" s="487"/>
      <c r="AF11" s="487"/>
      <c r="AG11" s="487"/>
      <c r="AH11" s="487"/>
      <c r="AI11" s="487"/>
      <c r="AJ11" s="487"/>
      <c r="AK11" s="586"/>
      <c r="AL11" s="587">
        <v>2.5</v>
      </c>
      <c r="AM11" s="353"/>
      <c r="AN11" s="353"/>
      <c r="AO11" s="624"/>
      <c r="AP11" s="582" t="s">
        <v>341</v>
      </c>
      <c r="AQ11" s="583"/>
      <c r="AR11" s="583"/>
      <c r="AS11" s="583"/>
      <c r="AT11" s="583"/>
      <c r="AU11" s="583"/>
      <c r="AV11" s="583"/>
      <c r="AW11" s="583"/>
      <c r="AX11" s="583"/>
      <c r="AY11" s="583"/>
      <c r="AZ11" s="583"/>
      <c r="BA11" s="583"/>
      <c r="BB11" s="583"/>
      <c r="BC11" s="583"/>
      <c r="BD11" s="583"/>
      <c r="BE11" s="583"/>
      <c r="BF11" s="584"/>
      <c r="BG11" s="585">
        <v>3942</v>
      </c>
      <c r="BH11" s="487"/>
      <c r="BI11" s="487"/>
      <c r="BJ11" s="487"/>
      <c r="BK11" s="487"/>
      <c r="BL11" s="487"/>
      <c r="BM11" s="487"/>
      <c r="BN11" s="586"/>
      <c r="BO11" s="622">
        <v>0.5</v>
      </c>
      <c r="BP11" s="622"/>
      <c r="BQ11" s="622"/>
      <c r="BR11" s="622"/>
      <c r="BS11" s="589">
        <v>913</v>
      </c>
      <c r="BT11" s="487"/>
      <c r="BU11" s="487"/>
      <c r="BV11" s="487"/>
      <c r="BW11" s="487"/>
      <c r="BX11" s="487"/>
      <c r="BY11" s="487"/>
      <c r="BZ11" s="487"/>
      <c r="CA11" s="487"/>
      <c r="CB11" s="634"/>
      <c r="CD11" s="582" t="s">
        <v>344</v>
      </c>
      <c r="CE11" s="583"/>
      <c r="CF11" s="583"/>
      <c r="CG11" s="583"/>
      <c r="CH11" s="583"/>
      <c r="CI11" s="583"/>
      <c r="CJ11" s="583"/>
      <c r="CK11" s="583"/>
      <c r="CL11" s="583"/>
      <c r="CM11" s="583"/>
      <c r="CN11" s="583"/>
      <c r="CO11" s="583"/>
      <c r="CP11" s="583"/>
      <c r="CQ11" s="584"/>
      <c r="CR11" s="585">
        <v>1137892</v>
      </c>
      <c r="CS11" s="487"/>
      <c r="CT11" s="487"/>
      <c r="CU11" s="487"/>
      <c r="CV11" s="487"/>
      <c r="CW11" s="487"/>
      <c r="CX11" s="487"/>
      <c r="CY11" s="586"/>
      <c r="CZ11" s="622">
        <v>12.2</v>
      </c>
      <c r="DA11" s="622"/>
      <c r="DB11" s="622"/>
      <c r="DC11" s="622"/>
      <c r="DD11" s="589">
        <v>390721</v>
      </c>
      <c r="DE11" s="487"/>
      <c r="DF11" s="487"/>
      <c r="DG11" s="487"/>
      <c r="DH11" s="487"/>
      <c r="DI11" s="487"/>
      <c r="DJ11" s="487"/>
      <c r="DK11" s="487"/>
      <c r="DL11" s="487"/>
      <c r="DM11" s="487"/>
      <c r="DN11" s="487"/>
      <c r="DO11" s="487"/>
      <c r="DP11" s="586"/>
      <c r="DQ11" s="589">
        <v>605231</v>
      </c>
      <c r="DR11" s="487"/>
      <c r="DS11" s="487"/>
      <c r="DT11" s="487"/>
      <c r="DU11" s="487"/>
      <c r="DV11" s="487"/>
      <c r="DW11" s="487"/>
      <c r="DX11" s="487"/>
      <c r="DY11" s="487"/>
      <c r="DZ11" s="487"/>
      <c r="EA11" s="487"/>
      <c r="EB11" s="487"/>
      <c r="EC11" s="634"/>
    </row>
    <row r="12" spans="2:143" ht="11.25" customHeight="1" x14ac:dyDescent="0.2">
      <c r="B12" s="582" t="s">
        <v>143</v>
      </c>
      <c r="C12" s="583"/>
      <c r="D12" s="583"/>
      <c r="E12" s="583"/>
      <c r="F12" s="583"/>
      <c r="G12" s="583"/>
      <c r="H12" s="583"/>
      <c r="I12" s="583"/>
      <c r="J12" s="583"/>
      <c r="K12" s="583"/>
      <c r="L12" s="583"/>
      <c r="M12" s="583"/>
      <c r="N12" s="583"/>
      <c r="O12" s="583"/>
      <c r="P12" s="583"/>
      <c r="Q12" s="584"/>
      <c r="R12" s="585" t="s">
        <v>203</v>
      </c>
      <c r="S12" s="487"/>
      <c r="T12" s="487"/>
      <c r="U12" s="487"/>
      <c r="V12" s="487"/>
      <c r="W12" s="487"/>
      <c r="X12" s="487"/>
      <c r="Y12" s="586"/>
      <c r="Z12" s="622" t="s">
        <v>203</v>
      </c>
      <c r="AA12" s="622"/>
      <c r="AB12" s="622"/>
      <c r="AC12" s="622"/>
      <c r="AD12" s="623" t="s">
        <v>203</v>
      </c>
      <c r="AE12" s="623"/>
      <c r="AF12" s="623"/>
      <c r="AG12" s="623"/>
      <c r="AH12" s="623"/>
      <c r="AI12" s="623"/>
      <c r="AJ12" s="623"/>
      <c r="AK12" s="623"/>
      <c r="AL12" s="587" t="s">
        <v>203</v>
      </c>
      <c r="AM12" s="353"/>
      <c r="AN12" s="353"/>
      <c r="AO12" s="624"/>
      <c r="AP12" s="582" t="s">
        <v>345</v>
      </c>
      <c r="AQ12" s="583"/>
      <c r="AR12" s="583"/>
      <c r="AS12" s="583"/>
      <c r="AT12" s="583"/>
      <c r="AU12" s="583"/>
      <c r="AV12" s="583"/>
      <c r="AW12" s="583"/>
      <c r="AX12" s="583"/>
      <c r="AY12" s="583"/>
      <c r="AZ12" s="583"/>
      <c r="BA12" s="583"/>
      <c r="BB12" s="583"/>
      <c r="BC12" s="583"/>
      <c r="BD12" s="583"/>
      <c r="BE12" s="583"/>
      <c r="BF12" s="584"/>
      <c r="BG12" s="585">
        <v>567227</v>
      </c>
      <c r="BH12" s="487"/>
      <c r="BI12" s="487"/>
      <c r="BJ12" s="487"/>
      <c r="BK12" s="487"/>
      <c r="BL12" s="487"/>
      <c r="BM12" s="487"/>
      <c r="BN12" s="586"/>
      <c r="BO12" s="622">
        <v>74.099999999999994</v>
      </c>
      <c r="BP12" s="622"/>
      <c r="BQ12" s="622"/>
      <c r="BR12" s="622"/>
      <c r="BS12" s="589">
        <v>98587</v>
      </c>
      <c r="BT12" s="487"/>
      <c r="BU12" s="487"/>
      <c r="BV12" s="487"/>
      <c r="BW12" s="487"/>
      <c r="BX12" s="487"/>
      <c r="BY12" s="487"/>
      <c r="BZ12" s="487"/>
      <c r="CA12" s="487"/>
      <c r="CB12" s="634"/>
      <c r="CD12" s="582" t="s">
        <v>89</v>
      </c>
      <c r="CE12" s="583"/>
      <c r="CF12" s="583"/>
      <c r="CG12" s="583"/>
      <c r="CH12" s="583"/>
      <c r="CI12" s="583"/>
      <c r="CJ12" s="583"/>
      <c r="CK12" s="583"/>
      <c r="CL12" s="583"/>
      <c r="CM12" s="583"/>
      <c r="CN12" s="583"/>
      <c r="CO12" s="583"/>
      <c r="CP12" s="583"/>
      <c r="CQ12" s="584"/>
      <c r="CR12" s="585">
        <v>306006</v>
      </c>
      <c r="CS12" s="487"/>
      <c r="CT12" s="487"/>
      <c r="CU12" s="487"/>
      <c r="CV12" s="487"/>
      <c r="CW12" s="487"/>
      <c r="CX12" s="487"/>
      <c r="CY12" s="586"/>
      <c r="CZ12" s="622">
        <v>3.3</v>
      </c>
      <c r="DA12" s="622"/>
      <c r="DB12" s="622"/>
      <c r="DC12" s="622"/>
      <c r="DD12" s="589">
        <v>50548</v>
      </c>
      <c r="DE12" s="487"/>
      <c r="DF12" s="487"/>
      <c r="DG12" s="487"/>
      <c r="DH12" s="487"/>
      <c r="DI12" s="487"/>
      <c r="DJ12" s="487"/>
      <c r="DK12" s="487"/>
      <c r="DL12" s="487"/>
      <c r="DM12" s="487"/>
      <c r="DN12" s="487"/>
      <c r="DO12" s="487"/>
      <c r="DP12" s="586"/>
      <c r="DQ12" s="589">
        <v>210797</v>
      </c>
      <c r="DR12" s="487"/>
      <c r="DS12" s="487"/>
      <c r="DT12" s="487"/>
      <c r="DU12" s="487"/>
      <c r="DV12" s="487"/>
      <c r="DW12" s="487"/>
      <c r="DX12" s="487"/>
      <c r="DY12" s="487"/>
      <c r="DZ12" s="487"/>
      <c r="EA12" s="487"/>
      <c r="EB12" s="487"/>
      <c r="EC12" s="634"/>
    </row>
    <row r="13" spans="2:143" ht="11.25" customHeight="1" x14ac:dyDescent="0.2">
      <c r="B13" s="582" t="s">
        <v>346</v>
      </c>
      <c r="C13" s="583"/>
      <c r="D13" s="583"/>
      <c r="E13" s="583"/>
      <c r="F13" s="583"/>
      <c r="G13" s="583"/>
      <c r="H13" s="583"/>
      <c r="I13" s="583"/>
      <c r="J13" s="583"/>
      <c r="K13" s="583"/>
      <c r="L13" s="583"/>
      <c r="M13" s="583"/>
      <c r="N13" s="583"/>
      <c r="O13" s="583"/>
      <c r="P13" s="583"/>
      <c r="Q13" s="584"/>
      <c r="R13" s="585" t="s">
        <v>203</v>
      </c>
      <c r="S13" s="487"/>
      <c r="T13" s="487"/>
      <c r="U13" s="487"/>
      <c r="V13" s="487"/>
      <c r="W13" s="487"/>
      <c r="X13" s="487"/>
      <c r="Y13" s="586"/>
      <c r="Z13" s="622" t="s">
        <v>203</v>
      </c>
      <c r="AA13" s="622"/>
      <c r="AB13" s="622"/>
      <c r="AC13" s="622"/>
      <c r="AD13" s="623" t="s">
        <v>203</v>
      </c>
      <c r="AE13" s="623"/>
      <c r="AF13" s="623"/>
      <c r="AG13" s="623"/>
      <c r="AH13" s="623"/>
      <c r="AI13" s="623"/>
      <c r="AJ13" s="623"/>
      <c r="AK13" s="623"/>
      <c r="AL13" s="587" t="s">
        <v>203</v>
      </c>
      <c r="AM13" s="353"/>
      <c r="AN13" s="353"/>
      <c r="AO13" s="624"/>
      <c r="AP13" s="582" t="s">
        <v>348</v>
      </c>
      <c r="AQ13" s="583"/>
      <c r="AR13" s="583"/>
      <c r="AS13" s="583"/>
      <c r="AT13" s="583"/>
      <c r="AU13" s="583"/>
      <c r="AV13" s="583"/>
      <c r="AW13" s="583"/>
      <c r="AX13" s="583"/>
      <c r="AY13" s="583"/>
      <c r="AZ13" s="583"/>
      <c r="BA13" s="583"/>
      <c r="BB13" s="583"/>
      <c r="BC13" s="583"/>
      <c r="BD13" s="583"/>
      <c r="BE13" s="583"/>
      <c r="BF13" s="584"/>
      <c r="BG13" s="585">
        <v>561285</v>
      </c>
      <c r="BH13" s="487"/>
      <c r="BI13" s="487"/>
      <c r="BJ13" s="487"/>
      <c r="BK13" s="487"/>
      <c r="BL13" s="487"/>
      <c r="BM13" s="487"/>
      <c r="BN13" s="586"/>
      <c r="BO13" s="622">
        <v>73.3</v>
      </c>
      <c r="BP13" s="622"/>
      <c r="BQ13" s="622"/>
      <c r="BR13" s="622"/>
      <c r="BS13" s="589">
        <v>98587</v>
      </c>
      <c r="BT13" s="487"/>
      <c r="BU13" s="487"/>
      <c r="BV13" s="487"/>
      <c r="BW13" s="487"/>
      <c r="BX13" s="487"/>
      <c r="BY13" s="487"/>
      <c r="BZ13" s="487"/>
      <c r="CA13" s="487"/>
      <c r="CB13" s="634"/>
      <c r="CD13" s="582" t="s">
        <v>349</v>
      </c>
      <c r="CE13" s="583"/>
      <c r="CF13" s="583"/>
      <c r="CG13" s="583"/>
      <c r="CH13" s="583"/>
      <c r="CI13" s="583"/>
      <c r="CJ13" s="583"/>
      <c r="CK13" s="583"/>
      <c r="CL13" s="583"/>
      <c r="CM13" s="583"/>
      <c r="CN13" s="583"/>
      <c r="CO13" s="583"/>
      <c r="CP13" s="583"/>
      <c r="CQ13" s="584"/>
      <c r="CR13" s="585">
        <v>610474</v>
      </c>
      <c r="CS13" s="487"/>
      <c r="CT13" s="487"/>
      <c r="CU13" s="487"/>
      <c r="CV13" s="487"/>
      <c r="CW13" s="487"/>
      <c r="CX13" s="487"/>
      <c r="CY13" s="586"/>
      <c r="CZ13" s="622">
        <v>6.5</v>
      </c>
      <c r="DA13" s="622"/>
      <c r="DB13" s="622"/>
      <c r="DC13" s="622"/>
      <c r="DD13" s="589">
        <v>467690</v>
      </c>
      <c r="DE13" s="487"/>
      <c r="DF13" s="487"/>
      <c r="DG13" s="487"/>
      <c r="DH13" s="487"/>
      <c r="DI13" s="487"/>
      <c r="DJ13" s="487"/>
      <c r="DK13" s="487"/>
      <c r="DL13" s="487"/>
      <c r="DM13" s="487"/>
      <c r="DN13" s="487"/>
      <c r="DO13" s="487"/>
      <c r="DP13" s="586"/>
      <c r="DQ13" s="589">
        <v>252972</v>
      </c>
      <c r="DR13" s="487"/>
      <c r="DS13" s="487"/>
      <c r="DT13" s="487"/>
      <c r="DU13" s="487"/>
      <c r="DV13" s="487"/>
      <c r="DW13" s="487"/>
      <c r="DX13" s="487"/>
      <c r="DY13" s="487"/>
      <c r="DZ13" s="487"/>
      <c r="EA13" s="487"/>
      <c r="EB13" s="487"/>
      <c r="EC13" s="634"/>
    </row>
    <row r="14" spans="2:143" ht="11.25" customHeight="1" x14ac:dyDescent="0.2">
      <c r="B14" s="582" t="s">
        <v>351</v>
      </c>
      <c r="C14" s="583"/>
      <c r="D14" s="583"/>
      <c r="E14" s="583"/>
      <c r="F14" s="583"/>
      <c r="G14" s="583"/>
      <c r="H14" s="583"/>
      <c r="I14" s="583"/>
      <c r="J14" s="583"/>
      <c r="K14" s="583"/>
      <c r="L14" s="583"/>
      <c r="M14" s="583"/>
      <c r="N14" s="583"/>
      <c r="O14" s="583"/>
      <c r="P14" s="583"/>
      <c r="Q14" s="584"/>
      <c r="R14" s="585" t="s">
        <v>203</v>
      </c>
      <c r="S14" s="487"/>
      <c r="T14" s="487"/>
      <c r="U14" s="487"/>
      <c r="V14" s="487"/>
      <c r="W14" s="487"/>
      <c r="X14" s="487"/>
      <c r="Y14" s="586"/>
      <c r="Z14" s="622" t="s">
        <v>203</v>
      </c>
      <c r="AA14" s="622"/>
      <c r="AB14" s="622"/>
      <c r="AC14" s="622"/>
      <c r="AD14" s="623" t="s">
        <v>203</v>
      </c>
      <c r="AE14" s="623"/>
      <c r="AF14" s="623"/>
      <c r="AG14" s="623"/>
      <c r="AH14" s="623"/>
      <c r="AI14" s="623"/>
      <c r="AJ14" s="623"/>
      <c r="AK14" s="623"/>
      <c r="AL14" s="587" t="s">
        <v>203</v>
      </c>
      <c r="AM14" s="353"/>
      <c r="AN14" s="353"/>
      <c r="AO14" s="624"/>
      <c r="AP14" s="582" t="s">
        <v>221</v>
      </c>
      <c r="AQ14" s="583"/>
      <c r="AR14" s="583"/>
      <c r="AS14" s="583"/>
      <c r="AT14" s="583"/>
      <c r="AU14" s="583"/>
      <c r="AV14" s="583"/>
      <c r="AW14" s="583"/>
      <c r="AX14" s="583"/>
      <c r="AY14" s="583"/>
      <c r="AZ14" s="583"/>
      <c r="BA14" s="583"/>
      <c r="BB14" s="583"/>
      <c r="BC14" s="583"/>
      <c r="BD14" s="583"/>
      <c r="BE14" s="583"/>
      <c r="BF14" s="584"/>
      <c r="BG14" s="585">
        <v>24347</v>
      </c>
      <c r="BH14" s="487"/>
      <c r="BI14" s="487"/>
      <c r="BJ14" s="487"/>
      <c r="BK14" s="487"/>
      <c r="BL14" s="487"/>
      <c r="BM14" s="487"/>
      <c r="BN14" s="586"/>
      <c r="BO14" s="622">
        <v>3.2</v>
      </c>
      <c r="BP14" s="622"/>
      <c r="BQ14" s="622"/>
      <c r="BR14" s="622"/>
      <c r="BS14" s="589" t="s">
        <v>203</v>
      </c>
      <c r="BT14" s="487"/>
      <c r="BU14" s="487"/>
      <c r="BV14" s="487"/>
      <c r="BW14" s="487"/>
      <c r="BX14" s="487"/>
      <c r="BY14" s="487"/>
      <c r="BZ14" s="487"/>
      <c r="CA14" s="487"/>
      <c r="CB14" s="634"/>
      <c r="CD14" s="582" t="s">
        <v>352</v>
      </c>
      <c r="CE14" s="583"/>
      <c r="CF14" s="583"/>
      <c r="CG14" s="583"/>
      <c r="CH14" s="583"/>
      <c r="CI14" s="583"/>
      <c r="CJ14" s="583"/>
      <c r="CK14" s="583"/>
      <c r="CL14" s="583"/>
      <c r="CM14" s="583"/>
      <c r="CN14" s="583"/>
      <c r="CO14" s="583"/>
      <c r="CP14" s="583"/>
      <c r="CQ14" s="584"/>
      <c r="CR14" s="585">
        <v>258790</v>
      </c>
      <c r="CS14" s="487"/>
      <c r="CT14" s="487"/>
      <c r="CU14" s="487"/>
      <c r="CV14" s="487"/>
      <c r="CW14" s="487"/>
      <c r="CX14" s="487"/>
      <c r="CY14" s="586"/>
      <c r="CZ14" s="622">
        <v>2.8</v>
      </c>
      <c r="DA14" s="622"/>
      <c r="DB14" s="622"/>
      <c r="DC14" s="622"/>
      <c r="DD14" s="589">
        <v>19546</v>
      </c>
      <c r="DE14" s="487"/>
      <c r="DF14" s="487"/>
      <c r="DG14" s="487"/>
      <c r="DH14" s="487"/>
      <c r="DI14" s="487"/>
      <c r="DJ14" s="487"/>
      <c r="DK14" s="487"/>
      <c r="DL14" s="487"/>
      <c r="DM14" s="487"/>
      <c r="DN14" s="487"/>
      <c r="DO14" s="487"/>
      <c r="DP14" s="586"/>
      <c r="DQ14" s="589">
        <v>146001</v>
      </c>
      <c r="DR14" s="487"/>
      <c r="DS14" s="487"/>
      <c r="DT14" s="487"/>
      <c r="DU14" s="487"/>
      <c r="DV14" s="487"/>
      <c r="DW14" s="487"/>
      <c r="DX14" s="487"/>
      <c r="DY14" s="487"/>
      <c r="DZ14" s="487"/>
      <c r="EA14" s="487"/>
      <c r="EB14" s="487"/>
      <c r="EC14" s="634"/>
    </row>
    <row r="15" spans="2:143" ht="11.25" customHeight="1" x14ac:dyDescent="0.2">
      <c r="B15" s="582" t="s">
        <v>320</v>
      </c>
      <c r="C15" s="583"/>
      <c r="D15" s="583"/>
      <c r="E15" s="583"/>
      <c r="F15" s="583"/>
      <c r="G15" s="583"/>
      <c r="H15" s="583"/>
      <c r="I15" s="583"/>
      <c r="J15" s="583"/>
      <c r="K15" s="583"/>
      <c r="L15" s="583"/>
      <c r="M15" s="583"/>
      <c r="N15" s="583"/>
      <c r="O15" s="583"/>
      <c r="P15" s="583"/>
      <c r="Q15" s="584"/>
      <c r="R15" s="585" t="s">
        <v>203</v>
      </c>
      <c r="S15" s="487"/>
      <c r="T15" s="487"/>
      <c r="U15" s="487"/>
      <c r="V15" s="487"/>
      <c r="W15" s="487"/>
      <c r="X15" s="487"/>
      <c r="Y15" s="586"/>
      <c r="Z15" s="622" t="s">
        <v>203</v>
      </c>
      <c r="AA15" s="622"/>
      <c r="AB15" s="622"/>
      <c r="AC15" s="622"/>
      <c r="AD15" s="623" t="s">
        <v>203</v>
      </c>
      <c r="AE15" s="623"/>
      <c r="AF15" s="623"/>
      <c r="AG15" s="623"/>
      <c r="AH15" s="623"/>
      <c r="AI15" s="623"/>
      <c r="AJ15" s="623"/>
      <c r="AK15" s="623"/>
      <c r="AL15" s="587" t="s">
        <v>203</v>
      </c>
      <c r="AM15" s="353"/>
      <c r="AN15" s="353"/>
      <c r="AO15" s="624"/>
      <c r="AP15" s="582" t="s">
        <v>353</v>
      </c>
      <c r="AQ15" s="583"/>
      <c r="AR15" s="583"/>
      <c r="AS15" s="583"/>
      <c r="AT15" s="583"/>
      <c r="AU15" s="583"/>
      <c r="AV15" s="583"/>
      <c r="AW15" s="583"/>
      <c r="AX15" s="583"/>
      <c r="AY15" s="583"/>
      <c r="AZ15" s="583"/>
      <c r="BA15" s="583"/>
      <c r="BB15" s="583"/>
      <c r="BC15" s="583"/>
      <c r="BD15" s="583"/>
      <c r="BE15" s="583"/>
      <c r="BF15" s="584"/>
      <c r="BG15" s="585">
        <v>18361</v>
      </c>
      <c r="BH15" s="487"/>
      <c r="BI15" s="487"/>
      <c r="BJ15" s="487"/>
      <c r="BK15" s="487"/>
      <c r="BL15" s="487"/>
      <c r="BM15" s="487"/>
      <c r="BN15" s="586"/>
      <c r="BO15" s="622">
        <v>2.4</v>
      </c>
      <c r="BP15" s="622"/>
      <c r="BQ15" s="622"/>
      <c r="BR15" s="622"/>
      <c r="BS15" s="589" t="s">
        <v>203</v>
      </c>
      <c r="BT15" s="487"/>
      <c r="BU15" s="487"/>
      <c r="BV15" s="487"/>
      <c r="BW15" s="487"/>
      <c r="BX15" s="487"/>
      <c r="BY15" s="487"/>
      <c r="BZ15" s="487"/>
      <c r="CA15" s="487"/>
      <c r="CB15" s="634"/>
      <c r="CD15" s="582" t="s">
        <v>354</v>
      </c>
      <c r="CE15" s="583"/>
      <c r="CF15" s="583"/>
      <c r="CG15" s="583"/>
      <c r="CH15" s="583"/>
      <c r="CI15" s="583"/>
      <c r="CJ15" s="583"/>
      <c r="CK15" s="583"/>
      <c r="CL15" s="583"/>
      <c r="CM15" s="583"/>
      <c r="CN15" s="583"/>
      <c r="CO15" s="583"/>
      <c r="CP15" s="583"/>
      <c r="CQ15" s="584"/>
      <c r="CR15" s="585">
        <v>1200951</v>
      </c>
      <c r="CS15" s="487"/>
      <c r="CT15" s="487"/>
      <c r="CU15" s="487"/>
      <c r="CV15" s="487"/>
      <c r="CW15" s="487"/>
      <c r="CX15" s="487"/>
      <c r="CY15" s="586"/>
      <c r="CZ15" s="622">
        <v>12.8</v>
      </c>
      <c r="DA15" s="622"/>
      <c r="DB15" s="622"/>
      <c r="DC15" s="622"/>
      <c r="DD15" s="589">
        <v>843815</v>
      </c>
      <c r="DE15" s="487"/>
      <c r="DF15" s="487"/>
      <c r="DG15" s="487"/>
      <c r="DH15" s="487"/>
      <c r="DI15" s="487"/>
      <c r="DJ15" s="487"/>
      <c r="DK15" s="487"/>
      <c r="DL15" s="487"/>
      <c r="DM15" s="487"/>
      <c r="DN15" s="487"/>
      <c r="DO15" s="487"/>
      <c r="DP15" s="586"/>
      <c r="DQ15" s="589">
        <v>390404</v>
      </c>
      <c r="DR15" s="487"/>
      <c r="DS15" s="487"/>
      <c r="DT15" s="487"/>
      <c r="DU15" s="487"/>
      <c r="DV15" s="487"/>
      <c r="DW15" s="487"/>
      <c r="DX15" s="487"/>
      <c r="DY15" s="487"/>
      <c r="DZ15" s="487"/>
      <c r="EA15" s="487"/>
      <c r="EB15" s="487"/>
      <c r="EC15" s="634"/>
    </row>
    <row r="16" spans="2:143" ht="11.25" customHeight="1" x14ac:dyDescent="0.2">
      <c r="B16" s="582" t="s">
        <v>355</v>
      </c>
      <c r="C16" s="583"/>
      <c r="D16" s="583"/>
      <c r="E16" s="583"/>
      <c r="F16" s="583"/>
      <c r="G16" s="583"/>
      <c r="H16" s="583"/>
      <c r="I16" s="583"/>
      <c r="J16" s="583"/>
      <c r="K16" s="583"/>
      <c r="L16" s="583"/>
      <c r="M16" s="583"/>
      <c r="N16" s="583"/>
      <c r="O16" s="583"/>
      <c r="P16" s="583"/>
      <c r="Q16" s="584"/>
      <c r="R16" s="585">
        <v>6960</v>
      </c>
      <c r="S16" s="487"/>
      <c r="T16" s="487"/>
      <c r="U16" s="487"/>
      <c r="V16" s="487"/>
      <c r="W16" s="487"/>
      <c r="X16" s="487"/>
      <c r="Y16" s="586"/>
      <c r="Z16" s="622">
        <v>0.1</v>
      </c>
      <c r="AA16" s="622"/>
      <c r="AB16" s="622"/>
      <c r="AC16" s="622"/>
      <c r="AD16" s="623">
        <v>6960</v>
      </c>
      <c r="AE16" s="623"/>
      <c r="AF16" s="623"/>
      <c r="AG16" s="623"/>
      <c r="AH16" s="623"/>
      <c r="AI16" s="623"/>
      <c r="AJ16" s="623"/>
      <c r="AK16" s="623"/>
      <c r="AL16" s="587">
        <v>0.1</v>
      </c>
      <c r="AM16" s="353"/>
      <c r="AN16" s="353"/>
      <c r="AO16" s="624"/>
      <c r="AP16" s="582" t="s">
        <v>356</v>
      </c>
      <c r="AQ16" s="583"/>
      <c r="AR16" s="583"/>
      <c r="AS16" s="583"/>
      <c r="AT16" s="583"/>
      <c r="AU16" s="583"/>
      <c r="AV16" s="583"/>
      <c r="AW16" s="583"/>
      <c r="AX16" s="583"/>
      <c r="AY16" s="583"/>
      <c r="AZ16" s="583"/>
      <c r="BA16" s="583"/>
      <c r="BB16" s="583"/>
      <c r="BC16" s="583"/>
      <c r="BD16" s="583"/>
      <c r="BE16" s="583"/>
      <c r="BF16" s="584"/>
      <c r="BG16" s="585" t="s">
        <v>203</v>
      </c>
      <c r="BH16" s="487"/>
      <c r="BI16" s="487"/>
      <c r="BJ16" s="487"/>
      <c r="BK16" s="487"/>
      <c r="BL16" s="487"/>
      <c r="BM16" s="487"/>
      <c r="BN16" s="586"/>
      <c r="BO16" s="622" t="s">
        <v>203</v>
      </c>
      <c r="BP16" s="622"/>
      <c r="BQ16" s="622"/>
      <c r="BR16" s="622"/>
      <c r="BS16" s="589" t="s">
        <v>203</v>
      </c>
      <c r="BT16" s="487"/>
      <c r="BU16" s="487"/>
      <c r="BV16" s="487"/>
      <c r="BW16" s="487"/>
      <c r="BX16" s="487"/>
      <c r="BY16" s="487"/>
      <c r="BZ16" s="487"/>
      <c r="CA16" s="487"/>
      <c r="CB16" s="634"/>
      <c r="CD16" s="582" t="s">
        <v>357</v>
      </c>
      <c r="CE16" s="583"/>
      <c r="CF16" s="583"/>
      <c r="CG16" s="583"/>
      <c r="CH16" s="583"/>
      <c r="CI16" s="583"/>
      <c r="CJ16" s="583"/>
      <c r="CK16" s="583"/>
      <c r="CL16" s="583"/>
      <c r="CM16" s="583"/>
      <c r="CN16" s="583"/>
      <c r="CO16" s="583"/>
      <c r="CP16" s="583"/>
      <c r="CQ16" s="584"/>
      <c r="CR16" s="585">
        <v>406503</v>
      </c>
      <c r="CS16" s="487"/>
      <c r="CT16" s="487"/>
      <c r="CU16" s="487"/>
      <c r="CV16" s="487"/>
      <c r="CW16" s="487"/>
      <c r="CX16" s="487"/>
      <c r="CY16" s="586"/>
      <c r="CZ16" s="622">
        <v>4.3</v>
      </c>
      <c r="DA16" s="622"/>
      <c r="DB16" s="622"/>
      <c r="DC16" s="622"/>
      <c r="DD16" s="589" t="s">
        <v>203</v>
      </c>
      <c r="DE16" s="487"/>
      <c r="DF16" s="487"/>
      <c r="DG16" s="487"/>
      <c r="DH16" s="487"/>
      <c r="DI16" s="487"/>
      <c r="DJ16" s="487"/>
      <c r="DK16" s="487"/>
      <c r="DL16" s="487"/>
      <c r="DM16" s="487"/>
      <c r="DN16" s="487"/>
      <c r="DO16" s="487"/>
      <c r="DP16" s="586"/>
      <c r="DQ16" s="589">
        <v>61078</v>
      </c>
      <c r="DR16" s="487"/>
      <c r="DS16" s="487"/>
      <c r="DT16" s="487"/>
      <c r="DU16" s="487"/>
      <c r="DV16" s="487"/>
      <c r="DW16" s="487"/>
      <c r="DX16" s="487"/>
      <c r="DY16" s="487"/>
      <c r="DZ16" s="487"/>
      <c r="EA16" s="487"/>
      <c r="EB16" s="487"/>
      <c r="EC16" s="634"/>
    </row>
    <row r="17" spans="2:133" ht="11.25" customHeight="1" x14ac:dyDescent="0.2">
      <c r="B17" s="582" t="s">
        <v>358</v>
      </c>
      <c r="C17" s="583"/>
      <c r="D17" s="583"/>
      <c r="E17" s="583"/>
      <c r="F17" s="583"/>
      <c r="G17" s="583"/>
      <c r="H17" s="583"/>
      <c r="I17" s="583"/>
      <c r="J17" s="583"/>
      <c r="K17" s="583"/>
      <c r="L17" s="583"/>
      <c r="M17" s="583"/>
      <c r="N17" s="583"/>
      <c r="O17" s="583"/>
      <c r="P17" s="583"/>
      <c r="Q17" s="584"/>
      <c r="R17" s="585">
        <v>766</v>
      </c>
      <c r="S17" s="487"/>
      <c r="T17" s="487"/>
      <c r="U17" s="487"/>
      <c r="V17" s="487"/>
      <c r="W17" s="487"/>
      <c r="X17" s="487"/>
      <c r="Y17" s="586"/>
      <c r="Z17" s="622">
        <v>0</v>
      </c>
      <c r="AA17" s="622"/>
      <c r="AB17" s="622"/>
      <c r="AC17" s="622"/>
      <c r="AD17" s="623">
        <v>766</v>
      </c>
      <c r="AE17" s="623"/>
      <c r="AF17" s="623"/>
      <c r="AG17" s="623"/>
      <c r="AH17" s="623"/>
      <c r="AI17" s="623"/>
      <c r="AJ17" s="623"/>
      <c r="AK17" s="623"/>
      <c r="AL17" s="587">
        <v>0</v>
      </c>
      <c r="AM17" s="353"/>
      <c r="AN17" s="353"/>
      <c r="AO17" s="624"/>
      <c r="AP17" s="582" t="s">
        <v>359</v>
      </c>
      <c r="AQ17" s="583"/>
      <c r="AR17" s="583"/>
      <c r="AS17" s="583"/>
      <c r="AT17" s="583"/>
      <c r="AU17" s="583"/>
      <c r="AV17" s="583"/>
      <c r="AW17" s="583"/>
      <c r="AX17" s="583"/>
      <c r="AY17" s="583"/>
      <c r="AZ17" s="583"/>
      <c r="BA17" s="583"/>
      <c r="BB17" s="583"/>
      <c r="BC17" s="583"/>
      <c r="BD17" s="583"/>
      <c r="BE17" s="583"/>
      <c r="BF17" s="584"/>
      <c r="BG17" s="585" t="s">
        <v>203</v>
      </c>
      <c r="BH17" s="487"/>
      <c r="BI17" s="487"/>
      <c r="BJ17" s="487"/>
      <c r="BK17" s="487"/>
      <c r="BL17" s="487"/>
      <c r="BM17" s="487"/>
      <c r="BN17" s="586"/>
      <c r="BO17" s="622" t="s">
        <v>203</v>
      </c>
      <c r="BP17" s="622"/>
      <c r="BQ17" s="622"/>
      <c r="BR17" s="622"/>
      <c r="BS17" s="589" t="s">
        <v>203</v>
      </c>
      <c r="BT17" s="487"/>
      <c r="BU17" s="487"/>
      <c r="BV17" s="487"/>
      <c r="BW17" s="487"/>
      <c r="BX17" s="487"/>
      <c r="BY17" s="487"/>
      <c r="BZ17" s="487"/>
      <c r="CA17" s="487"/>
      <c r="CB17" s="634"/>
      <c r="CD17" s="582" t="s">
        <v>361</v>
      </c>
      <c r="CE17" s="583"/>
      <c r="CF17" s="583"/>
      <c r="CG17" s="583"/>
      <c r="CH17" s="583"/>
      <c r="CI17" s="583"/>
      <c r="CJ17" s="583"/>
      <c r="CK17" s="583"/>
      <c r="CL17" s="583"/>
      <c r="CM17" s="583"/>
      <c r="CN17" s="583"/>
      <c r="CO17" s="583"/>
      <c r="CP17" s="583"/>
      <c r="CQ17" s="584"/>
      <c r="CR17" s="585">
        <v>1076668</v>
      </c>
      <c r="CS17" s="487"/>
      <c r="CT17" s="487"/>
      <c r="CU17" s="487"/>
      <c r="CV17" s="487"/>
      <c r="CW17" s="487"/>
      <c r="CX17" s="487"/>
      <c r="CY17" s="586"/>
      <c r="CZ17" s="622">
        <v>11.5</v>
      </c>
      <c r="DA17" s="622"/>
      <c r="DB17" s="622"/>
      <c r="DC17" s="622"/>
      <c r="DD17" s="589" t="s">
        <v>203</v>
      </c>
      <c r="DE17" s="487"/>
      <c r="DF17" s="487"/>
      <c r="DG17" s="487"/>
      <c r="DH17" s="487"/>
      <c r="DI17" s="487"/>
      <c r="DJ17" s="487"/>
      <c r="DK17" s="487"/>
      <c r="DL17" s="487"/>
      <c r="DM17" s="487"/>
      <c r="DN17" s="487"/>
      <c r="DO17" s="487"/>
      <c r="DP17" s="586"/>
      <c r="DQ17" s="589">
        <v>1071865</v>
      </c>
      <c r="DR17" s="487"/>
      <c r="DS17" s="487"/>
      <c r="DT17" s="487"/>
      <c r="DU17" s="487"/>
      <c r="DV17" s="487"/>
      <c r="DW17" s="487"/>
      <c r="DX17" s="487"/>
      <c r="DY17" s="487"/>
      <c r="DZ17" s="487"/>
      <c r="EA17" s="487"/>
      <c r="EB17" s="487"/>
      <c r="EC17" s="634"/>
    </row>
    <row r="18" spans="2:133" ht="11.25" customHeight="1" x14ac:dyDescent="0.2">
      <c r="B18" s="582" t="s">
        <v>163</v>
      </c>
      <c r="C18" s="583"/>
      <c r="D18" s="583"/>
      <c r="E18" s="583"/>
      <c r="F18" s="583"/>
      <c r="G18" s="583"/>
      <c r="H18" s="583"/>
      <c r="I18" s="583"/>
      <c r="J18" s="583"/>
      <c r="K18" s="583"/>
      <c r="L18" s="583"/>
      <c r="M18" s="583"/>
      <c r="N18" s="583"/>
      <c r="O18" s="583"/>
      <c r="P18" s="583"/>
      <c r="Q18" s="584"/>
      <c r="R18" s="585">
        <v>4297</v>
      </c>
      <c r="S18" s="487"/>
      <c r="T18" s="487"/>
      <c r="U18" s="487"/>
      <c r="V18" s="487"/>
      <c r="W18" s="487"/>
      <c r="X18" s="487"/>
      <c r="Y18" s="586"/>
      <c r="Z18" s="622">
        <v>0</v>
      </c>
      <c r="AA18" s="622"/>
      <c r="AB18" s="622"/>
      <c r="AC18" s="622"/>
      <c r="AD18" s="623">
        <v>4297</v>
      </c>
      <c r="AE18" s="623"/>
      <c r="AF18" s="623"/>
      <c r="AG18" s="623"/>
      <c r="AH18" s="623"/>
      <c r="AI18" s="623"/>
      <c r="AJ18" s="623"/>
      <c r="AK18" s="623"/>
      <c r="AL18" s="587">
        <v>0.1</v>
      </c>
      <c r="AM18" s="353"/>
      <c r="AN18" s="353"/>
      <c r="AO18" s="624"/>
      <c r="AP18" s="582" t="s">
        <v>100</v>
      </c>
      <c r="AQ18" s="583"/>
      <c r="AR18" s="583"/>
      <c r="AS18" s="583"/>
      <c r="AT18" s="583"/>
      <c r="AU18" s="583"/>
      <c r="AV18" s="583"/>
      <c r="AW18" s="583"/>
      <c r="AX18" s="583"/>
      <c r="AY18" s="583"/>
      <c r="AZ18" s="583"/>
      <c r="BA18" s="583"/>
      <c r="BB18" s="583"/>
      <c r="BC18" s="583"/>
      <c r="BD18" s="583"/>
      <c r="BE18" s="583"/>
      <c r="BF18" s="584"/>
      <c r="BG18" s="585" t="s">
        <v>203</v>
      </c>
      <c r="BH18" s="487"/>
      <c r="BI18" s="487"/>
      <c r="BJ18" s="487"/>
      <c r="BK18" s="487"/>
      <c r="BL18" s="487"/>
      <c r="BM18" s="487"/>
      <c r="BN18" s="586"/>
      <c r="BO18" s="622" t="s">
        <v>203</v>
      </c>
      <c r="BP18" s="622"/>
      <c r="BQ18" s="622"/>
      <c r="BR18" s="622"/>
      <c r="BS18" s="589" t="s">
        <v>203</v>
      </c>
      <c r="BT18" s="487"/>
      <c r="BU18" s="487"/>
      <c r="BV18" s="487"/>
      <c r="BW18" s="487"/>
      <c r="BX18" s="487"/>
      <c r="BY18" s="487"/>
      <c r="BZ18" s="487"/>
      <c r="CA18" s="487"/>
      <c r="CB18" s="634"/>
      <c r="CD18" s="582" t="s">
        <v>362</v>
      </c>
      <c r="CE18" s="583"/>
      <c r="CF18" s="583"/>
      <c r="CG18" s="583"/>
      <c r="CH18" s="583"/>
      <c r="CI18" s="583"/>
      <c r="CJ18" s="583"/>
      <c r="CK18" s="583"/>
      <c r="CL18" s="583"/>
      <c r="CM18" s="583"/>
      <c r="CN18" s="583"/>
      <c r="CO18" s="583"/>
      <c r="CP18" s="583"/>
      <c r="CQ18" s="584"/>
      <c r="CR18" s="585" t="s">
        <v>203</v>
      </c>
      <c r="CS18" s="487"/>
      <c r="CT18" s="487"/>
      <c r="CU18" s="487"/>
      <c r="CV18" s="487"/>
      <c r="CW18" s="487"/>
      <c r="CX18" s="487"/>
      <c r="CY18" s="586"/>
      <c r="CZ18" s="622" t="s">
        <v>203</v>
      </c>
      <c r="DA18" s="622"/>
      <c r="DB18" s="622"/>
      <c r="DC18" s="622"/>
      <c r="DD18" s="589" t="s">
        <v>203</v>
      </c>
      <c r="DE18" s="487"/>
      <c r="DF18" s="487"/>
      <c r="DG18" s="487"/>
      <c r="DH18" s="487"/>
      <c r="DI18" s="487"/>
      <c r="DJ18" s="487"/>
      <c r="DK18" s="487"/>
      <c r="DL18" s="487"/>
      <c r="DM18" s="487"/>
      <c r="DN18" s="487"/>
      <c r="DO18" s="487"/>
      <c r="DP18" s="586"/>
      <c r="DQ18" s="589" t="s">
        <v>203</v>
      </c>
      <c r="DR18" s="487"/>
      <c r="DS18" s="487"/>
      <c r="DT18" s="487"/>
      <c r="DU18" s="487"/>
      <c r="DV18" s="487"/>
      <c r="DW18" s="487"/>
      <c r="DX18" s="487"/>
      <c r="DY18" s="487"/>
      <c r="DZ18" s="487"/>
      <c r="EA18" s="487"/>
      <c r="EB18" s="487"/>
      <c r="EC18" s="634"/>
    </row>
    <row r="19" spans="2:133" ht="11.25" customHeight="1" x14ac:dyDescent="0.2">
      <c r="B19" s="582" t="s">
        <v>363</v>
      </c>
      <c r="C19" s="583"/>
      <c r="D19" s="583"/>
      <c r="E19" s="583"/>
      <c r="F19" s="583"/>
      <c r="G19" s="583"/>
      <c r="H19" s="583"/>
      <c r="I19" s="583"/>
      <c r="J19" s="583"/>
      <c r="K19" s="583"/>
      <c r="L19" s="583"/>
      <c r="M19" s="583"/>
      <c r="N19" s="583"/>
      <c r="O19" s="583"/>
      <c r="P19" s="583"/>
      <c r="Q19" s="584"/>
      <c r="R19" s="585">
        <v>930</v>
      </c>
      <c r="S19" s="487"/>
      <c r="T19" s="487"/>
      <c r="U19" s="487"/>
      <c r="V19" s="487"/>
      <c r="W19" s="487"/>
      <c r="X19" s="487"/>
      <c r="Y19" s="586"/>
      <c r="Z19" s="622">
        <v>0</v>
      </c>
      <c r="AA19" s="622"/>
      <c r="AB19" s="622"/>
      <c r="AC19" s="622"/>
      <c r="AD19" s="623">
        <v>930</v>
      </c>
      <c r="AE19" s="623"/>
      <c r="AF19" s="623"/>
      <c r="AG19" s="623"/>
      <c r="AH19" s="623"/>
      <c r="AI19" s="623"/>
      <c r="AJ19" s="623"/>
      <c r="AK19" s="623"/>
      <c r="AL19" s="587">
        <v>0</v>
      </c>
      <c r="AM19" s="353"/>
      <c r="AN19" s="353"/>
      <c r="AO19" s="624"/>
      <c r="AP19" s="582" t="s">
        <v>364</v>
      </c>
      <c r="AQ19" s="583"/>
      <c r="AR19" s="583"/>
      <c r="AS19" s="583"/>
      <c r="AT19" s="583"/>
      <c r="AU19" s="583"/>
      <c r="AV19" s="583"/>
      <c r="AW19" s="583"/>
      <c r="AX19" s="583"/>
      <c r="AY19" s="583"/>
      <c r="AZ19" s="583"/>
      <c r="BA19" s="583"/>
      <c r="BB19" s="583"/>
      <c r="BC19" s="583"/>
      <c r="BD19" s="583"/>
      <c r="BE19" s="583"/>
      <c r="BF19" s="584"/>
      <c r="BG19" s="585">
        <v>6944</v>
      </c>
      <c r="BH19" s="487"/>
      <c r="BI19" s="487"/>
      <c r="BJ19" s="487"/>
      <c r="BK19" s="487"/>
      <c r="BL19" s="487"/>
      <c r="BM19" s="487"/>
      <c r="BN19" s="586"/>
      <c r="BO19" s="622">
        <v>0.9</v>
      </c>
      <c r="BP19" s="622"/>
      <c r="BQ19" s="622"/>
      <c r="BR19" s="622"/>
      <c r="BS19" s="589" t="s">
        <v>203</v>
      </c>
      <c r="BT19" s="487"/>
      <c r="BU19" s="487"/>
      <c r="BV19" s="487"/>
      <c r="BW19" s="487"/>
      <c r="BX19" s="487"/>
      <c r="BY19" s="487"/>
      <c r="BZ19" s="487"/>
      <c r="CA19" s="487"/>
      <c r="CB19" s="634"/>
      <c r="CD19" s="582" t="s">
        <v>365</v>
      </c>
      <c r="CE19" s="583"/>
      <c r="CF19" s="583"/>
      <c r="CG19" s="583"/>
      <c r="CH19" s="583"/>
      <c r="CI19" s="583"/>
      <c r="CJ19" s="583"/>
      <c r="CK19" s="583"/>
      <c r="CL19" s="583"/>
      <c r="CM19" s="583"/>
      <c r="CN19" s="583"/>
      <c r="CO19" s="583"/>
      <c r="CP19" s="583"/>
      <c r="CQ19" s="584"/>
      <c r="CR19" s="585" t="s">
        <v>203</v>
      </c>
      <c r="CS19" s="487"/>
      <c r="CT19" s="487"/>
      <c r="CU19" s="487"/>
      <c r="CV19" s="487"/>
      <c r="CW19" s="487"/>
      <c r="CX19" s="487"/>
      <c r="CY19" s="586"/>
      <c r="CZ19" s="622" t="s">
        <v>203</v>
      </c>
      <c r="DA19" s="622"/>
      <c r="DB19" s="622"/>
      <c r="DC19" s="622"/>
      <c r="DD19" s="589" t="s">
        <v>203</v>
      </c>
      <c r="DE19" s="487"/>
      <c r="DF19" s="487"/>
      <c r="DG19" s="487"/>
      <c r="DH19" s="487"/>
      <c r="DI19" s="487"/>
      <c r="DJ19" s="487"/>
      <c r="DK19" s="487"/>
      <c r="DL19" s="487"/>
      <c r="DM19" s="487"/>
      <c r="DN19" s="487"/>
      <c r="DO19" s="487"/>
      <c r="DP19" s="586"/>
      <c r="DQ19" s="589" t="s">
        <v>203</v>
      </c>
      <c r="DR19" s="487"/>
      <c r="DS19" s="487"/>
      <c r="DT19" s="487"/>
      <c r="DU19" s="487"/>
      <c r="DV19" s="487"/>
      <c r="DW19" s="487"/>
      <c r="DX19" s="487"/>
      <c r="DY19" s="487"/>
      <c r="DZ19" s="487"/>
      <c r="EA19" s="487"/>
      <c r="EB19" s="487"/>
      <c r="EC19" s="634"/>
    </row>
    <row r="20" spans="2:133" ht="11.25" customHeight="1" x14ac:dyDescent="0.2">
      <c r="B20" s="582" t="s">
        <v>75</v>
      </c>
      <c r="C20" s="583"/>
      <c r="D20" s="583"/>
      <c r="E20" s="583"/>
      <c r="F20" s="583"/>
      <c r="G20" s="583"/>
      <c r="H20" s="583"/>
      <c r="I20" s="583"/>
      <c r="J20" s="583"/>
      <c r="K20" s="583"/>
      <c r="L20" s="583"/>
      <c r="M20" s="583"/>
      <c r="N20" s="583"/>
      <c r="O20" s="583"/>
      <c r="P20" s="583"/>
      <c r="Q20" s="584"/>
      <c r="R20" s="585">
        <v>3131</v>
      </c>
      <c r="S20" s="487"/>
      <c r="T20" s="487"/>
      <c r="U20" s="487"/>
      <c r="V20" s="487"/>
      <c r="W20" s="487"/>
      <c r="X20" s="487"/>
      <c r="Y20" s="586"/>
      <c r="Z20" s="622">
        <v>0</v>
      </c>
      <c r="AA20" s="622"/>
      <c r="AB20" s="622"/>
      <c r="AC20" s="622"/>
      <c r="AD20" s="623">
        <v>3131</v>
      </c>
      <c r="AE20" s="623"/>
      <c r="AF20" s="623"/>
      <c r="AG20" s="623"/>
      <c r="AH20" s="623"/>
      <c r="AI20" s="623"/>
      <c r="AJ20" s="623"/>
      <c r="AK20" s="623"/>
      <c r="AL20" s="587">
        <v>0.1</v>
      </c>
      <c r="AM20" s="353"/>
      <c r="AN20" s="353"/>
      <c r="AO20" s="624"/>
      <c r="AP20" s="582" t="s">
        <v>366</v>
      </c>
      <c r="AQ20" s="583"/>
      <c r="AR20" s="583"/>
      <c r="AS20" s="583"/>
      <c r="AT20" s="583"/>
      <c r="AU20" s="583"/>
      <c r="AV20" s="583"/>
      <c r="AW20" s="583"/>
      <c r="AX20" s="583"/>
      <c r="AY20" s="583"/>
      <c r="AZ20" s="583"/>
      <c r="BA20" s="583"/>
      <c r="BB20" s="583"/>
      <c r="BC20" s="583"/>
      <c r="BD20" s="583"/>
      <c r="BE20" s="583"/>
      <c r="BF20" s="584"/>
      <c r="BG20" s="585">
        <v>6944</v>
      </c>
      <c r="BH20" s="487"/>
      <c r="BI20" s="487"/>
      <c r="BJ20" s="487"/>
      <c r="BK20" s="487"/>
      <c r="BL20" s="487"/>
      <c r="BM20" s="487"/>
      <c r="BN20" s="586"/>
      <c r="BO20" s="622">
        <v>0.9</v>
      </c>
      <c r="BP20" s="622"/>
      <c r="BQ20" s="622"/>
      <c r="BR20" s="622"/>
      <c r="BS20" s="589" t="s">
        <v>203</v>
      </c>
      <c r="BT20" s="487"/>
      <c r="BU20" s="487"/>
      <c r="BV20" s="487"/>
      <c r="BW20" s="487"/>
      <c r="BX20" s="487"/>
      <c r="BY20" s="487"/>
      <c r="BZ20" s="487"/>
      <c r="CA20" s="487"/>
      <c r="CB20" s="634"/>
      <c r="CD20" s="582" t="s">
        <v>193</v>
      </c>
      <c r="CE20" s="583"/>
      <c r="CF20" s="583"/>
      <c r="CG20" s="583"/>
      <c r="CH20" s="583"/>
      <c r="CI20" s="583"/>
      <c r="CJ20" s="583"/>
      <c r="CK20" s="583"/>
      <c r="CL20" s="583"/>
      <c r="CM20" s="583"/>
      <c r="CN20" s="583"/>
      <c r="CO20" s="583"/>
      <c r="CP20" s="583"/>
      <c r="CQ20" s="584"/>
      <c r="CR20" s="585">
        <v>9363926</v>
      </c>
      <c r="CS20" s="487"/>
      <c r="CT20" s="487"/>
      <c r="CU20" s="487"/>
      <c r="CV20" s="487"/>
      <c r="CW20" s="487"/>
      <c r="CX20" s="487"/>
      <c r="CY20" s="586"/>
      <c r="CZ20" s="622">
        <v>100</v>
      </c>
      <c r="DA20" s="622"/>
      <c r="DB20" s="622"/>
      <c r="DC20" s="622"/>
      <c r="DD20" s="589">
        <v>1979967</v>
      </c>
      <c r="DE20" s="487"/>
      <c r="DF20" s="487"/>
      <c r="DG20" s="487"/>
      <c r="DH20" s="487"/>
      <c r="DI20" s="487"/>
      <c r="DJ20" s="487"/>
      <c r="DK20" s="487"/>
      <c r="DL20" s="487"/>
      <c r="DM20" s="487"/>
      <c r="DN20" s="487"/>
      <c r="DO20" s="487"/>
      <c r="DP20" s="586"/>
      <c r="DQ20" s="589">
        <v>5519679</v>
      </c>
      <c r="DR20" s="487"/>
      <c r="DS20" s="487"/>
      <c r="DT20" s="487"/>
      <c r="DU20" s="487"/>
      <c r="DV20" s="487"/>
      <c r="DW20" s="487"/>
      <c r="DX20" s="487"/>
      <c r="DY20" s="487"/>
      <c r="DZ20" s="487"/>
      <c r="EA20" s="487"/>
      <c r="EB20" s="487"/>
      <c r="EC20" s="634"/>
    </row>
    <row r="21" spans="2:133" ht="11.25" customHeight="1" x14ac:dyDescent="0.2">
      <c r="B21" s="582" t="s">
        <v>368</v>
      </c>
      <c r="C21" s="583"/>
      <c r="D21" s="583"/>
      <c r="E21" s="583"/>
      <c r="F21" s="583"/>
      <c r="G21" s="583"/>
      <c r="H21" s="583"/>
      <c r="I21" s="583"/>
      <c r="J21" s="583"/>
      <c r="K21" s="583"/>
      <c r="L21" s="583"/>
      <c r="M21" s="583"/>
      <c r="N21" s="583"/>
      <c r="O21" s="583"/>
      <c r="P21" s="583"/>
      <c r="Q21" s="584"/>
      <c r="R21" s="585">
        <v>236</v>
      </c>
      <c r="S21" s="487"/>
      <c r="T21" s="487"/>
      <c r="U21" s="487"/>
      <c r="V21" s="487"/>
      <c r="W21" s="487"/>
      <c r="X21" s="487"/>
      <c r="Y21" s="586"/>
      <c r="Z21" s="622">
        <v>0</v>
      </c>
      <c r="AA21" s="622"/>
      <c r="AB21" s="622"/>
      <c r="AC21" s="622"/>
      <c r="AD21" s="623">
        <v>236</v>
      </c>
      <c r="AE21" s="623"/>
      <c r="AF21" s="623"/>
      <c r="AG21" s="623"/>
      <c r="AH21" s="623"/>
      <c r="AI21" s="623"/>
      <c r="AJ21" s="623"/>
      <c r="AK21" s="623"/>
      <c r="AL21" s="587">
        <v>0</v>
      </c>
      <c r="AM21" s="353"/>
      <c r="AN21" s="353"/>
      <c r="AO21" s="624"/>
      <c r="AP21" s="661" t="s">
        <v>369</v>
      </c>
      <c r="AQ21" s="664"/>
      <c r="AR21" s="664"/>
      <c r="AS21" s="664"/>
      <c r="AT21" s="664"/>
      <c r="AU21" s="664"/>
      <c r="AV21" s="664"/>
      <c r="AW21" s="664"/>
      <c r="AX21" s="664"/>
      <c r="AY21" s="664"/>
      <c r="AZ21" s="664"/>
      <c r="BA21" s="664"/>
      <c r="BB21" s="664"/>
      <c r="BC21" s="664"/>
      <c r="BD21" s="664"/>
      <c r="BE21" s="664"/>
      <c r="BF21" s="663"/>
      <c r="BG21" s="585">
        <v>6944</v>
      </c>
      <c r="BH21" s="487"/>
      <c r="BI21" s="487"/>
      <c r="BJ21" s="487"/>
      <c r="BK21" s="487"/>
      <c r="BL21" s="487"/>
      <c r="BM21" s="487"/>
      <c r="BN21" s="586"/>
      <c r="BO21" s="622">
        <v>0.9</v>
      </c>
      <c r="BP21" s="622"/>
      <c r="BQ21" s="622"/>
      <c r="BR21" s="622"/>
      <c r="BS21" s="589" t="s">
        <v>203</v>
      </c>
      <c r="BT21" s="487"/>
      <c r="BU21" s="487"/>
      <c r="BV21" s="487"/>
      <c r="BW21" s="487"/>
      <c r="BX21" s="487"/>
      <c r="BY21" s="487"/>
      <c r="BZ21" s="487"/>
      <c r="CA21" s="487"/>
      <c r="CB21" s="634"/>
      <c r="CD21" s="596"/>
      <c r="CE21" s="597"/>
      <c r="CF21" s="597"/>
      <c r="CG21" s="597"/>
      <c r="CH21" s="597"/>
      <c r="CI21" s="597"/>
      <c r="CJ21" s="597"/>
      <c r="CK21" s="597"/>
      <c r="CL21" s="597"/>
      <c r="CM21" s="597"/>
      <c r="CN21" s="597"/>
      <c r="CO21" s="597"/>
      <c r="CP21" s="597"/>
      <c r="CQ21" s="598"/>
      <c r="CR21" s="673"/>
      <c r="CS21" s="674"/>
      <c r="CT21" s="674"/>
      <c r="CU21" s="674"/>
      <c r="CV21" s="674"/>
      <c r="CW21" s="674"/>
      <c r="CX21" s="674"/>
      <c r="CY21" s="675"/>
      <c r="CZ21" s="676"/>
      <c r="DA21" s="676"/>
      <c r="DB21" s="676"/>
      <c r="DC21" s="676"/>
      <c r="DD21" s="677"/>
      <c r="DE21" s="674"/>
      <c r="DF21" s="674"/>
      <c r="DG21" s="674"/>
      <c r="DH21" s="674"/>
      <c r="DI21" s="674"/>
      <c r="DJ21" s="674"/>
      <c r="DK21" s="674"/>
      <c r="DL21" s="674"/>
      <c r="DM21" s="674"/>
      <c r="DN21" s="674"/>
      <c r="DO21" s="674"/>
      <c r="DP21" s="675"/>
      <c r="DQ21" s="677"/>
      <c r="DR21" s="674"/>
      <c r="DS21" s="674"/>
      <c r="DT21" s="674"/>
      <c r="DU21" s="674"/>
      <c r="DV21" s="674"/>
      <c r="DW21" s="674"/>
      <c r="DX21" s="674"/>
      <c r="DY21" s="674"/>
      <c r="DZ21" s="674"/>
      <c r="EA21" s="674"/>
      <c r="EB21" s="674"/>
      <c r="EC21" s="678"/>
    </row>
    <row r="22" spans="2:133" ht="11.25" customHeight="1" x14ac:dyDescent="0.2">
      <c r="B22" s="582" t="s">
        <v>342</v>
      </c>
      <c r="C22" s="583"/>
      <c r="D22" s="583"/>
      <c r="E22" s="583"/>
      <c r="F22" s="583"/>
      <c r="G22" s="583"/>
      <c r="H22" s="583"/>
      <c r="I22" s="583"/>
      <c r="J22" s="583"/>
      <c r="K22" s="583"/>
      <c r="L22" s="583"/>
      <c r="M22" s="583"/>
      <c r="N22" s="583"/>
      <c r="O22" s="583"/>
      <c r="P22" s="583"/>
      <c r="Q22" s="584"/>
      <c r="R22" s="585">
        <v>4114578</v>
      </c>
      <c r="S22" s="487"/>
      <c r="T22" s="487"/>
      <c r="U22" s="487"/>
      <c r="V22" s="487"/>
      <c r="W22" s="487"/>
      <c r="X22" s="487"/>
      <c r="Y22" s="586"/>
      <c r="Z22" s="622">
        <v>42.6</v>
      </c>
      <c r="AA22" s="622"/>
      <c r="AB22" s="622"/>
      <c r="AC22" s="622"/>
      <c r="AD22" s="623">
        <v>3672156</v>
      </c>
      <c r="AE22" s="623"/>
      <c r="AF22" s="623"/>
      <c r="AG22" s="623"/>
      <c r="AH22" s="623"/>
      <c r="AI22" s="623"/>
      <c r="AJ22" s="623"/>
      <c r="AK22" s="623"/>
      <c r="AL22" s="587">
        <v>76.400000000000006</v>
      </c>
      <c r="AM22" s="353"/>
      <c r="AN22" s="353"/>
      <c r="AO22" s="624"/>
      <c r="AP22" s="661" t="s">
        <v>371</v>
      </c>
      <c r="AQ22" s="664"/>
      <c r="AR22" s="664"/>
      <c r="AS22" s="664"/>
      <c r="AT22" s="664"/>
      <c r="AU22" s="664"/>
      <c r="AV22" s="664"/>
      <c r="AW22" s="664"/>
      <c r="AX22" s="664"/>
      <c r="AY22" s="664"/>
      <c r="AZ22" s="664"/>
      <c r="BA22" s="664"/>
      <c r="BB22" s="664"/>
      <c r="BC22" s="664"/>
      <c r="BD22" s="664"/>
      <c r="BE22" s="664"/>
      <c r="BF22" s="663"/>
      <c r="BG22" s="585" t="s">
        <v>203</v>
      </c>
      <c r="BH22" s="487"/>
      <c r="BI22" s="487"/>
      <c r="BJ22" s="487"/>
      <c r="BK22" s="487"/>
      <c r="BL22" s="487"/>
      <c r="BM22" s="487"/>
      <c r="BN22" s="586"/>
      <c r="BO22" s="622" t="s">
        <v>203</v>
      </c>
      <c r="BP22" s="622"/>
      <c r="BQ22" s="622"/>
      <c r="BR22" s="622"/>
      <c r="BS22" s="589" t="s">
        <v>203</v>
      </c>
      <c r="BT22" s="487"/>
      <c r="BU22" s="487"/>
      <c r="BV22" s="487"/>
      <c r="BW22" s="487"/>
      <c r="BX22" s="487"/>
      <c r="BY22" s="487"/>
      <c r="BZ22" s="487"/>
      <c r="CA22" s="487"/>
      <c r="CB22" s="634"/>
      <c r="CD22" s="517" t="s">
        <v>372</v>
      </c>
      <c r="CE22" s="518"/>
      <c r="CF22" s="518"/>
      <c r="CG22" s="518"/>
      <c r="CH22" s="518"/>
      <c r="CI22" s="518"/>
      <c r="CJ22" s="518"/>
      <c r="CK22" s="518"/>
      <c r="CL22" s="518"/>
      <c r="CM22" s="518"/>
      <c r="CN22" s="518"/>
      <c r="CO22" s="518"/>
      <c r="CP22" s="518"/>
      <c r="CQ22" s="518"/>
      <c r="CR22" s="518"/>
      <c r="CS22" s="518"/>
      <c r="CT22" s="518"/>
      <c r="CU22" s="518"/>
      <c r="CV22" s="518"/>
      <c r="CW22" s="518"/>
      <c r="CX22" s="518"/>
      <c r="CY22" s="518"/>
      <c r="CZ22" s="518"/>
      <c r="DA22" s="518"/>
      <c r="DB22" s="518"/>
      <c r="DC22" s="518"/>
      <c r="DD22" s="518"/>
      <c r="DE22" s="518"/>
      <c r="DF22" s="518"/>
      <c r="DG22" s="518"/>
      <c r="DH22" s="518"/>
      <c r="DI22" s="518"/>
      <c r="DJ22" s="518"/>
      <c r="DK22" s="518"/>
      <c r="DL22" s="518"/>
      <c r="DM22" s="518"/>
      <c r="DN22" s="518"/>
      <c r="DO22" s="518"/>
      <c r="DP22" s="518"/>
      <c r="DQ22" s="518"/>
      <c r="DR22" s="518"/>
      <c r="DS22" s="518"/>
      <c r="DT22" s="518"/>
      <c r="DU22" s="518"/>
      <c r="DV22" s="518"/>
      <c r="DW22" s="518"/>
      <c r="DX22" s="518"/>
      <c r="DY22" s="518"/>
      <c r="DZ22" s="518"/>
      <c r="EA22" s="518"/>
      <c r="EB22" s="518"/>
      <c r="EC22" s="560"/>
    </row>
    <row r="23" spans="2:133" ht="11.25" customHeight="1" x14ac:dyDescent="0.2">
      <c r="B23" s="582" t="s">
        <v>299</v>
      </c>
      <c r="C23" s="583"/>
      <c r="D23" s="583"/>
      <c r="E23" s="583"/>
      <c r="F23" s="583"/>
      <c r="G23" s="583"/>
      <c r="H23" s="583"/>
      <c r="I23" s="583"/>
      <c r="J23" s="583"/>
      <c r="K23" s="583"/>
      <c r="L23" s="583"/>
      <c r="M23" s="583"/>
      <c r="N23" s="583"/>
      <c r="O23" s="583"/>
      <c r="P23" s="583"/>
      <c r="Q23" s="584"/>
      <c r="R23" s="585">
        <v>3672156</v>
      </c>
      <c r="S23" s="487"/>
      <c r="T23" s="487"/>
      <c r="U23" s="487"/>
      <c r="V23" s="487"/>
      <c r="W23" s="487"/>
      <c r="X23" s="487"/>
      <c r="Y23" s="586"/>
      <c r="Z23" s="622">
        <v>38</v>
      </c>
      <c r="AA23" s="622"/>
      <c r="AB23" s="622"/>
      <c r="AC23" s="622"/>
      <c r="AD23" s="623">
        <v>3672156</v>
      </c>
      <c r="AE23" s="623"/>
      <c r="AF23" s="623"/>
      <c r="AG23" s="623"/>
      <c r="AH23" s="623"/>
      <c r="AI23" s="623"/>
      <c r="AJ23" s="623"/>
      <c r="AK23" s="623"/>
      <c r="AL23" s="587">
        <v>76.400000000000006</v>
      </c>
      <c r="AM23" s="353"/>
      <c r="AN23" s="353"/>
      <c r="AO23" s="624"/>
      <c r="AP23" s="661" t="s">
        <v>120</v>
      </c>
      <c r="AQ23" s="664"/>
      <c r="AR23" s="664"/>
      <c r="AS23" s="664"/>
      <c r="AT23" s="664"/>
      <c r="AU23" s="664"/>
      <c r="AV23" s="664"/>
      <c r="AW23" s="664"/>
      <c r="AX23" s="664"/>
      <c r="AY23" s="664"/>
      <c r="AZ23" s="664"/>
      <c r="BA23" s="664"/>
      <c r="BB23" s="664"/>
      <c r="BC23" s="664"/>
      <c r="BD23" s="664"/>
      <c r="BE23" s="664"/>
      <c r="BF23" s="663"/>
      <c r="BG23" s="585" t="s">
        <v>203</v>
      </c>
      <c r="BH23" s="487"/>
      <c r="BI23" s="487"/>
      <c r="BJ23" s="487"/>
      <c r="BK23" s="487"/>
      <c r="BL23" s="487"/>
      <c r="BM23" s="487"/>
      <c r="BN23" s="586"/>
      <c r="BO23" s="622" t="s">
        <v>203</v>
      </c>
      <c r="BP23" s="622"/>
      <c r="BQ23" s="622"/>
      <c r="BR23" s="622"/>
      <c r="BS23" s="589" t="s">
        <v>203</v>
      </c>
      <c r="BT23" s="487"/>
      <c r="BU23" s="487"/>
      <c r="BV23" s="487"/>
      <c r="BW23" s="487"/>
      <c r="BX23" s="487"/>
      <c r="BY23" s="487"/>
      <c r="BZ23" s="487"/>
      <c r="CA23" s="487"/>
      <c r="CB23" s="634"/>
      <c r="CD23" s="517" t="s">
        <v>316</v>
      </c>
      <c r="CE23" s="518"/>
      <c r="CF23" s="518"/>
      <c r="CG23" s="518"/>
      <c r="CH23" s="518"/>
      <c r="CI23" s="518"/>
      <c r="CJ23" s="518"/>
      <c r="CK23" s="518"/>
      <c r="CL23" s="518"/>
      <c r="CM23" s="518"/>
      <c r="CN23" s="518"/>
      <c r="CO23" s="518"/>
      <c r="CP23" s="518"/>
      <c r="CQ23" s="560"/>
      <c r="CR23" s="517" t="s">
        <v>373</v>
      </c>
      <c r="CS23" s="518"/>
      <c r="CT23" s="518"/>
      <c r="CU23" s="518"/>
      <c r="CV23" s="518"/>
      <c r="CW23" s="518"/>
      <c r="CX23" s="518"/>
      <c r="CY23" s="560"/>
      <c r="CZ23" s="517" t="s">
        <v>377</v>
      </c>
      <c r="DA23" s="518"/>
      <c r="DB23" s="518"/>
      <c r="DC23" s="560"/>
      <c r="DD23" s="517" t="s">
        <v>150</v>
      </c>
      <c r="DE23" s="518"/>
      <c r="DF23" s="518"/>
      <c r="DG23" s="518"/>
      <c r="DH23" s="518"/>
      <c r="DI23" s="518"/>
      <c r="DJ23" s="518"/>
      <c r="DK23" s="560"/>
      <c r="DL23" s="665" t="s">
        <v>379</v>
      </c>
      <c r="DM23" s="666"/>
      <c r="DN23" s="666"/>
      <c r="DO23" s="666"/>
      <c r="DP23" s="666"/>
      <c r="DQ23" s="666"/>
      <c r="DR23" s="666"/>
      <c r="DS23" s="666"/>
      <c r="DT23" s="666"/>
      <c r="DU23" s="666"/>
      <c r="DV23" s="667"/>
      <c r="DW23" s="517" t="s">
        <v>380</v>
      </c>
      <c r="DX23" s="518"/>
      <c r="DY23" s="518"/>
      <c r="DZ23" s="518"/>
      <c r="EA23" s="518"/>
      <c r="EB23" s="518"/>
      <c r="EC23" s="560"/>
    </row>
    <row r="24" spans="2:133" ht="11.25" customHeight="1" x14ac:dyDescent="0.2">
      <c r="B24" s="582" t="s">
        <v>296</v>
      </c>
      <c r="C24" s="583"/>
      <c r="D24" s="583"/>
      <c r="E24" s="583"/>
      <c r="F24" s="583"/>
      <c r="G24" s="583"/>
      <c r="H24" s="583"/>
      <c r="I24" s="583"/>
      <c r="J24" s="583"/>
      <c r="K24" s="583"/>
      <c r="L24" s="583"/>
      <c r="M24" s="583"/>
      <c r="N24" s="583"/>
      <c r="O24" s="583"/>
      <c r="P24" s="583"/>
      <c r="Q24" s="584"/>
      <c r="R24" s="585">
        <v>442422</v>
      </c>
      <c r="S24" s="487"/>
      <c r="T24" s="487"/>
      <c r="U24" s="487"/>
      <c r="V24" s="487"/>
      <c r="W24" s="487"/>
      <c r="X24" s="487"/>
      <c r="Y24" s="586"/>
      <c r="Z24" s="622">
        <v>4.5999999999999996</v>
      </c>
      <c r="AA24" s="622"/>
      <c r="AB24" s="622"/>
      <c r="AC24" s="622"/>
      <c r="AD24" s="623" t="s">
        <v>203</v>
      </c>
      <c r="AE24" s="623"/>
      <c r="AF24" s="623"/>
      <c r="AG24" s="623"/>
      <c r="AH24" s="623"/>
      <c r="AI24" s="623"/>
      <c r="AJ24" s="623"/>
      <c r="AK24" s="623"/>
      <c r="AL24" s="587" t="s">
        <v>203</v>
      </c>
      <c r="AM24" s="353"/>
      <c r="AN24" s="353"/>
      <c r="AO24" s="624"/>
      <c r="AP24" s="661" t="s">
        <v>381</v>
      </c>
      <c r="AQ24" s="664"/>
      <c r="AR24" s="664"/>
      <c r="AS24" s="664"/>
      <c r="AT24" s="664"/>
      <c r="AU24" s="664"/>
      <c r="AV24" s="664"/>
      <c r="AW24" s="664"/>
      <c r="AX24" s="664"/>
      <c r="AY24" s="664"/>
      <c r="AZ24" s="664"/>
      <c r="BA24" s="664"/>
      <c r="BB24" s="664"/>
      <c r="BC24" s="664"/>
      <c r="BD24" s="664"/>
      <c r="BE24" s="664"/>
      <c r="BF24" s="663"/>
      <c r="BG24" s="585" t="s">
        <v>203</v>
      </c>
      <c r="BH24" s="487"/>
      <c r="BI24" s="487"/>
      <c r="BJ24" s="487"/>
      <c r="BK24" s="487"/>
      <c r="BL24" s="487"/>
      <c r="BM24" s="487"/>
      <c r="BN24" s="586"/>
      <c r="BO24" s="622" t="s">
        <v>203</v>
      </c>
      <c r="BP24" s="622"/>
      <c r="BQ24" s="622"/>
      <c r="BR24" s="622"/>
      <c r="BS24" s="589" t="s">
        <v>203</v>
      </c>
      <c r="BT24" s="487"/>
      <c r="BU24" s="487"/>
      <c r="BV24" s="487"/>
      <c r="BW24" s="487"/>
      <c r="BX24" s="487"/>
      <c r="BY24" s="487"/>
      <c r="BZ24" s="487"/>
      <c r="CA24" s="487"/>
      <c r="CB24" s="634"/>
      <c r="CD24" s="642" t="s">
        <v>382</v>
      </c>
      <c r="CE24" s="643"/>
      <c r="CF24" s="643"/>
      <c r="CG24" s="643"/>
      <c r="CH24" s="643"/>
      <c r="CI24" s="643"/>
      <c r="CJ24" s="643"/>
      <c r="CK24" s="643"/>
      <c r="CL24" s="643"/>
      <c r="CM24" s="643"/>
      <c r="CN24" s="643"/>
      <c r="CO24" s="643"/>
      <c r="CP24" s="643"/>
      <c r="CQ24" s="644"/>
      <c r="CR24" s="639">
        <v>2893398</v>
      </c>
      <c r="CS24" s="640"/>
      <c r="CT24" s="640"/>
      <c r="CU24" s="640"/>
      <c r="CV24" s="640"/>
      <c r="CW24" s="640"/>
      <c r="CX24" s="640"/>
      <c r="CY24" s="668"/>
      <c r="CZ24" s="669">
        <v>30.9</v>
      </c>
      <c r="DA24" s="649"/>
      <c r="DB24" s="649"/>
      <c r="DC24" s="670"/>
      <c r="DD24" s="671">
        <v>2578268</v>
      </c>
      <c r="DE24" s="640"/>
      <c r="DF24" s="640"/>
      <c r="DG24" s="640"/>
      <c r="DH24" s="640"/>
      <c r="DI24" s="640"/>
      <c r="DJ24" s="640"/>
      <c r="DK24" s="668"/>
      <c r="DL24" s="671">
        <v>2532022</v>
      </c>
      <c r="DM24" s="640"/>
      <c r="DN24" s="640"/>
      <c r="DO24" s="640"/>
      <c r="DP24" s="640"/>
      <c r="DQ24" s="640"/>
      <c r="DR24" s="640"/>
      <c r="DS24" s="640"/>
      <c r="DT24" s="640"/>
      <c r="DU24" s="640"/>
      <c r="DV24" s="668"/>
      <c r="DW24" s="669">
        <v>51.4</v>
      </c>
      <c r="DX24" s="649"/>
      <c r="DY24" s="649"/>
      <c r="DZ24" s="649"/>
      <c r="EA24" s="649"/>
      <c r="EB24" s="649"/>
      <c r="EC24" s="672"/>
    </row>
    <row r="25" spans="2:133" ht="11.25" customHeight="1" x14ac:dyDescent="0.2">
      <c r="B25" s="582" t="s">
        <v>385</v>
      </c>
      <c r="C25" s="583"/>
      <c r="D25" s="583"/>
      <c r="E25" s="583"/>
      <c r="F25" s="583"/>
      <c r="G25" s="583"/>
      <c r="H25" s="583"/>
      <c r="I25" s="583"/>
      <c r="J25" s="583"/>
      <c r="K25" s="583"/>
      <c r="L25" s="583"/>
      <c r="M25" s="583"/>
      <c r="N25" s="583"/>
      <c r="O25" s="583"/>
      <c r="P25" s="583"/>
      <c r="Q25" s="584"/>
      <c r="R25" s="585" t="s">
        <v>203</v>
      </c>
      <c r="S25" s="487"/>
      <c r="T25" s="487"/>
      <c r="U25" s="487"/>
      <c r="V25" s="487"/>
      <c r="W25" s="487"/>
      <c r="X25" s="487"/>
      <c r="Y25" s="586"/>
      <c r="Z25" s="622" t="s">
        <v>203</v>
      </c>
      <c r="AA25" s="622"/>
      <c r="AB25" s="622"/>
      <c r="AC25" s="622"/>
      <c r="AD25" s="623" t="s">
        <v>203</v>
      </c>
      <c r="AE25" s="623"/>
      <c r="AF25" s="623"/>
      <c r="AG25" s="623"/>
      <c r="AH25" s="623"/>
      <c r="AI25" s="623"/>
      <c r="AJ25" s="623"/>
      <c r="AK25" s="623"/>
      <c r="AL25" s="587" t="s">
        <v>203</v>
      </c>
      <c r="AM25" s="353"/>
      <c r="AN25" s="353"/>
      <c r="AO25" s="624"/>
      <c r="AP25" s="661" t="s">
        <v>275</v>
      </c>
      <c r="AQ25" s="664"/>
      <c r="AR25" s="664"/>
      <c r="AS25" s="664"/>
      <c r="AT25" s="664"/>
      <c r="AU25" s="664"/>
      <c r="AV25" s="664"/>
      <c r="AW25" s="664"/>
      <c r="AX25" s="664"/>
      <c r="AY25" s="664"/>
      <c r="AZ25" s="664"/>
      <c r="BA25" s="664"/>
      <c r="BB25" s="664"/>
      <c r="BC25" s="664"/>
      <c r="BD25" s="664"/>
      <c r="BE25" s="664"/>
      <c r="BF25" s="663"/>
      <c r="BG25" s="585" t="s">
        <v>203</v>
      </c>
      <c r="BH25" s="487"/>
      <c r="BI25" s="487"/>
      <c r="BJ25" s="487"/>
      <c r="BK25" s="487"/>
      <c r="BL25" s="487"/>
      <c r="BM25" s="487"/>
      <c r="BN25" s="586"/>
      <c r="BO25" s="622" t="s">
        <v>203</v>
      </c>
      <c r="BP25" s="622"/>
      <c r="BQ25" s="622"/>
      <c r="BR25" s="622"/>
      <c r="BS25" s="589" t="s">
        <v>203</v>
      </c>
      <c r="BT25" s="487"/>
      <c r="BU25" s="487"/>
      <c r="BV25" s="487"/>
      <c r="BW25" s="487"/>
      <c r="BX25" s="487"/>
      <c r="BY25" s="487"/>
      <c r="BZ25" s="487"/>
      <c r="CA25" s="487"/>
      <c r="CB25" s="634"/>
      <c r="CD25" s="582" t="s">
        <v>201</v>
      </c>
      <c r="CE25" s="583"/>
      <c r="CF25" s="583"/>
      <c r="CG25" s="583"/>
      <c r="CH25" s="583"/>
      <c r="CI25" s="583"/>
      <c r="CJ25" s="583"/>
      <c r="CK25" s="583"/>
      <c r="CL25" s="583"/>
      <c r="CM25" s="583"/>
      <c r="CN25" s="583"/>
      <c r="CO25" s="583"/>
      <c r="CP25" s="583"/>
      <c r="CQ25" s="584"/>
      <c r="CR25" s="585">
        <v>1236641</v>
      </c>
      <c r="CS25" s="612"/>
      <c r="CT25" s="612"/>
      <c r="CU25" s="612"/>
      <c r="CV25" s="612"/>
      <c r="CW25" s="612"/>
      <c r="CX25" s="612"/>
      <c r="CY25" s="613"/>
      <c r="CZ25" s="587">
        <v>13.2</v>
      </c>
      <c r="DA25" s="614"/>
      <c r="DB25" s="614"/>
      <c r="DC25" s="615"/>
      <c r="DD25" s="589">
        <v>1172994</v>
      </c>
      <c r="DE25" s="612"/>
      <c r="DF25" s="612"/>
      <c r="DG25" s="612"/>
      <c r="DH25" s="612"/>
      <c r="DI25" s="612"/>
      <c r="DJ25" s="612"/>
      <c r="DK25" s="613"/>
      <c r="DL25" s="589">
        <v>1127403</v>
      </c>
      <c r="DM25" s="612"/>
      <c r="DN25" s="612"/>
      <c r="DO25" s="612"/>
      <c r="DP25" s="612"/>
      <c r="DQ25" s="612"/>
      <c r="DR25" s="612"/>
      <c r="DS25" s="612"/>
      <c r="DT25" s="612"/>
      <c r="DU25" s="612"/>
      <c r="DV25" s="613"/>
      <c r="DW25" s="587">
        <v>22.9</v>
      </c>
      <c r="DX25" s="614"/>
      <c r="DY25" s="614"/>
      <c r="DZ25" s="614"/>
      <c r="EA25" s="614"/>
      <c r="EB25" s="614"/>
      <c r="EC25" s="635"/>
    </row>
    <row r="26" spans="2:133" ht="11.25" customHeight="1" x14ac:dyDescent="0.2">
      <c r="B26" s="582" t="s">
        <v>81</v>
      </c>
      <c r="C26" s="583"/>
      <c r="D26" s="583"/>
      <c r="E26" s="583"/>
      <c r="F26" s="583"/>
      <c r="G26" s="583"/>
      <c r="H26" s="583"/>
      <c r="I26" s="583"/>
      <c r="J26" s="583"/>
      <c r="K26" s="583"/>
      <c r="L26" s="583"/>
      <c r="M26" s="583"/>
      <c r="N26" s="583"/>
      <c r="O26" s="583"/>
      <c r="P26" s="583"/>
      <c r="Q26" s="584"/>
      <c r="R26" s="585">
        <v>5233135</v>
      </c>
      <c r="S26" s="487"/>
      <c r="T26" s="487"/>
      <c r="U26" s="487"/>
      <c r="V26" s="487"/>
      <c r="W26" s="487"/>
      <c r="X26" s="487"/>
      <c r="Y26" s="586"/>
      <c r="Z26" s="622">
        <v>54.2</v>
      </c>
      <c r="AA26" s="622"/>
      <c r="AB26" s="622"/>
      <c r="AC26" s="622"/>
      <c r="AD26" s="623">
        <v>4790713</v>
      </c>
      <c r="AE26" s="623"/>
      <c r="AF26" s="623"/>
      <c r="AG26" s="623"/>
      <c r="AH26" s="623"/>
      <c r="AI26" s="623"/>
      <c r="AJ26" s="623"/>
      <c r="AK26" s="623"/>
      <c r="AL26" s="587">
        <v>99.7</v>
      </c>
      <c r="AM26" s="353"/>
      <c r="AN26" s="353"/>
      <c r="AO26" s="624"/>
      <c r="AP26" s="661" t="s">
        <v>387</v>
      </c>
      <c r="AQ26" s="662"/>
      <c r="AR26" s="662"/>
      <c r="AS26" s="662"/>
      <c r="AT26" s="662"/>
      <c r="AU26" s="662"/>
      <c r="AV26" s="662"/>
      <c r="AW26" s="662"/>
      <c r="AX26" s="662"/>
      <c r="AY26" s="662"/>
      <c r="AZ26" s="662"/>
      <c r="BA26" s="662"/>
      <c r="BB26" s="662"/>
      <c r="BC26" s="662"/>
      <c r="BD26" s="662"/>
      <c r="BE26" s="662"/>
      <c r="BF26" s="663"/>
      <c r="BG26" s="585" t="s">
        <v>203</v>
      </c>
      <c r="BH26" s="487"/>
      <c r="BI26" s="487"/>
      <c r="BJ26" s="487"/>
      <c r="BK26" s="487"/>
      <c r="BL26" s="487"/>
      <c r="BM26" s="487"/>
      <c r="BN26" s="586"/>
      <c r="BO26" s="622" t="s">
        <v>203</v>
      </c>
      <c r="BP26" s="622"/>
      <c r="BQ26" s="622"/>
      <c r="BR26" s="622"/>
      <c r="BS26" s="589" t="s">
        <v>203</v>
      </c>
      <c r="BT26" s="487"/>
      <c r="BU26" s="487"/>
      <c r="BV26" s="487"/>
      <c r="BW26" s="487"/>
      <c r="BX26" s="487"/>
      <c r="BY26" s="487"/>
      <c r="BZ26" s="487"/>
      <c r="CA26" s="487"/>
      <c r="CB26" s="634"/>
      <c r="CD26" s="582" t="s">
        <v>123</v>
      </c>
      <c r="CE26" s="583"/>
      <c r="CF26" s="583"/>
      <c r="CG26" s="583"/>
      <c r="CH26" s="583"/>
      <c r="CI26" s="583"/>
      <c r="CJ26" s="583"/>
      <c r="CK26" s="583"/>
      <c r="CL26" s="583"/>
      <c r="CM26" s="583"/>
      <c r="CN26" s="583"/>
      <c r="CO26" s="583"/>
      <c r="CP26" s="583"/>
      <c r="CQ26" s="584"/>
      <c r="CR26" s="585">
        <v>679729</v>
      </c>
      <c r="CS26" s="487"/>
      <c r="CT26" s="487"/>
      <c r="CU26" s="487"/>
      <c r="CV26" s="487"/>
      <c r="CW26" s="487"/>
      <c r="CX26" s="487"/>
      <c r="CY26" s="586"/>
      <c r="CZ26" s="587">
        <v>7.3</v>
      </c>
      <c r="DA26" s="614"/>
      <c r="DB26" s="614"/>
      <c r="DC26" s="615"/>
      <c r="DD26" s="589">
        <v>632881</v>
      </c>
      <c r="DE26" s="487"/>
      <c r="DF26" s="487"/>
      <c r="DG26" s="487"/>
      <c r="DH26" s="487"/>
      <c r="DI26" s="487"/>
      <c r="DJ26" s="487"/>
      <c r="DK26" s="586"/>
      <c r="DL26" s="589" t="s">
        <v>203</v>
      </c>
      <c r="DM26" s="487"/>
      <c r="DN26" s="487"/>
      <c r="DO26" s="487"/>
      <c r="DP26" s="487"/>
      <c r="DQ26" s="487"/>
      <c r="DR26" s="487"/>
      <c r="DS26" s="487"/>
      <c r="DT26" s="487"/>
      <c r="DU26" s="487"/>
      <c r="DV26" s="586"/>
      <c r="DW26" s="587" t="s">
        <v>203</v>
      </c>
      <c r="DX26" s="614"/>
      <c r="DY26" s="614"/>
      <c r="DZ26" s="614"/>
      <c r="EA26" s="614"/>
      <c r="EB26" s="614"/>
      <c r="EC26" s="635"/>
    </row>
    <row r="27" spans="2:133" ht="11.25" customHeight="1" x14ac:dyDescent="0.2">
      <c r="B27" s="582" t="s">
        <v>388</v>
      </c>
      <c r="C27" s="583"/>
      <c r="D27" s="583"/>
      <c r="E27" s="583"/>
      <c r="F27" s="583"/>
      <c r="G27" s="583"/>
      <c r="H27" s="583"/>
      <c r="I27" s="583"/>
      <c r="J27" s="583"/>
      <c r="K27" s="583"/>
      <c r="L27" s="583"/>
      <c r="M27" s="583"/>
      <c r="N27" s="583"/>
      <c r="O27" s="583"/>
      <c r="P27" s="583"/>
      <c r="Q27" s="584"/>
      <c r="R27" s="585">
        <v>1447</v>
      </c>
      <c r="S27" s="487"/>
      <c r="T27" s="487"/>
      <c r="U27" s="487"/>
      <c r="V27" s="487"/>
      <c r="W27" s="487"/>
      <c r="X27" s="487"/>
      <c r="Y27" s="586"/>
      <c r="Z27" s="622">
        <v>0</v>
      </c>
      <c r="AA27" s="622"/>
      <c r="AB27" s="622"/>
      <c r="AC27" s="622"/>
      <c r="AD27" s="623">
        <v>1447</v>
      </c>
      <c r="AE27" s="623"/>
      <c r="AF27" s="623"/>
      <c r="AG27" s="623"/>
      <c r="AH27" s="623"/>
      <c r="AI27" s="623"/>
      <c r="AJ27" s="623"/>
      <c r="AK27" s="623"/>
      <c r="AL27" s="587">
        <v>0</v>
      </c>
      <c r="AM27" s="353"/>
      <c r="AN27" s="353"/>
      <c r="AO27" s="624"/>
      <c r="AP27" s="582" t="s">
        <v>390</v>
      </c>
      <c r="AQ27" s="583"/>
      <c r="AR27" s="583"/>
      <c r="AS27" s="583"/>
      <c r="AT27" s="583"/>
      <c r="AU27" s="583"/>
      <c r="AV27" s="583"/>
      <c r="AW27" s="583"/>
      <c r="AX27" s="583"/>
      <c r="AY27" s="583"/>
      <c r="AZ27" s="583"/>
      <c r="BA27" s="583"/>
      <c r="BB27" s="583"/>
      <c r="BC27" s="583"/>
      <c r="BD27" s="583"/>
      <c r="BE27" s="583"/>
      <c r="BF27" s="584"/>
      <c r="BG27" s="585">
        <v>765914</v>
      </c>
      <c r="BH27" s="487"/>
      <c r="BI27" s="487"/>
      <c r="BJ27" s="487"/>
      <c r="BK27" s="487"/>
      <c r="BL27" s="487"/>
      <c r="BM27" s="487"/>
      <c r="BN27" s="586"/>
      <c r="BO27" s="622">
        <v>100</v>
      </c>
      <c r="BP27" s="622"/>
      <c r="BQ27" s="622"/>
      <c r="BR27" s="622"/>
      <c r="BS27" s="589">
        <v>101123</v>
      </c>
      <c r="BT27" s="487"/>
      <c r="BU27" s="487"/>
      <c r="BV27" s="487"/>
      <c r="BW27" s="487"/>
      <c r="BX27" s="487"/>
      <c r="BY27" s="487"/>
      <c r="BZ27" s="487"/>
      <c r="CA27" s="487"/>
      <c r="CB27" s="634"/>
      <c r="CD27" s="582" t="s">
        <v>225</v>
      </c>
      <c r="CE27" s="583"/>
      <c r="CF27" s="583"/>
      <c r="CG27" s="583"/>
      <c r="CH27" s="583"/>
      <c r="CI27" s="583"/>
      <c r="CJ27" s="583"/>
      <c r="CK27" s="583"/>
      <c r="CL27" s="583"/>
      <c r="CM27" s="583"/>
      <c r="CN27" s="583"/>
      <c r="CO27" s="583"/>
      <c r="CP27" s="583"/>
      <c r="CQ27" s="584"/>
      <c r="CR27" s="585">
        <v>580089</v>
      </c>
      <c r="CS27" s="612"/>
      <c r="CT27" s="612"/>
      <c r="CU27" s="612"/>
      <c r="CV27" s="612"/>
      <c r="CW27" s="612"/>
      <c r="CX27" s="612"/>
      <c r="CY27" s="613"/>
      <c r="CZ27" s="587">
        <v>6.2</v>
      </c>
      <c r="DA27" s="614"/>
      <c r="DB27" s="614"/>
      <c r="DC27" s="615"/>
      <c r="DD27" s="589">
        <v>333409</v>
      </c>
      <c r="DE27" s="612"/>
      <c r="DF27" s="612"/>
      <c r="DG27" s="612"/>
      <c r="DH27" s="612"/>
      <c r="DI27" s="612"/>
      <c r="DJ27" s="612"/>
      <c r="DK27" s="613"/>
      <c r="DL27" s="589">
        <v>332754</v>
      </c>
      <c r="DM27" s="612"/>
      <c r="DN27" s="612"/>
      <c r="DO27" s="612"/>
      <c r="DP27" s="612"/>
      <c r="DQ27" s="612"/>
      <c r="DR27" s="612"/>
      <c r="DS27" s="612"/>
      <c r="DT27" s="612"/>
      <c r="DU27" s="612"/>
      <c r="DV27" s="613"/>
      <c r="DW27" s="587">
        <v>6.8</v>
      </c>
      <c r="DX27" s="614"/>
      <c r="DY27" s="614"/>
      <c r="DZ27" s="614"/>
      <c r="EA27" s="614"/>
      <c r="EB27" s="614"/>
      <c r="EC27" s="635"/>
    </row>
    <row r="28" spans="2:133" ht="11.25" customHeight="1" x14ac:dyDescent="0.2">
      <c r="B28" s="582" t="s">
        <v>157</v>
      </c>
      <c r="C28" s="583"/>
      <c r="D28" s="583"/>
      <c r="E28" s="583"/>
      <c r="F28" s="583"/>
      <c r="G28" s="583"/>
      <c r="H28" s="583"/>
      <c r="I28" s="583"/>
      <c r="J28" s="583"/>
      <c r="K28" s="583"/>
      <c r="L28" s="583"/>
      <c r="M28" s="583"/>
      <c r="N28" s="583"/>
      <c r="O28" s="583"/>
      <c r="P28" s="583"/>
      <c r="Q28" s="584"/>
      <c r="R28" s="585">
        <v>32796</v>
      </c>
      <c r="S28" s="487"/>
      <c r="T28" s="487"/>
      <c r="U28" s="487"/>
      <c r="V28" s="487"/>
      <c r="W28" s="487"/>
      <c r="X28" s="487"/>
      <c r="Y28" s="586"/>
      <c r="Z28" s="622">
        <v>0.3</v>
      </c>
      <c r="AA28" s="622"/>
      <c r="AB28" s="622"/>
      <c r="AC28" s="622"/>
      <c r="AD28" s="623" t="s">
        <v>203</v>
      </c>
      <c r="AE28" s="623"/>
      <c r="AF28" s="623"/>
      <c r="AG28" s="623"/>
      <c r="AH28" s="623"/>
      <c r="AI28" s="623"/>
      <c r="AJ28" s="623"/>
      <c r="AK28" s="623"/>
      <c r="AL28" s="587" t="s">
        <v>203</v>
      </c>
      <c r="AM28" s="353"/>
      <c r="AN28" s="353"/>
      <c r="AO28" s="624"/>
      <c r="AP28" s="582"/>
      <c r="AQ28" s="583"/>
      <c r="AR28" s="583"/>
      <c r="AS28" s="583"/>
      <c r="AT28" s="583"/>
      <c r="AU28" s="583"/>
      <c r="AV28" s="583"/>
      <c r="AW28" s="583"/>
      <c r="AX28" s="583"/>
      <c r="AY28" s="583"/>
      <c r="AZ28" s="583"/>
      <c r="BA28" s="583"/>
      <c r="BB28" s="583"/>
      <c r="BC28" s="583"/>
      <c r="BD28" s="583"/>
      <c r="BE28" s="583"/>
      <c r="BF28" s="584"/>
      <c r="BG28" s="585"/>
      <c r="BH28" s="487"/>
      <c r="BI28" s="487"/>
      <c r="BJ28" s="487"/>
      <c r="BK28" s="487"/>
      <c r="BL28" s="487"/>
      <c r="BM28" s="487"/>
      <c r="BN28" s="586"/>
      <c r="BO28" s="622"/>
      <c r="BP28" s="622"/>
      <c r="BQ28" s="622"/>
      <c r="BR28" s="622"/>
      <c r="BS28" s="589"/>
      <c r="BT28" s="487"/>
      <c r="BU28" s="487"/>
      <c r="BV28" s="487"/>
      <c r="BW28" s="487"/>
      <c r="BX28" s="487"/>
      <c r="BY28" s="487"/>
      <c r="BZ28" s="487"/>
      <c r="CA28" s="487"/>
      <c r="CB28" s="634"/>
      <c r="CD28" s="582" t="s">
        <v>383</v>
      </c>
      <c r="CE28" s="583"/>
      <c r="CF28" s="583"/>
      <c r="CG28" s="583"/>
      <c r="CH28" s="583"/>
      <c r="CI28" s="583"/>
      <c r="CJ28" s="583"/>
      <c r="CK28" s="583"/>
      <c r="CL28" s="583"/>
      <c r="CM28" s="583"/>
      <c r="CN28" s="583"/>
      <c r="CO28" s="583"/>
      <c r="CP28" s="583"/>
      <c r="CQ28" s="584"/>
      <c r="CR28" s="585">
        <v>1076668</v>
      </c>
      <c r="CS28" s="487"/>
      <c r="CT28" s="487"/>
      <c r="CU28" s="487"/>
      <c r="CV28" s="487"/>
      <c r="CW28" s="487"/>
      <c r="CX28" s="487"/>
      <c r="CY28" s="586"/>
      <c r="CZ28" s="587">
        <v>11.5</v>
      </c>
      <c r="DA28" s="614"/>
      <c r="DB28" s="614"/>
      <c r="DC28" s="615"/>
      <c r="DD28" s="589">
        <v>1071865</v>
      </c>
      <c r="DE28" s="487"/>
      <c r="DF28" s="487"/>
      <c r="DG28" s="487"/>
      <c r="DH28" s="487"/>
      <c r="DI28" s="487"/>
      <c r="DJ28" s="487"/>
      <c r="DK28" s="586"/>
      <c r="DL28" s="589">
        <v>1071865</v>
      </c>
      <c r="DM28" s="487"/>
      <c r="DN28" s="487"/>
      <c r="DO28" s="487"/>
      <c r="DP28" s="487"/>
      <c r="DQ28" s="487"/>
      <c r="DR28" s="487"/>
      <c r="DS28" s="487"/>
      <c r="DT28" s="487"/>
      <c r="DU28" s="487"/>
      <c r="DV28" s="586"/>
      <c r="DW28" s="587">
        <v>21.8</v>
      </c>
      <c r="DX28" s="614"/>
      <c r="DY28" s="614"/>
      <c r="DZ28" s="614"/>
      <c r="EA28" s="614"/>
      <c r="EB28" s="614"/>
      <c r="EC28" s="635"/>
    </row>
    <row r="29" spans="2:133" ht="11.25" customHeight="1" x14ac:dyDescent="0.2">
      <c r="B29" s="582" t="s">
        <v>314</v>
      </c>
      <c r="C29" s="583"/>
      <c r="D29" s="583"/>
      <c r="E29" s="583"/>
      <c r="F29" s="583"/>
      <c r="G29" s="583"/>
      <c r="H29" s="583"/>
      <c r="I29" s="583"/>
      <c r="J29" s="583"/>
      <c r="K29" s="583"/>
      <c r="L29" s="583"/>
      <c r="M29" s="583"/>
      <c r="N29" s="583"/>
      <c r="O29" s="583"/>
      <c r="P29" s="583"/>
      <c r="Q29" s="584"/>
      <c r="R29" s="585">
        <v>53298</v>
      </c>
      <c r="S29" s="487"/>
      <c r="T29" s="487"/>
      <c r="U29" s="487"/>
      <c r="V29" s="487"/>
      <c r="W29" s="487"/>
      <c r="X29" s="487"/>
      <c r="Y29" s="586"/>
      <c r="Z29" s="622">
        <v>0.6</v>
      </c>
      <c r="AA29" s="622"/>
      <c r="AB29" s="622"/>
      <c r="AC29" s="622"/>
      <c r="AD29" s="623" t="s">
        <v>203</v>
      </c>
      <c r="AE29" s="623"/>
      <c r="AF29" s="623"/>
      <c r="AG29" s="623"/>
      <c r="AH29" s="623"/>
      <c r="AI29" s="623"/>
      <c r="AJ29" s="623"/>
      <c r="AK29" s="623"/>
      <c r="AL29" s="587" t="s">
        <v>203</v>
      </c>
      <c r="AM29" s="353"/>
      <c r="AN29" s="353"/>
      <c r="AO29" s="624"/>
      <c r="AP29" s="596"/>
      <c r="AQ29" s="597"/>
      <c r="AR29" s="597"/>
      <c r="AS29" s="597"/>
      <c r="AT29" s="597"/>
      <c r="AU29" s="597"/>
      <c r="AV29" s="597"/>
      <c r="AW29" s="597"/>
      <c r="AX29" s="597"/>
      <c r="AY29" s="597"/>
      <c r="AZ29" s="597"/>
      <c r="BA29" s="597"/>
      <c r="BB29" s="597"/>
      <c r="BC29" s="597"/>
      <c r="BD29" s="597"/>
      <c r="BE29" s="597"/>
      <c r="BF29" s="598"/>
      <c r="BG29" s="585"/>
      <c r="BH29" s="487"/>
      <c r="BI29" s="487"/>
      <c r="BJ29" s="487"/>
      <c r="BK29" s="487"/>
      <c r="BL29" s="487"/>
      <c r="BM29" s="487"/>
      <c r="BN29" s="586"/>
      <c r="BO29" s="622"/>
      <c r="BP29" s="622"/>
      <c r="BQ29" s="622"/>
      <c r="BR29" s="622"/>
      <c r="BS29" s="623"/>
      <c r="BT29" s="623"/>
      <c r="BU29" s="623"/>
      <c r="BV29" s="623"/>
      <c r="BW29" s="623"/>
      <c r="BX29" s="623"/>
      <c r="BY29" s="623"/>
      <c r="BZ29" s="623"/>
      <c r="CA29" s="623"/>
      <c r="CB29" s="660"/>
      <c r="CD29" s="388" t="s">
        <v>177</v>
      </c>
      <c r="CE29" s="390"/>
      <c r="CF29" s="582" t="s">
        <v>24</v>
      </c>
      <c r="CG29" s="583"/>
      <c r="CH29" s="583"/>
      <c r="CI29" s="583"/>
      <c r="CJ29" s="583"/>
      <c r="CK29" s="583"/>
      <c r="CL29" s="583"/>
      <c r="CM29" s="583"/>
      <c r="CN29" s="583"/>
      <c r="CO29" s="583"/>
      <c r="CP29" s="583"/>
      <c r="CQ29" s="584"/>
      <c r="CR29" s="585">
        <v>1076668</v>
      </c>
      <c r="CS29" s="612"/>
      <c r="CT29" s="612"/>
      <c r="CU29" s="612"/>
      <c r="CV29" s="612"/>
      <c r="CW29" s="612"/>
      <c r="CX29" s="612"/>
      <c r="CY29" s="613"/>
      <c r="CZ29" s="587">
        <v>11.5</v>
      </c>
      <c r="DA29" s="614"/>
      <c r="DB29" s="614"/>
      <c r="DC29" s="615"/>
      <c r="DD29" s="589">
        <v>1071865</v>
      </c>
      <c r="DE29" s="612"/>
      <c r="DF29" s="612"/>
      <c r="DG29" s="612"/>
      <c r="DH29" s="612"/>
      <c r="DI29" s="612"/>
      <c r="DJ29" s="612"/>
      <c r="DK29" s="613"/>
      <c r="DL29" s="589">
        <v>1071865</v>
      </c>
      <c r="DM29" s="612"/>
      <c r="DN29" s="612"/>
      <c r="DO29" s="612"/>
      <c r="DP29" s="612"/>
      <c r="DQ29" s="612"/>
      <c r="DR29" s="612"/>
      <c r="DS29" s="612"/>
      <c r="DT29" s="612"/>
      <c r="DU29" s="612"/>
      <c r="DV29" s="613"/>
      <c r="DW29" s="587">
        <v>21.8</v>
      </c>
      <c r="DX29" s="614"/>
      <c r="DY29" s="614"/>
      <c r="DZ29" s="614"/>
      <c r="EA29" s="614"/>
      <c r="EB29" s="614"/>
      <c r="EC29" s="635"/>
    </row>
    <row r="30" spans="2:133" ht="11.25" customHeight="1" x14ac:dyDescent="0.2">
      <c r="B30" s="582" t="s">
        <v>20</v>
      </c>
      <c r="C30" s="583"/>
      <c r="D30" s="583"/>
      <c r="E30" s="583"/>
      <c r="F30" s="583"/>
      <c r="G30" s="583"/>
      <c r="H30" s="583"/>
      <c r="I30" s="583"/>
      <c r="J30" s="583"/>
      <c r="K30" s="583"/>
      <c r="L30" s="583"/>
      <c r="M30" s="583"/>
      <c r="N30" s="583"/>
      <c r="O30" s="583"/>
      <c r="P30" s="583"/>
      <c r="Q30" s="584"/>
      <c r="R30" s="585">
        <v>8172</v>
      </c>
      <c r="S30" s="487"/>
      <c r="T30" s="487"/>
      <c r="U30" s="487"/>
      <c r="V30" s="487"/>
      <c r="W30" s="487"/>
      <c r="X30" s="487"/>
      <c r="Y30" s="586"/>
      <c r="Z30" s="622">
        <v>0.1</v>
      </c>
      <c r="AA30" s="622"/>
      <c r="AB30" s="622"/>
      <c r="AC30" s="622"/>
      <c r="AD30" s="623" t="s">
        <v>203</v>
      </c>
      <c r="AE30" s="623"/>
      <c r="AF30" s="623"/>
      <c r="AG30" s="623"/>
      <c r="AH30" s="623"/>
      <c r="AI30" s="623"/>
      <c r="AJ30" s="623"/>
      <c r="AK30" s="623"/>
      <c r="AL30" s="587" t="s">
        <v>203</v>
      </c>
      <c r="AM30" s="353"/>
      <c r="AN30" s="353"/>
      <c r="AO30" s="624"/>
      <c r="AP30" s="517" t="s">
        <v>316</v>
      </c>
      <c r="AQ30" s="518"/>
      <c r="AR30" s="518"/>
      <c r="AS30" s="518"/>
      <c r="AT30" s="518"/>
      <c r="AU30" s="518"/>
      <c r="AV30" s="518"/>
      <c r="AW30" s="518"/>
      <c r="AX30" s="518"/>
      <c r="AY30" s="518"/>
      <c r="AZ30" s="518"/>
      <c r="BA30" s="518"/>
      <c r="BB30" s="518"/>
      <c r="BC30" s="518"/>
      <c r="BD30" s="518"/>
      <c r="BE30" s="518"/>
      <c r="BF30" s="560"/>
      <c r="BG30" s="517" t="s">
        <v>393</v>
      </c>
      <c r="BH30" s="658"/>
      <c r="BI30" s="658"/>
      <c r="BJ30" s="658"/>
      <c r="BK30" s="658"/>
      <c r="BL30" s="658"/>
      <c r="BM30" s="658"/>
      <c r="BN30" s="658"/>
      <c r="BO30" s="658"/>
      <c r="BP30" s="658"/>
      <c r="BQ30" s="659"/>
      <c r="BR30" s="517" t="s">
        <v>129</v>
      </c>
      <c r="BS30" s="658"/>
      <c r="BT30" s="658"/>
      <c r="BU30" s="658"/>
      <c r="BV30" s="658"/>
      <c r="BW30" s="658"/>
      <c r="BX30" s="658"/>
      <c r="BY30" s="658"/>
      <c r="BZ30" s="658"/>
      <c r="CA30" s="658"/>
      <c r="CB30" s="659"/>
      <c r="CD30" s="391"/>
      <c r="CE30" s="393"/>
      <c r="CF30" s="582" t="s">
        <v>394</v>
      </c>
      <c r="CG30" s="583"/>
      <c r="CH30" s="583"/>
      <c r="CI30" s="583"/>
      <c r="CJ30" s="583"/>
      <c r="CK30" s="583"/>
      <c r="CL30" s="583"/>
      <c r="CM30" s="583"/>
      <c r="CN30" s="583"/>
      <c r="CO30" s="583"/>
      <c r="CP30" s="583"/>
      <c r="CQ30" s="584"/>
      <c r="CR30" s="585">
        <v>1046896</v>
      </c>
      <c r="CS30" s="487"/>
      <c r="CT30" s="487"/>
      <c r="CU30" s="487"/>
      <c r="CV30" s="487"/>
      <c r="CW30" s="487"/>
      <c r="CX30" s="487"/>
      <c r="CY30" s="586"/>
      <c r="CZ30" s="587">
        <v>11.2</v>
      </c>
      <c r="DA30" s="614"/>
      <c r="DB30" s="614"/>
      <c r="DC30" s="615"/>
      <c r="DD30" s="589">
        <v>1042227</v>
      </c>
      <c r="DE30" s="487"/>
      <c r="DF30" s="487"/>
      <c r="DG30" s="487"/>
      <c r="DH30" s="487"/>
      <c r="DI30" s="487"/>
      <c r="DJ30" s="487"/>
      <c r="DK30" s="586"/>
      <c r="DL30" s="589">
        <v>1042227</v>
      </c>
      <c r="DM30" s="487"/>
      <c r="DN30" s="487"/>
      <c r="DO30" s="487"/>
      <c r="DP30" s="487"/>
      <c r="DQ30" s="487"/>
      <c r="DR30" s="487"/>
      <c r="DS30" s="487"/>
      <c r="DT30" s="487"/>
      <c r="DU30" s="487"/>
      <c r="DV30" s="586"/>
      <c r="DW30" s="587">
        <v>21.2</v>
      </c>
      <c r="DX30" s="614"/>
      <c r="DY30" s="614"/>
      <c r="DZ30" s="614"/>
      <c r="EA30" s="614"/>
      <c r="EB30" s="614"/>
      <c r="EC30" s="635"/>
    </row>
    <row r="31" spans="2:133" ht="11.25" customHeight="1" x14ac:dyDescent="0.2">
      <c r="B31" s="582" t="s">
        <v>343</v>
      </c>
      <c r="C31" s="583"/>
      <c r="D31" s="583"/>
      <c r="E31" s="583"/>
      <c r="F31" s="583"/>
      <c r="G31" s="583"/>
      <c r="H31" s="583"/>
      <c r="I31" s="583"/>
      <c r="J31" s="583"/>
      <c r="K31" s="583"/>
      <c r="L31" s="583"/>
      <c r="M31" s="583"/>
      <c r="N31" s="583"/>
      <c r="O31" s="583"/>
      <c r="P31" s="583"/>
      <c r="Q31" s="584"/>
      <c r="R31" s="585">
        <v>1389156</v>
      </c>
      <c r="S31" s="487"/>
      <c r="T31" s="487"/>
      <c r="U31" s="487"/>
      <c r="V31" s="487"/>
      <c r="W31" s="487"/>
      <c r="X31" s="487"/>
      <c r="Y31" s="586"/>
      <c r="Z31" s="622">
        <v>14.4</v>
      </c>
      <c r="AA31" s="622"/>
      <c r="AB31" s="622"/>
      <c r="AC31" s="622"/>
      <c r="AD31" s="623" t="s">
        <v>203</v>
      </c>
      <c r="AE31" s="623"/>
      <c r="AF31" s="623"/>
      <c r="AG31" s="623"/>
      <c r="AH31" s="623"/>
      <c r="AI31" s="623"/>
      <c r="AJ31" s="623"/>
      <c r="AK31" s="623"/>
      <c r="AL31" s="587" t="s">
        <v>203</v>
      </c>
      <c r="AM31" s="353"/>
      <c r="AN31" s="353"/>
      <c r="AO31" s="624"/>
      <c r="AP31" s="380" t="s">
        <v>7</v>
      </c>
      <c r="AQ31" s="381"/>
      <c r="AR31" s="381"/>
      <c r="AS31" s="381"/>
      <c r="AT31" s="645" t="s">
        <v>395</v>
      </c>
      <c r="AU31" s="47"/>
      <c r="AV31" s="47"/>
      <c r="AW31" s="47"/>
      <c r="AX31" s="642" t="s">
        <v>276</v>
      </c>
      <c r="AY31" s="643"/>
      <c r="AZ31" s="643"/>
      <c r="BA31" s="643"/>
      <c r="BB31" s="643"/>
      <c r="BC31" s="643"/>
      <c r="BD31" s="643"/>
      <c r="BE31" s="643"/>
      <c r="BF31" s="644"/>
      <c r="BG31" s="657">
        <v>99.8</v>
      </c>
      <c r="BH31" s="650"/>
      <c r="BI31" s="650"/>
      <c r="BJ31" s="650"/>
      <c r="BK31" s="650"/>
      <c r="BL31" s="650"/>
      <c r="BM31" s="649">
        <v>99.1</v>
      </c>
      <c r="BN31" s="650"/>
      <c r="BO31" s="650"/>
      <c r="BP31" s="650"/>
      <c r="BQ31" s="651"/>
      <c r="BR31" s="657">
        <v>99.8</v>
      </c>
      <c r="BS31" s="650"/>
      <c r="BT31" s="650"/>
      <c r="BU31" s="650"/>
      <c r="BV31" s="650"/>
      <c r="BW31" s="650"/>
      <c r="BX31" s="649">
        <v>99</v>
      </c>
      <c r="BY31" s="650"/>
      <c r="BZ31" s="650"/>
      <c r="CA31" s="650"/>
      <c r="CB31" s="651"/>
      <c r="CD31" s="391"/>
      <c r="CE31" s="393"/>
      <c r="CF31" s="582" t="s">
        <v>315</v>
      </c>
      <c r="CG31" s="583"/>
      <c r="CH31" s="583"/>
      <c r="CI31" s="583"/>
      <c r="CJ31" s="583"/>
      <c r="CK31" s="583"/>
      <c r="CL31" s="583"/>
      <c r="CM31" s="583"/>
      <c r="CN31" s="583"/>
      <c r="CO31" s="583"/>
      <c r="CP31" s="583"/>
      <c r="CQ31" s="584"/>
      <c r="CR31" s="585">
        <v>29772</v>
      </c>
      <c r="CS31" s="612"/>
      <c r="CT31" s="612"/>
      <c r="CU31" s="612"/>
      <c r="CV31" s="612"/>
      <c r="CW31" s="612"/>
      <c r="CX31" s="612"/>
      <c r="CY31" s="613"/>
      <c r="CZ31" s="587">
        <v>0.3</v>
      </c>
      <c r="DA31" s="614"/>
      <c r="DB31" s="614"/>
      <c r="DC31" s="615"/>
      <c r="DD31" s="589">
        <v>29638</v>
      </c>
      <c r="DE31" s="612"/>
      <c r="DF31" s="612"/>
      <c r="DG31" s="612"/>
      <c r="DH31" s="612"/>
      <c r="DI31" s="612"/>
      <c r="DJ31" s="612"/>
      <c r="DK31" s="613"/>
      <c r="DL31" s="589">
        <v>29638</v>
      </c>
      <c r="DM31" s="612"/>
      <c r="DN31" s="612"/>
      <c r="DO31" s="612"/>
      <c r="DP31" s="612"/>
      <c r="DQ31" s="612"/>
      <c r="DR31" s="612"/>
      <c r="DS31" s="612"/>
      <c r="DT31" s="612"/>
      <c r="DU31" s="612"/>
      <c r="DV31" s="613"/>
      <c r="DW31" s="587">
        <v>0.6</v>
      </c>
      <c r="DX31" s="614"/>
      <c r="DY31" s="614"/>
      <c r="DZ31" s="614"/>
      <c r="EA31" s="614"/>
      <c r="EB31" s="614"/>
      <c r="EC31" s="635"/>
    </row>
    <row r="32" spans="2:133" ht="11.25" customHeight="1" x14ac:dyDescent="0.2">
      <c r="B32" s="652" t="s">
        <v>58</v>
      </c>
      <c r="C32" s="653"/>
      <c r="D32" s="653"/>
      <c r="E32" s="653"/>
      <c r="F32" s="653"/>
      <c r="G32" s="653"/>
      <c r="H32" s="653"/>
      <c r="I32" s="653"/>
      <c r="J32" s="653"/>
      <c r="K32" s="653"/>
      <c r="L32" s="653"/>
      <c r="M32" s="653"/>
      <c r="N32" s="653"/>
      <c r="O32" s="653"/>
      <c r="P32" s="653"/>
      <c r="Q32" s="654"/>
      <c r="R32" s="585" t="s">
        <v>203</v>
      </c>
      <c r="S32" s="487"/>
      <c r="T32" s="487"/>
      <c r="U32" s="487"/>
      <c r="V32" s="487"/>
      <c r="W32" s="487"/>
      <c r="X32" s="487"/>
      <c r="Y32" s="586"/>
      <c r="Z32" s="622" t="s">
        <v>203</v>
      </c>
      <c r="AA32" s="622"/>
      <c r="AB32" s="622"/>
      <c r="AC32" s="622"/>
      <c r="AD32" s="623" t="s">
        <v>203</v>
      </c>
      <c r="AE32" s="623"/>
      <c r="AF32" s="623"/>
      <c r="AG32" s="623"/>
      <c r="AH32" s="623"/>
      <c r="AI32" s="623"/>
      <c r="AJ32" s="623"/>
      <c r="AK32" s="623"/>
      <c r="AL32" s="587" t="s">
        <v>203</v>
      </c>
      <c r="AM32" s="353"/>
      <c r="AN32" s="353"/>
      <c r="AO32" s="624"/>
      <c r="AP32" s="630"/>
      <c r="AQ32" s="444"/>
      <c r="AR32" s="444"/>
      <c r="AS32" s="444"/>
      <c r="AT32" s="646"/>
      <c r="AU32" s="8" t="s">
        <v>250</v>
      </c>
      <c r="AV32" s="8"/>
      <c r="AW32" s="8"/>
      <c r="AX32" s="582" t="s">
        <v>374</v>
      </c>
      <c r="AY32" s="583"/>
      <c r="AZ32" s="583"/>
      <c r="BA32" s="583"/>
      <c r="BB32" s="583"/>
      <c r="BC32" s="583"/>
      <c r="BD32" s="583"/>
      <c r="BE32" s="583"/>
      <c r="BF32" s="584"/>
      <c r="BG32" s="655">
        <v>99.5</v>
      </c>
      <c r="BH32" s="612"/>
      <c r="BI32" s="612"/>
      <c r="BJ32" s="612"/>
      <c r="BK32" s="612"/>
      <c r="BL32" s="612"/>
      <c r="BM32" s="353">
        <v>97.7</v>
      </c>
      <c r="BN32" s="656"/>
      <c r="BO32" s="656"/>
      <c r="BP32" s="656"/>
      <c r="BQ32" s="633"/>
      <c r="BR32" s="655">
        <v>99.3</v>
      </c>
      <c r="BS32" s="612"/>
      <c r="BT32" s="612"/>
      <c r="BU32" s="612"/>
      <c r="BV32" s="612"/>
      <c r="BW32" s="612"/>
      <c r="BX32" s="353">
        <v>97.5</v>
      </c>
      <c r="BY32" s="656"/>
      <c r="BZ32" s="656"/>
      <c r="CA32" s="656"/>
      <c r="CB32" s="633"/>
      <c r="CD32" s="394"/>
      <c r="CE32" s="396"/>
      <c r="CF32" s="582" t="s">
        <v>211</v>
      </c>
      <c r="CG32" s="583"/>
      <c r="CH32" s="583"/>
      <c r="CI32" s="583"/>
      <c r="CJ32" s="583"/>
      <c r="CK32" s="583"/>
      <c r="CL32" s="583"/>
      <c r="CM32" s="583"/>
      <c r="CN32" s="583"/>
      <c r="CO32" s="583"/>
      <c r="CP32" s="583"/>
      <c r="CQ32" s="584"/>
      <c r="CR32" s="585" t="s">
        <v>203</v>
      </c>
      <c r="CS32" s="487"/>
      <c r="CT32" s="487"/>
      <c r="CU32" s="487"/>
      <c r="CV32" s="487"/>
      <c r="CW32" s="487"/>
      <c r="CX32" s="487"/>
      <c r="CY32" s="586"/>
      <c r="CZ32" s="587" t="s">
        <v>203</v>
      </c>
      <c r="DA32" s="614"/>
      <c r="DB32" s="614"/>
      <c r="DC32" s="615"/>
      <c r="DD32" s="589" t="s">
        <v>203</v>
      </c>
      <c r="DE32" s="487"/>
      <c r="DF32" s="487"/>
      <c r="DG32" s="487"/>
      <c r="DH32" s="487"/>
      <c r="DI32" s="487"/>
      <c r="DJ32" s="487"/>
      <c r="DK32" s="586"/>
      <c r="DL32" s="589" t="s">
        <v>203</v>
      </c>
      <c r="DM32" s="487"/>
      <c r="DN32" s="487"/>
      <c r="DO32" s="487"/>
      <c r="DP32" s="487"/>
      <c r="DQ32" s="487"/>
      <c r="DR32" s="487"/>
      <c r="DS32" s="487"/>
      <c r="DT32" s="487"/>
      <c r="DU32" s="487"/>
      <c r="DV32" s="586"/>
      <c r="DW32" s="587" t="s">
        <v>203</v>
      </c>
      <c r="DX32" s="614"/>
      <c r="DY32" s="614"/>
      <c r="DZ32" s="614"/>
      <c r="EA32" s="614"/>
      <c r="EB32" s="614"/>
      <c r="EC32" s="635"/>
    </row>
    <row r="33" spans="2:133" ht="11.25" customHeight="1" x14ac:dyDescent="0.2">
      <c r="B33" s="582" t="s">
        <v>396</v>
      </c>
      <c r="C33" s="583"/>
      <c r="D33" s="583"/>
      <c r="E33" s="583"/>
      <c r="F33" s="583"/>
      <c r="G33" s="583"/>
      <c r="H33" s="583"/>
      <c r="I33" s="583"/>
      <c r="J33" s="583"/>
      <c r="K33" s="583"/>
      <c r="L33" s="583"/>
      <c r="M33" s="583"/>
      <c r="N33" s="583"/>
      <c r="O33" s="583"/>
      <c r="P33" s="583"/>
      <c r="Q33" s="584"/>
      <c r="R33" s="585">
        <v>789840</v>
      </c>
      <c r="S33" s="487"/>
      <c r="T33" s="487"/>
      <c r="U33" s="487"/>
      <c r="V33" s="487"/>
      <c r="W33" s="487"/>
      <c r="X33" s="487"/>
      <c r="Y33" s="586"/>
      <c r="Z33" s="622">
        <v>8.1999999999999993</v>
      </c>
      <c r="AA33" s="622"/>
      <c r="AB33" s="622"/>
      <c r="AC33" s="622"/>
      <c r="AD33" s="623" t="s">
        <v>203</v>
      </c>
      <c r="AE33" s="623"/>
      <c r="AF33" s="623"/>
      <c r="AG33" s="623"/>
      <c r="AH33" s="623"/>
      <c r="AI33" s="623"/>
      <c r="AJ33" s="623"/>
      <c r="AK33" s="623"/>
      <c r="AL33" s="587" t="s">
        <v>203</v>
      </c>
      <c r="AM33" s="353"/>
      <c r="AN33" s="353"/>
      <c r="AO33" s="624"/>
      <c r="AP33" s="383"/>
      <c r="AQ33" s="384"/>
      <c r="AR33" s="384"/>
      <c r="AS33" s="384"/>
      <c r="AT33" s="647"/>
      <c r="AU33" s="48"/>
      <c r="AV33" s="48"/>
      <c r="AW33" s="48"/>
      <c r="AX33" s="596" t="s">
        <v>161</v>
      </c>
      <c r="AY33" s="597"/>
      <c r="AZ33" s="597"/>
      <c r="BA33" s="597"/>
      <c r="BB33" s="597"/>
      <c r="BC33" s="597"/>
      <c r="BD33" s="597"/>
      <c r="BE33" s="597"/>
      <c r="BF33" s="598"/>
      <c r="BG33" s="648">
        <v>99.8</v>
      </c>
      <c r="BH33" s="600"/>
      <c r="BI33" s="600"/>
      <c r="BJ33" s="600"/>
      <c r="BK33" s="600"/>
      <c r="BL33" s="600"/>
      <c r="BM33" s="620">
        <v>99.5</v>
      </c>
      <c r="BN33" s="600"/>
      <c r="BO33" s="600"/>
      <c r="BP33" s="600"/>
      <c r="BQ33" s="628"/>
      <c r="BR33" s="648">
        <v>99.9</v>
      </c>
      <c r="BS33" s="600"/>
      <c r="BT33" s="600"/>
      <c r="BU33" s="600"/>
      <c r="BV33" s="600"/>
      <c r="BW33" s="600"/>
      <c r="BX33" s="620">
        <v>99.4</v>
      </c>
      <c r="BY33" s="600"/>
      <c r="BZ33" s="600"/>
      <c r="CA33" s="600"/>
      <c r="CB33" s="628"/>
      <c r="CD33" s="582" t="s">
        <v>397</v>
      </c>
      <c r="CE33" s="583"/>
      <c r="CF33" s="583"/>
      <c r="CG33" s="583"/>
      <c r="CH33" s="583"/>
      <c r="CI33" s="583"/>
      <c r="CJ33" s="583"/>
      <c r="CK33" s="583"/>
      <c r="CL33" s="583"/>
      <c r="CM33" s="583"/>
      <c r="CN33" s="583"/>
      <c r="CO33" s="583"/>
      <c r="CP33" s="583"/>
      <c r="CQ33" s="584"/>
      <c r="CR33" s="585">
        <v>4084058</v>
      </c>
      <c r="CS33" s="612"/>
      <c r="CT33" s="612"/>
      <c r="CU33" s="612"/>
      <c r="CV33" s="612"/>
      <c r="CW33" s="612"/>
      <c r="CX33" s="612"/>
      <c r="CY33" s="613"/>
      <c r="CZ33" s="587">
        <v>43.6</v>
      </c>
      <c r="DA33" s="614"/>
      <c r="DB33" s="614"/>
      <c r="DC33" s="615"/>
      <c r="DD33" s="589">
        <v>2402029</v>
      </c>
      <c r="DE33" s="612"/>
      <c r="DF33" s="612"/>
      <c r="DG33" s="612"/>
      <c r="DH33" s="612"/>
      <c r="DI33" s="612"/>
      <c r="DJ33" s="612"/>
      <c r="DK33" s="613"/>
      <c r="DL33" s="589">
        <v>1876191</v>
      </c>
      <c r="DM33" s="612"/>
      <c r="DN33" s="612"/>
      <c r="DO33" s="612"/>
      <c r="DP33" s="612"/>
      <c r="DQ33" s="612"/>
      <c r="DR33" s="612"/>
      <c r="DS33" s="612"/>
      <c r="DT33" s="612"/>
      <c r="DU33" s="612"/>
      <c r="DV33" s="613"/>
      <c r="DW33" s="587">
        <v>38.1</v>
      </c>
      <c r="DX33" s="614"/>
      <c r="DY33" s="614"/>
      <c r="DZ33" s="614"/>
      <c r="EA33" s="614"/>
      <c r="EB33" s="614"/>
      <c r="EC33" s="635"/>
    </row>
    <row r="34" spans="2:133" ht="11.25" customHeight="1" x14ac:dyDescent="0.2">
      <c r="B34" s="582" t="s">
        <v>235</v>
      </c>
      <c r="C34" s="583"/>
      <c r="D34" s="583"/>
      <c r="E34" s="583"/>
      <c r="F34" s="583"/>
      <c r="G34" s="583"/>
      <c r="H34" s="583"/>
      <c r="I34" s="583"/>
      <c r="J34" s="583"/>
      <c r="K34" s="583"/>
      <c r="L34" s="583"/>
      <c r="M34" s="583"/>
      <c r="N34" s="583"/>
      <c r="O34" s="583"/>
      <c r="P34" s="583"/>
      <c r="Q34" s="584"/>
      <c r="R34" s="585">
        <v>47087</v>
      </c>
      <c r="S34" s="487"/>
      <c r="T34" s="487"/>
      <c r="U34" s="487"/>
      <c r="V34" s="487"/>
      <c r="W34" s="487"/>
      <c r="X34" s="487"/>
      <c r="Y34" s="586"/>
      <c r="Z34" s="622">
        <v>0.5</v>
      </c>
      <c r="AA34" s="622"/>
      <c r="AB34" s="622"/>
      <c r="AC34" s="622"/>
      <c r="AD34" s="623">
        <v>13783</v>
      </c>
      <c r="AE34" s="623"/>
      <c r="AF34" s="623"/>
      <c r="AG34" s="623"/>
      <c r="AH34" s="623"/>
      <c r="AI34" s="623"/>
      <c r="AJ34" s="623"/>
      <c r="AK34" s="623"/>
      <c r="AL34" s="587">
        <v>0.3</v>
      </c>
      <c r="AM34" s="353"/>
      <c r="AN34" s="353"/>
      <c r="AO34" s="624"/>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582" t="s">
        <v>400</v>
      </c>
      <c r="CE34" s="583"/>
      <c r="CF34" s="583"/>
      <c r="CG34" s="583"/>
      <c r="CH34" s="583"/>
      <c r="CI34" s="583"/>
      <c r="CJ34" s="583"/>
      <c r="CK34" s="583"/>
      <c r="CL34" s="583"/>
      <c r="CM34" s="583"/>
      <c r="CN34" s="583"/>
      <c r="CO34" s="583"/>
      <c r="CP34" s="583"/>
      <c r="CQ34" s="584"/>
      <c r="CR34" s="585">
        <v>1289573</v>
      </c>
      <c r="CS34" s="487"/>
      <c r="CT34" s="487"/>
      <c r="CU34" s="487"/>
      <c r="CV34" s="487"/>
      <c r="CW34" s="487"/>
      <c r="CX34" s="487"/>
      <c r="CY34" s="586"/>
      <c r="CZ34" s="587">
        <v>13.8</v>
      </c>
      <c r="DA34" s="614"/>
      <c r="DB34" s="614"/>
      <c r="DC34" s="615"/>
      <c r="DD34" s="589">
        <v>864930</v>
      </c>
      <c r="DE34" s="487"/>
      <c r="DF34" s="487"/>
      <c r="DG34" s="487"/>
      <c r="DH34" s="487"/>
      <c r="DI34" s="487"/>
      <c r="DJ34" s="487"/>
      <c r="DK34" s="586"/>
      <c r="DL34" s="589">
        <v>727208</v>
      </c>
      <c r="DM34" s="487"/>
      <c r="DN34" s="487"/>
      <c r="DO34" s="487"/>
      <c r="DP34" s="487"/>
      <c r="DQ34" s="487"/>
      <c r="DR34" s="487"/>
      <c r="DS34" s="487"/>
      <c r="DT34" s="487"/>
      <c r="DU34" s="487"/>
      <c r="DV34" s="586"/>
      <c r="DW34" s="587">
        <v>14.8</v>
      </c>
      <c r="DX34" s="614"/>
      <c r="DY34" s="614"/>
      <c r="DZ34" s="614"/>
      <c r="EA34" s="614"/>
      <c r="EB34" s="614"/>
      <c r="EC34" s="635"/>
    </row>
    <row r="35" spans="2:133" ht="11.25" customHeight="1" x14ac:dyDescent="0.2">
      <c r="B35" s="582" t="s">
        <v>144</v>
      </c>
      <c r="C35" s="583"/>
      <c r="D35" s="583"/>
      <c r="E35" s="583"/>
      <c r="F35" s="583"/>
      <c r="G35" s="583"/>
      <c r="H35" s="583"/>
      <c r="I35" s="583"/>
      <c r="J35" s="583"/>
      <c r="K35" s="583"/>
      <c r="L35" s="583"/>
      <c r="M35" s="583"/>
      <c r="N35" s="583"/>
      <c r="O35" s="583"/>
      <c r="P35" s="583"/>
      <c r="Q35" s="584"/>
      <c r="R35" s="585">
        <v>497004</v>
      </c>
      <c r="S35" s="487"/>
      <c r="T35" s="487"/>
      <c r="U35" s="487"/>
      <c r="V35" s="487"/>
      <c r="W35" s="487"/>
      <c r="X35" s="487"/>
      <c r="Y35" s="586"/>
      <c r="Z35" s="622">
        <v>5.0999999999999996</v>
      </c>
      <c r="AA35" s="622"/>
      <c r="AB35" s="622"/>
      <c r="AC35" s="622"/>
      <c r="AD35" s="623" t="s">
        <v>203</v>
      </c>
      <c r="AE35" s="623"/>
      <c r="AF35" s="623"/>
      <c r="AG35" s="623"/>
      <c r="AH35" s="623"/>
      <c r="AI35" s="623"/>
      <c r="AJ35" s="623"/>
      <c r="AK35" s="623"/>
      <c r="AL35" s="587" t="s">
        <v>203</v>
      </c>
      <c r="AM35" s="353"/>
      <c r="AN35" s="353"/>
      <c r="AO35" s="624"/>
      <c r="AP35" s="18"/>
      <c r="AQ35" s="517" t="s">
        <v>402</v>
      </c>
      <c r="AR35" s="518"/>
      <c r="AS35" s="518"/>
      <c r="AT35" s="518"/>
      <c r="AU35" s="518"/>
      <c r="AV35" s="518"/>
      <c r="AW35" s="518"/>
      <c r="AX35" s="518"/>
      <c r="AY35" s="518"/>
      <c r="AZ35" s="518"/>
      <c r="BA35" s="518"/>
      <c r="BB35" s="518"/>
      <c r="BC35" s="518"/>
      <c r="BD35" s="518"/>
      <c r="BE35" s="518"/>
      <c r="BF35" s="560"/>
      <c r="BG35" s="517" t="s">
        <v>214</v>
      </c>
      <c r="BH35" s="518"/>
      <c r="BI35" s="518"/>
      <c r="BJ35" s="518"/>
      <c r="BK35" s="518"/>
      <c r="BL35" s="518"/>
      <c r="BM35" s="518"/>
      <c r="BN35" s="518"/>
      <c r="BO35" s="518"/>
      <c r="BP35" s="518"/>
      <c r="BQ35" s="518"/>
      <c r="BR35" s="518"/>
      <c r="BS35" s="518"/>
      <c r="BT35" s="518"/>
      <c r="BU35" s="518"/>
      <c r="BV35" s="518"/>
      <c r="BW35" s="518"/>
      <c r="BX35" s="518"/>
      <c r="BY35" s="518"/>
      <c r="BZ35" s="518"/>
      <c r="CA35" s="518"/>
      <c r="CB35" s="560"/>
      <c r="CD35" s="582" t="s">
        <v>403</v>
      </c>
      <c r="CE35" s="583"/>
      <c r="CF35" s="583"/>
      <c r="CG35" s="583"/>
      <c r="CH35" s="583"/>
      <c r="CI35" s="583"/>
      <c r="CJ35" s="583"/>
      <c r="CK35" s="583"/>
      <c r="CL35" s="583"/>
      <c r="CM35" s="583"/>
      <c r="CN35" s="583"/>
      <c r="CO35" s="583"/>
      <c r="CP35" s="583"/>
      <c r="CQ35" s="584"/>
      <c r="CR35" s="585">
        <v>114456</v>
      </c>
      <c r="CS35" s="612"/>
      <c r="CT35" s="612"/>
      <c r="CU35" s="612"/>
      <c r="CV35" s="612"/>
      <c r="CW35" s="612"/>
      <c r="CX35" s="612"/>
      <c r="CY35" s="613"/>
      <c r="CZ35" s="587">
        <v>1.2</v>
      </c>
      <c r="DA35" s="614"/>
      <c r="DB35" s="614"/>
      <c r="DC35" s="615"/>
      <c r="DD35" s="589">
        <v>103071</v>
      </c>
      <c r="DE35" s="612"/>
      <c r="DF35" s="612"/>
      <c r="DG35" s="612"/>
      <c r="DH35" s="612"/>
      <c r="DI35" s="612"/>
      <c r="DJ35" s="612"/>
      <c r="DK35" s="613"/>
      <c r="DL35" s="589">
        <v>101451</v>
      </c>
      <c r="DM35" s="612"/>
      <c r="DN35" s="612"/>
      <c r="DO35" s="612"/>
      <c r="DP35" s="612"/>
      <c r="DQ35" s="612"/>
      <c r="DR35" s="612"/>
      <c r="DS35" s="612"/>
      <c r="DT35" s="612"/>
      <c r="DU35" s="612"/>
      <c r="DV35" s="613"/>
      <c r="DW35" s="587">
        <v>2.1</v>
      </c>
      <c r="DX35" s="614"/>
      <c r="DY35" s="614"/>
      <c r="DZ35" s="614"/>
      <c r="EA35" s="614"/>
      <c r="EB35" s="614"/>
      <c r="EC35" s="635"/>
    </row>
    <row r="36" spans="2:133" ht="11.25" customHeight="1" x14ac:dyDescent="0.2">
      <c r="B36" s="582" t="s">
        <v>406</v>
      </c>
      <c r="C36" s="583"/>
      <c r="D36" s="583"/>
      <c r="E36" s="583"/>
      <c r="F36" s="583"/>
      <c r="G36" s="583"/>
      <c r="H36" s="583"/>
      <c r="I36" s="583"/>
      <c r="J36" s="583"/>
      <c r="K36" s="583"/>
      <c r="L36" s="583"/>
      <c r="M36" s="583"/>
      <c r="N36" s="583"/>
      <c r="O36" s="583"/>
      <c r="P36" s="583"/>
      <c r="Q36" s="584"/>
      <c r="R36" s="585">
        <v>623964</v>
      </c>
      <c r="S36" s="487"/>
      <c r="T36" s="487"/>
      <c r="U36" s="487"/>
      <c r="V36" s="487"/>
      <c r="W36" s="487"/>
      <c r="X36" s="487"/>
      <c r="Y36" s="586"/>
      <c r="Z36" s="622">
        <v>6.5</v>
      </c>
      <c r="AA36" s="622"/>
      <c r="AB36" s="622"/>
      <c r="AC36" s="622"/>
      <c r="AD36" s="623" t="s">
        <v>203</v>
      </c>
      <c r="AE36" s="623"/>
      <c r="AF36" s="623"/>
      <c r="AG36" s="623"/>
      <c r="AH36" s="623"/>
      <c r="AI36" s="623"/>
      <c r="AJ36" s="623"/>
      <c r="AK36" s="623"/>
      <c r="AL36" s="587" t="s">
        <v>203</v>
      </c>
      <c r="AM36" s="353"/>
      <c r="AN36" s="353"/>
      <c r="AO36" s="624"/>
      <c r="AP36" s="18"/>
      <c r="AQ36" s="636" t="s">
        <v>390</v>
      </c>
      <c r="AR36" s="637"/>
      <c r="AS36" s="637"/>
      <c r="AT36" s="637"/>
      <c r="AU36" s="637"/>
      <c r="AV36" s="637"/>
      <c r="AW36" s="637"/>
      <c r="AX36" s="637"/>
      <c r="AY36" s="638"/>
      <c r="AZ36" s="639">
        <v>860349</v>
      </c>
      <c r="BA36" s="640"/>
      <c r="BB36" s="640"/>
      <c r="BC36" s="640"/>
      <c r="BD36" s="640"/>
      <c r="BE36" s="640"/>
      <c r="BF36" s="641"/>
      <c r="BG36" s="642" t="s">
        <v>407</v>
      </c>
      <c r="BH36" s="643"/>
      <c r="BI36" s="643"/>
      <c r="BJ36" s="643"/>
      <c r="BK36" s="643"/>
      <c r="BL36" s="643"/>
      <c r="BM36" s="643"/>
      <c r="BN36" s="643"/>
      <c r="BO36" s="643"/>
      <c r="BP36" s="643"/>
      <c r="BQ36" s="643"/>
      <c r="BR36" s="643"/>
      <c r="BS36" s="643"/>
      <c r="BT36" s="643"/>
      <c r="BU36" s="644"/>
      <c r="BV36" s="639">
        <v>18418</v>
      </c>
      <c r="BW36" s="640"/>
      <c r="BX36" s="640"/>
      <c r="BY36" s="640"/>
      <c r="BZ36" s="640"/>
      <c r="CA36" s="640"/>
      <c r="CB36" s="641"/>
      <c r="CD36" s="582" t="s">
        <v>32</v>
      </c>
      <c r="CE36" s="583"/>
      <c r="CF36" s="583"/>
      <c r="CG36" s="583"/>
      <c r="CH36" s="583"/>
      <c r="CI36" s="583"/>
      <c r="CJ36" s="583"/>
      <c r="CK36" s="583"/>
      <c r="CL36" s="583"/>
      <c r="CM36" s="583"/>
      <c r="CN36" s="583"/>
      <c r="CO36" s="583"/>
      <c r="CP36" s="583"/>
      <c r="CQ36" s="584"/>
      <c r="CR36" s="585">
        <v>1682792</v>
      </c>
      <c r="CS36" s="487"/>
      <c r="CT36" s="487"/>
      <c r="CU36" s="487"/>
      <c r="CV36" s="487"/>
      <c r="CW36" s="487"/>
      <c r="CX36" s="487"/>
      <c r="CY36" s="586"/>
      <c r="CZ36" s="587">
        <v>18</v>
      </c>
      <c r="DA36" s="614"/>
      <c r="DB36" s="614"/>
      <c r="DC36" s="615"/>
      <c r="DD36" s="589">
        <v>780456</v>
      </c>
      <c r="DE36" s="487"/>
      <c r="DF36" s="487"/>
      <c r="DG36" s="487"/>
      <c r="DH36" s="487"/>
      <c r="DI36" s="487"/>
      <c r="DJ36" s="487"/>
      <c r="DK36" s="586"/>
      <c r="DL36" s="589">
        <v>530066</v>
      </c>
      <c r="DM36" s="487"/>
      <c r="DN36" s="487"/>
      <c r="DO36" s="487"/>
      <c r="DP36" s="487"/>
      <c r="DQ36" s="487"/>
      <c r="DR36" s="487"/>
      <c r="DS36" s="487"/>
      <c r="DT36" s="487"/>
      <c r="DU36" s="487"/>
      <c r="DV36" s="586"/>
      <c r="DW36" s="587">
        <v>10.8</v>
      </c>
      <c r="DX36" s="614"/>
      <c r="DY36" s="614"/>
      <c r="DZ36" s="614"/>
      <c r="EA36" s="614"/>
      <c r="EB36" s="614"/>
      <c r="EC36" s="635"/>
    </row>
    <row r="37" spans="2:133" ht="11.25" customHeight="1" x14ac:dyDescent="0.2">
      <c r="B37" s="582" t="s">
        <v>375</v>
      </c>
      <c r="C37" s="583"/>
      <c r="D37" s="583"/>
      <c r="E37" s="583"/>
      <c r="F37" s="583"/>
      <c r="G37" s="583"/>
      <c r="H37" s="583"/>
      <c r="I37" s="583"/>
      <c r="J37" s="583"/>
      <c r="K37" s="583"/>
      <c r="L37" s="583"/>
      <c r="M37" s="583"/>
      <c r="N37" s="583"/>
      <c r="O37" s="583"/>
      <c r="P37" s="583"/>
      <c r="Q37" s="584"/>
      <c r="R37" s="585">
        <v>215139</v>
      </c>
      <c r="S37" s="487"/>
      <c r="T37" s="487"/>
      <c r="U37" s="487"/>
      <c r="V37" s="487"/>
      <c r="W37" s="487"/>
      <c r="X37" s="487"/>
      <c r="Y37" s="586"/>
      <c r="Z37" s="622">
        <v>2.2000000000000002</v>
      </c>
      <c r="AA37" s="622"/>
      <c r="AB37" s="622"/>
      <c r="AC37" s="622"/>
      <c r="AD37" s="623" t="s">
        <v>203</v>
      </c>
      <c r="AE37" s="623"/>
      <c r="AF37" s="623"/>
      <c r="AG37" s="623"/>
      <c r="AH37" s="623"/>
      <c r="AI37" s="623"/>
      <c r="AJ37" s="623"/>
      <c r="AK37" s="623"/>
      <c r="AL37" s="587" t="s">
        <v>203</v>
      </c>
      <c r="AM37" s="353"/>
      <c r="AN37" s="353"/>
      <c r="AO37" s="624"/>
      <c r="AQ37" s="631" t="s">
        <v>409</v>
      </c>
      <c r="AR37" s="498"/>
      <c r="AS37" s="498"/>
      <c r="AT37" s="498"/>
      <c r="AU37" s="498"/>
      <c r="AV37" s="498"/>
      <c r="AW37" s="498"/>
      <c r="AX37" s="498"/>
      <c r="AY37" s="632"/>
      <c r="AZ37" s="585">
        <v>241318</v>
      </c>
      <c r="BA37" s="487"/>
      <c r="BB37" s="487"/>
      <c r="BC37" s="487"/>
      <c r="BD37" s="612"/>
      <c r="BE37" s="612"/>
      <c r="BF37" s="633"/>
      <c r="BG37" s="582" t="s">
        <v>415</v>
      </c>
      <c r="BH37" s="583"/>
      <c r="BI37" s="583"/>
      <c r="BJ37" s="583"/>
      <c r="BK37" s="583"/>
      <c r="BL37" s="583"/>
      <c r="BM37" s="583"/>
      <c r="BN37" s="583"/>
      <c r="BO37" s="583"/>
      <c r="BP37" s="583"/>
      <c r="BQ37" s="583"/>
      <c r="BR37" s="583"/>
      <c r="BS37" s="583"/>
      <c r="BT37" s="583"/>
      <c r="BU37" s="584"/>
      <c r="BV37" s="585">
        <v>13218</v>
      </c>
      <c r="BW37" s="487"/>
      <c r="BX37" s="487"/>
      <c r="BY37" s="487"/>
      <c r="BZ37" s="487"/>
      <c r="CA37" s="487"/>
      <c r="CB37" s="634"/>
      <c r="CD37" s="582" t="s">
        <v>160</v>
      </c>
      <c r="CE37" s="583"/>
      <c r="CF37" s="583"/>
      <c r="CG37" s="583"/>
      <c r="CH37" s="583"/>
      <c r="CI37" s="583"/>
      <c r="CJ37" s="583"/>
      <c r="CK37" s="583"/>
      <c r="CL37" s="583"/>
      <c r="CM37" s="583"/>
      <c r="CN37" s="583"/>
      <c r="CO37" s="583"/>
      <c r="CP37" s="583"/>
      <c r="CQ37" s="584"/>
      <c r="CR37" s="585">
        <v>103675</v>
      </c>
      <c r="CS37" s="612"/>
      <c r="CT37" s="612"/>
      <c r="CU37" s="612"/>
      <c r="CV37" s="612"/>
      <c r="CW37" s="612"/>
      <c r="CX37" s="612"/>
      <c r="CY37" s="613"/>
      <c r="CZ37" s="587">
        <v>1.1000000000000001</v>
      </c>
      <c r="DA37" s="614"/>
      <c r="DB37" s="614"/>
      <c r="DC37" s="615"/>
      <c r="DD37" s="589">
        <v>103670</v>
      </c>
      <c r="DE37" s="612"/>
      <c r="DF37" s="612"/>
      <c r="DG37" s="612"/>
      <c r="DH37" s="612"/>
      <c r="DI37" s="612"/>
      <c r="DJ37" s="612"/>
      <c r="DK37" s="613"/>
      <c r="DL37" s="589">
        <v>94634</v>
      </c>
      <c r="DM37" s="612"/>
      <c r="DN37" s="612"/>
      <c r="DO37" s="612"/>
      <c r="DP37" s="612"/>
      <c r="DQ37" s="612"/>
      <c r="DR37" s="612"/>
      <c r="DS37" s="612"/>
      <c r="DT37" s="612"/>
      <c r="DU37" s="612"/>
      <c r="DV37" s="613"/>
      <c r="DW37" s="587">
        <v>1.9</v>
      </c>
      <c r="DX37" s="614"/>
      <c r="DY37" s="614"/>
      <c r="DZ37" s="614"/>
      <c r="EA37" s="614"/>
      <c r="EB37" s="614"/>
      <c r="EC37" s="635"/>
    </row>
    <row r="38" spans="2:133" ht="11.25" customHeight="1" x14ac:dyDescent="0.2">
      <c r="B38" s="582" t="s">
        <v>398</v>
      </c>
      <c r="C38" s="583"/>
      <c r="D38" s="583"/>
      <c r="E38" s="583"/>
      <c r="F38" s="583"/>
      <c r="G38" s="583"/>
      <c r="H38" s="583"/>
      <c r="I38" s="583"/>
      <c r="J38" s="583"/>
      <c r="K38" s="583"/>
      <c r="L38" s="583"/>
      <c r="M38" s="583"/>
      <c r="N38" s="583"/>
      <c r="O38" s="583"/>
      <c r="P38" s="583"/>
      <c r="Q38" s="584"/>
      <c r="R38" s="585">
        <v>54962</v>
      </c>
      <c r="S38" s="487"/>
      <c r="T38" s="487"/>
      <c r="U38" s="487"/>
      <c r="V38" s="487"/>
      <c r="W38" s="487"/>
      <c r="X38" s="487"/>
      <c r="Y38" s="586"/>
      <c r="Z38" s="622">
        <v>0.6</v>
      </c>
      <c r="AA38" s="622"/>
      <c r="AB38" s="622"/>
      <c r="AC38" s="622"/>
      <c r="AD38" s="623">
        <v>5</v>
      </c>
      <c r="AE38" s="623"/>
      <c r="AF38" s="623"/>
      <c r="AG38" s="623"/>
      <c r="AH38" s="623"/>
      <c r="AI38" s="623"/>
      <c r="AJ38" s="623"/>
      <c r="AK38" s="623"/>
      <c r="AL38" s="587">
        <v>0</v>
      </c>
      <c r="AM38" s="353"/>
      <c r="AN38" s="353"/>
      <c r="AO38" s="624"/>
      <c r="AQ38" s="631" t="s">
        <v>417</v>
      </c>
      <c r="AR38" s="498"/>
      <c r="AS38" s="498"/>
      <c r="AT38" s="498"/>
      <c r="AU38" s="498"/>
      <c r="AV38" s="498"/>
      <c r="AW38" s="498"/>
      <c r="AX38" s="498"/>
      <c r="AY38" s="632"/>
      <c r="AZ38" s="585">
        <v>67138</v>
      </c>
      <c r="BA38" s="487"/>
      <c r="BB38" s="487"/>
      <c r="BC38" s="487"/>
      <c r="BD38" s="612"/>
      <c r="BE38" s="612"/>
      <c r="BF38" s="633"/>
      <c r="BG38" s="582" t="s">
        <v>418</v>
      </c>
      <c r="BH38" s="583"/>
      <c r="BI38" s="583"/>
      <c r="BJ38" s="583"/>
      <c r="BK38" s="583"/>
      <c r="BL38" s="583"/>
      <c r="BM38" s="583"/>
      <c r="BN38" s="583"/>
      <c r="BO38" s="583"/>
      <c r="BP38" s="583"/>
      <c r="BQ38" s="583"/>
      <c r="BR38" s="583"/>
      <c r="BS38" s="583"/>
      <c r="BT38" s="583"/>
      <c r="BU38" s="584"/>
      <c r="BV38" s="585">
        <v>995</v>
      </c>
      <c r="BW38" s="487"/>
      <c r="BX38" s="487"/>
      <c r="BY38" s="487"/>
      <c r="BZ38" s="487"/>
      <c r="CA38" s="487"/>
      <c r="CB38" s="634"/>
      <c r="CD38" s="582" t="s">
        <v>419</v>
      </c>
      <c r="CE38" s="583"/>
      <c r="CF38" s="583"/>
      <c r="CG38" s="583"/>
      <c r="CH38" s="583"/>
      <c r="CI38" s="583"/>
      <c r="CJ38" s="583"/>
      <c r="CK38" s="583"/>
      <c r="CL38" s="583"/>
      <c r="CM38" s="583"/>
      <c r="CN38" s="583"/>
      <c r="CO38" s="583"/>
      <c r="CP38" s="583"/>
      <c r="CQ38" s="584"/>
      <c r="CR38" s="585">
        <v>619031</v>
      </c>
      <c r="CS38" s="487"/>
      <c r="CT38" s="487"/>
      <c r="CU38" s="487"/>
      <c r="CV38" s="487"/>
      <c r="CW38" s="487"/>
      <c r="CX38" s="487"/>
      <c r="CY38" s="586"/>
      <c r="CZ38" s="587">
        <v>6.6</v>
      </c>
      <c r="DA38" s="614"/>
      <c r="DB38" s="614"/>
      <c r="DC38" s="615"/>
      <c r="DD38" s="589">
        <v>528597</v>
      </c>
      <c r="DE38" s="487"/>
      <c r="DF38" s="487"/>
      <c r="DG38" s="487"/>
      <c r="DH38" s="487"/>
      <c r="DI38" s="487"/>
      <c r="DJ38" s="487"/>
      <c r="DK38" s="586"/>
      <c r="DL38" s="589">
        <v>517466</v>
      </c>
      <c r="DM38" s="487"/>
      <c r="DN38" s="487"/>
      <c r="DO38" s="487"/>
      <c r="DP38" s="487"/>
      <c r="DQ38" s="487"/>
      <c r="DR38" s="487"/>
      <c r="DS38" s="487"/>
      <c r="DT38" s="487"/>
      <c r="DU38" s="487"/>
      <c r="DV38" s="586"/>
      <c r="DW38" s="587">
        <v>10.5</v>
      </c>
      <c r="DX38" s="614"/>
      <c r="DY38" s="614"/>
      <c r="DZ38" s="614"/>
      <c r="EA38" s="614"/>
      <c r="EB38" s="614"/>
      <c r="EC38" s="635"/>
    </row>
    <row r="39" spans="2:133" ht="11.25" customHeight="1" x14ac:dyDescent="0.2">
      <c r="B39" s="582" t="s">
        <v>420</v>
      </c>
      <c r="C39" s="583"/>
      <c r="D39" s="583"/>
      <c r="E39" s="583"/>
      <c r="F39" s="583"/>
      <c r="G39" s="583"/>
      <c r="H39" s="583"/>
      <c r="I39" s="583"/>
      <c r="J39" s="583"/>
      <c r="K39" s="583"/>
      <c r="L39" s="583"/>
      <c r="M39" s="583"/>
      <c r="N39" s="583"/>
      <c r="O39" s="583"/>
      <c r="P39" s="583"/>
      <c r="Q39" s="584"/>
      <c r="R39" s="585">
        <v>711283</v>
      </c>
      <c r="S39" s="487"/>
      <c r="T39" s="487"/>
      <c r="U39" s="487"/>
      <c r="V39" s="487"/>
      <c r="W39" s="487"/>
      <c r="X39" s="487"/>
      <c r="Y39" s="586"/>
      <c r="Z39" s="622">
        <v>7.4</v>
      </c>
      <c r="AA39" s="622"/>
      <c r="AB39" s="622"/>
      <c r="AC39" s="622"/>
      <c r="AD39" s="623" t="s">
        <v>203</v>
      </c>
      <c r="AE39" s="623"/>
      <c r="AF39" s="623"/>
      <c r="AG39" s="623"/>
      <c r="AH39" s="623"/>
      <c r="AI39" s="623"/>
      <c r="AJ39" s="623"/>
      <c r="AK39" s="623"/>
      <c r="AL39" s="587" t="s">
        <v>203</v>
      </c>
      <c r="AM39" s="353"/>
      <c r="AN39" s="353"/>
      <c r="AO39" s="624"/>
      <c r="AQ39" s="631" t="s">
        <v>421</v>
      </c>
      <c r="AR39" s="498"/>
      <c r="AS39" s="498"/>
      <c r="AT39" s="498"/>
      <c r="AU39" s="498"/>
      <c r="AV39" s="498"/>
      <c r="AW39" s="498"/>
      <c r="AX39" s="498"/>
      <c r="AY39" s="632"/>
      <c r="AZ39" s="585">
        <v>55931</v>
      </c>
      <c r="BA39" s="487"/>
      <c r="BB39" s="487"/>
      <c r="BC39" s="487"/>
      <c r="BD39" s="612"/>
      <c r="BE39" s="612"/>
      <c r="BF39" s="633"/>
      <c r="BG39" s="582" t="s">
        <v>338</v>
      </c>
      <c r="BH39" s="583"/>
      <c r="BI39" s="583"/>
      <c r="BJ39" s="583"/>
      <c r="BK39" s="583"/>
      <c r="BL39" s="583"/>
      <c r="BM39" s="583"/>
      <c r="BN39" s="583"/>
      <c r="BO39" s="583"/>
      <c r="BP39" s="583"/>
      <c r="BQ39" s="583"/>
      <c r="BR39" s="583"/>
      <c r="BS39" s="583"/>
      <c r="BT39" s="583"/>
      <c r="BU39" s="584"/>
      <c r="BV39" s="585">
        <v>1549</v>
      </c>
      <c r="BW39" s="487"/>
      <c r="BX39" s="487"/>
      <c r="BY39" s="487"/>
      <c r="BZ39" s="487"/>
      <c r="CA39" s="487"/>
      <c r="CB39" s="634"/>
      <c r="CD39" s="582" t="s">
        <v>425</v>
      </c>
      <c r="CE39" s="583"/>
      <c r="CF39" s="583"/>
      <c r="CG39" s="583"/>
      <c r="CH39" s="583"/>
      <c r="CI39" s="583"/>
      <c r="CJ39" s="583"/>
      <c r="CK39" s="583"/>
      <c r="CL39" s="583"/>
      <c r="CM39" s="583"/>
      <c r="CN39" s="583"/>
      <c r="CO39" s="583"/>
      <c r="CP39" s="583"/>
      <c r="CQ39" s="584"/>
      <c r="CR39" s="585">
        <v>341206</v>
      </c>
      <c r="CS39" s="612"/>
      <c r="CT39" s="612"/>
      <c r="CU39" s="612"/>
      <c r="CV39" s="612"/>
      <c r="CW39" s="612"/>
      <c r="CX39" s="612"/>
      <c r="CY39" s="613"/>
      <c r="CZ39" s="587">
        <v>3.6</v>
      </c>
      <c r="DA39" s="614"/>
      <c r="DB39" s="614"/>
      <c r="DC39" s="615"/>
      <c r="DD39" s="589">
        <v>105975</v>
      </c>
      <c r="DE39" s="612"/>
      <c r="DF39" s="612"/>
      <c r="DG39" s="612"/>
      <c r="DH39" s="612"/>
      <c r="DI39" s="612"/>
      <c r="DJ39" s="612"/>
      <c r="DK39" s="613"/>
      <c r="DL39" s="589" t="s">
        <v>203</v>
      </c>
      <c r="DM39" s="612"/>
      <c r="DN39" s="612"/>
      <c r="DO39" s="612"/>
      <c r="DP39" s="612"/>
      <c r="DQ39" s="612"/>
      <c r="DR39" s="612"/>
      <c r="DS39" s="612"/>
      <c r="DT39" s="612"/>
      <c r="DU39" s="612"/>
      <c r="DV39" s="613"/>
      <c r="DW39" s="587" t="s">
        <v>203</v>
      </c>
      <c r="DX39" s="614"/>
      <c r="DY39" s="614"/>
      <c r="DZ39" s="614"/>
      <c r="EA39" s="614"/>
      <c r="EB39" s="614"/>
      <c r="EC39" s="635"/>
    </row>
    <row r="40" spans="2:133" ht="11.25" customHeight="1" x14ac:dyDescent="0.2">
      <c r="B40" s="582" t="s">
        <v>426</v>
      </c>
      <c r="C40" s="583"/>
      <c r="D40" s="583"/>
      <c r="E40" s="583"/>
      <c r="F40" s="583"/>
      <c r="G40" s="583"/>
      <c r="H40" s="583"/>
      <c r="I40" s="583"/>
      <c r="J40" s="583"/>
      <c r="K40" s="583"/>
      <c r="L40" s="583"/>
      <c r="M40" s="583"/>
      <c r="N40" s="583"/>
      <c r="O40" s="583"/>
      <c r="P40" s="583"/>
      <c r="Q40" s="584"/>
      <c r="R40" s="585" t="s">
        <v>203</v>
      </c>
      <c r="S40" s="487"/>
      <c r="T40" s="487"/>
      <c r="U40" s="487"/>
      <c r="V40" s="487"/>
      <c r="W40" s="487"/>
      <c r="X40" s="487"/>
      <c r="Y40" s="586"/>
      <c r="Z40" s="622" t="s">
        <v>203</v>
      </c>
      <c r="AA40" s="622"/>
      <c r="AB40" s="622"/>
      <c r="AC40" s="622"/>
      <c r="AD40" s="623" t="s">
        <v>203</v>
      </c>
      <c r="AE40" s="623"/>
      <c r="AF40" s="623"/>
      <c r="AG40" s="623"/>
      <c r="AH40" s="623"/>
      <c r="AI40" s="623"/>
      <c r="AJ40" s="623"/>
      <c r="AK40" s="623"/>
      <c r="AL40" s="587" t="s">
        <v>203</v>
      </c>
      <c r="AM40" s="353"/>
      <c r="AN40" s="353"/>
      <c r="AO40" s="624"/>
      <c r="AQ40" s="631" t="s">
        <v>307</v>
      </c>
      <c r="AR40" s="498"/>
      <c r="AS40" s="498"/>
      <c r="AT40" s="498"/>
      <c r="AU40" s="498"/>
      <c r="AV40" s="498"/>
      <c r="AW40" s="498"/>
      <c r="AX40" s="498"/>
      <c r="AY40" s="632"/>
      <c r="AZ40" s="585" t="s">
        <v>203</v>
      </c>
      <c r="BA40" s="487"/>
      <c r="BB40" s="487"/>
      <c r="BC40" s="487"/>
      <c r="BD40" s="612"/>
      <c r="BE40" s="612"/>
      <c r="BF40" s="633"/>
      <c r="BG40" s="630" t="s">
        <v>427</v>
      </c>
      <c r="BH40" s="444"/>
      <c r="BI40" s="444"/>
      <c r="BJ40" s="444"/>
      <c r="BK40" s="444"/>
      <c r="BL40" s="7"/>
      <c r="BM40" s="583" t="s">
        <v>428</v>
      </c>
      <c r="BN40" s="583"/>
      <c r="BO40" s="583"/>
      <c r="BP40" s="583"/>
      <c r="BQ40" s="583"/>
      <c r="BR40" s="583"/>
      <c r="BS40" s="583"/>
      <c r="BT40" s="583"/>
      <c r="BU40" s="584"/>
      <c r="BV40" s="585">
        <v>94</v>
      </c>
      <c r="BW40" s="487"/>
      <c r="BX40" s="487"/>
      <c r="BY40" s="487"/>
      <c r="BZ40" s="487"/>
      <c r="CA40" s="487"/>
      <c r="CB40" s="634"/>
      <c r="CD40" s="582" t="s">
        <v>370</v>
      </c>
      <c r="CE40" s="583"/>
      <c r="CF40" s="583"/>
      <c r="CG40" s="583"/>
      <c r="CH40" s="583"/>
      <c r="CI40" s="583"/>
      <c r="CJ40" s="583"/>
      <c r="CK40" s="583"/>
      <c r="CL40" s="583"/>
      <c r="CM40" s="583"/>
      <c r="CN40" s="583"/>
      <c r="CO40" s="583"/>
      <c r="CP40" s="583"/>
      <c r="CQ40" s="584"/>
      <c r="CR40" s="585">
        <v>37000</v>
      </c>
      <c r="CS40" s="487"/>
      <c r="CT40" s="487"/>
      <c r="CU40" s="487"/>
      <c r="CV40" s="487"/>
      <c r="CW40" s="487"/>
      <c r="CX40" s="487"/>
      <c r="CY40" s="586"/>
      <c r="CZ40" s="587">
        <v>0.4</v>
      </c>
      <c r="DA40" s="614"/>
      <c r="DB40" s="614"/>
      <c r="DC40" s="615"/>
      <c r="DD40" s="589">
        <v>19000</v>
      </c>
      <c r="DE40" s="487"/>
      <c r="DF40" s="487"/>
      <c r="DG40" s="487"/>
      <c r="DH40" s="487"/>
      <c r="DI40" s="487"/>
      <c r="DJ40" s="487"/>
      <c r="DK40" s="586"/>
      <c r="DL40" s="589" t="s">
        <v>203</v>
      </c>
      <c r="DM40" s="487"/>
      <c r="DN40" s="487"/>
      <c r="DO40" s="487"/>
      <c r="DP40" s="487"/>
      <c r="DQ40" s="487"/>
      <c r="DR40" s="487"/>
      <c r="DS40" s="487"/>
      <c r="DT40" s="487"/>
      <c r="DU40" s="487"/>
      <c r="DV40" s="586"/>
      <c r="DW40" s="587" t="s">
        <v>203</v>
      </c>
      <c r="DX40" s="614"/>
      <c r="DY40" s="614"/>
      <c r="DZ40" s="614"/>
      <c r="EA40" s="614"/>
      <c r="EB40" s="614"/>
      <c r="EC40" s="635"/>
    </row>
    <row r="41" spans="2:133" ht="11.25" customHeight="1" x14ac:dyDescent="0.2">
      <c r="B41" s="582" t="s">
        <v>429</v>
      </c>
      <c r="C41" s="583"/>
      <c r="D41" s="583"/>
      <c r="E41" s="583"/>
      <c r="F41" s="583"/>
      <c r="G41" s="583"/>
      <c r="H41" s="583"/>
      <c r="I41" s="583"/>
      <c r="J41" s="583"/>
      <c r="K41" s="583"/>
      <c r="L41" s="583"/>
      <c r="M41" s="583"/>
      <c r="N41" s="583"/>
      <c r="O41" s="583"/>
      <c r="P41" s="583"/>
      <c r="Q41" s="584"/>
      <c r="R41" s="585" t="s">
        <v>203</v>
      </c>
      <c r="S41" s="487"/>
      <c r="T41" s="487"/>
      <c r="U41" s="487"/>
      <c r="V41" s="487"/>
      <c r="W41" s="487"/>
      <c r="X41" s="487"/>
      <c r="Y41" s="586"/>
      <c r="Z41" s="622" t="s">
        <v>203</v>
      </c>
      <c r="AA41" s="622"/>
      <c r="AB41" s="622"/>
      <c r="AC41" s="622"/>
      <c r="AD41" s="623" t="s">
        <v>203</v>
      </c>
      <c r="AE41" s="623"/>
      <c r="AF41" s="623"/>
      <c r="AG41" s="623"/>
      <c r="AH41" s="623"/>
      <c r="AI41" s="623"/>
      <c r="AJ41" s="623"/>
      <c r="AK41" s="623"/>
      <c r="AL41" s="587" t="s">
        <v>203</v>
      </c>
      <c r="AM41" s="353"/>
      <c r="AN41" s="353"/>
      <c r="AO41" s="624"/>
      <c r="AQ41" s="631" t="s">
        <v>430</v>
      </c>
      <c r="AR41" s="498"/>
      <c r="AS41" s="498"/>
      <c r="AT41" s="498"/>
      <c r="AU41" s="498"/>
      <c r="AV41" s="498"/>
      <c r="AW41" s="498"/>
      <c r="AX41" s="498"/>
      <c r="AY41" s="632"/>
      <c r="AZ41" s="585">
        <v>181208</v>
      </c>
      <c r="BA41" s="487"/>
      <c r="BB41" s="487"/>
      <c r="BC41" s="487"/>
      <c r="BD41" s="612"/>
      <c r="BE41" s="612"/>
      <c r="BF41" s="633"/>
      <c r="BG41" s="630"/>
      <c r="BH41" s="444"/>
      <c r="BI41" s="444"/>
      <c r="BJ41" s="444"/>
      <c r="BK41" s="444"/>
      <c r="BL41" s="7"/>
      <c r="BM41" s="583" t="s">
        <v>343</v>
      </c>
      <c r="BN41" s="583"/>
      <c r="BO41" s="583"/>
      <c r="BP41" s="583"/>
      <c r="BQ41" s="583"/>
      <c r="BR41" s="583"/>
      <c r="BS41" s="583"/>
      <c r="BT41" s="583"/>
      <c r="BU41" s="584"/>
      <c r="BV41" s="585">
        <v>2</v>
      </c>
      <c r="BW41" s="487"/>
      <c r="BX41" s="487"/>
      <c r="BY41" s="487"/>
      <c r="BZ41" s="487"/>
      <c r="CA41" s="487"/>
      <c r="CB41" s="634"/>
      <c r="CD41" s="582" t="s">
        <v>289</v>
      </c>
      <c r="CE41" s="583"/>
      <c r="CF41" s="583"/>
      <c r="CG41" s="583"/>
      <c r="CH41" s="583"/>
      <c r="CI41" s="583"/>
      <c r="CJ41" s="583"/>
      <c r="CK41" s="583"/>
      <c r="CL41" s="583"/>
      <c r="CM41" s="583"/>
      <c r="CN41" s="583"/>
      <c r="CO41" s="583"/>
      <c r="CP41" s="583"/>
      <c r="CQ41" s="584"/>
      <c r="CR41" s="585" t="s">
        <v>203</v>
      </c>
      <c r="CS41" s="612"/>
      <c r="CT41" s="612"/>
      <c r="CU41" s="612"/>
      <c r="CV41" s="612"/>
      <c r="CW41" s="612"/>
      <c r="CX41" s="612"/>
      <c r="CY41" s="613"/>
      <c r="CZ41" s="587" t="s">
        <v>203</v>
      </c>
      <c r="DA41" s="614"/>
      <c r="DB41" s="614"/>
      <c r="DC41" s="615"/>
      <c r="DD41" s="589" t="s">
        <v>203</v>
      </c>
      <c r="DE41" s="612"/>
      <c r="DF41" s="612"/>
      <c r="DG41" s="612"/>
      <c r="DH41" s="612"/>
      <c r="DI41" s="612"/>
      <c r="DJ41" s="612"/>
      <c r="DK41" s="613"/>
      <c r="DL41" s="590"/>
      <c r="DM41" s="591"/>
      <c r="DN41" s="591"/>
      <c r="DO41" s="591"/>
      <c r="DP41" s="591"/>
      <c r="DQ41" s="591"/>
      <c r="DR41" s="591"/>
      <c r="DS41" s="591"/>
      <c r="DT41" s="591"/>
      <c r="DU41" s="591"/>
      <c r="DV41" s="592"/>
      <c r="DW41" s="593"/>
      <c r="DX41" s="594"/>
      <c r="DY41" s="594"/>
      <c r="DZ41" s="594"/>
      <c r="EA41" s="594"/>
      <c r="EB41" s="594"/>
      <c r="EC41" s="595"/>
    </row>
    <row r="42" spans="2:133" ht="11.25" customHeight="1" x14ac:dyDescent="0.2">
      <c r="B42" s="582" t="s">
        <v>431</v>
      </c>
      <c r="C42" s="583"/>
      <c r="D42" s="583"/>
      <c r="E42" s="583"/>
      <c r="F42" s="583"/>
      <c r="G42" s="583"/>
      <c r="H42" s="583"/>
      <c r="I42" s="583"/>
      <c r="J42" s="583"/>
      <c r="K42" s="583"/>
      <c r="L42" s="583"/>
      <c r="M42" s="583"/>
      <c r="N42" s="583"/>
      <c r="O42" s="583"/>
      <c r="P42" s="583"/>
      <c r="Q42" s="584"/>
      <c r="R42" s="585">
        <v>116483</v>
      </c>
      <c r="S42" s="487"/>
      <c r="T42" s="487"/>
      <c r="U42" s="487"/>
      <c r="V42" s="487"/>
      <c r="W42" s="487"/>
      <c r="X42" s="487"/>
      <c r="Y42" s="586"/>
      <c r="Z42" s="622">
        <v>1.2</v>
      </c>
      <c r="AA42" s="622"/>
      <c r="AB42" s="622"/>
      <c r="AC42" s="622"/>
      <c r="AD42" s="623" t="s">
        <v>203</v>
      </c>
      <c r="AE42" s="623"/>
      <c r="AF42" s="623"/>
      <c r="AG42" s="623"/>
      <c r="AH42" s="623"/>
      <c r="AI42" s="623"/>
      <c r="AJ42" s="623"/>
      <c r="AK42" s="623"/>
      <c r="AL42" s="587" t="s">
        <v>203</v>
      </c>
      <c r="AM42" s="353"/>
      <c r="AN42" s="353"/>
      <c r="AO42" s="624"/>
      <c r="AQ42" s="625" t="s">
        <v>433</v>
      </c>
      <c r="AR42" s="626"/>
      <c r="AS42" s="626"/>
      <c r="AT42" s="626"/>
      <c r="AU42" s="626"/>
      <c r="AV42" s="626"/>
      <c r="AW42" s="626"/>
      <c r="AX42" s="626"/>
      <c r="AY42" s="627"/>
      <c r="AZ42" s="599">
        <v>314754</v>
      </c>
      <c r="BA42" s="616"/>
      <c r="BB42" s="616"/>
      <c r="BC42" s="616"/>
      <c r="BD42" s="600"/>
      <c r="BE42" s="600"/>
      <c r="BF42" s="628"/>
      <c r="BG42" s="383"/>
      <c r="BH42" s="384"/>
      <c r="BI42" s="384"/>
      <c r="BJ42" s="384"/>
      <c r="BK42" s="384"/>
      <c r="BL42" s="23"/>
      <c r="BM42" s="597" t="s">
        <v>434</v>
      </c>
      <c r="BN42" s="597"/>
      <c r="BO42" s="597"/>
      <c r="BP42" s="597"/>
      <c r="BQ42" s="597"/>
      <c r="BR42" s="597"/>
      <c r="BS42" s="597"/>
      <c r="BT42" s="597"/>
      <c r="BU42" s="598"/>
      <c r="BV42" s="599">
        <v>415</v>
      </c>
      <c r="BW42" s="616"/>
      <c r="BX42" s="616"/>
      <c r="BY42" s="616"/>
      <c r="BZ42" s="616"/>
      <c r="CA42" s="616"/>
      <c r="CB42" s="629"/>
      <c r="CD42" s="582" t="s">
        <v>281</v>
      </c>
      <c r="CE42" s="583"/>
      <c r="CF42" s="583"/>
      <c r="CG42" s="583"/>
      <c r="CH42" s="583"/>
      <c r="CI42" s="583"/>
      <c r="CJ42" s="583"/>
      <c r="CK42" s="583"/>
      <c r="CL42" s="583"/>
      <c r="CM42" s="583"/>
      <c r="CN42" s="583"/>
      <c r="CO42" s="583"/>
      <c r="CP42" s="583"/>
      <c r="CQ42" s="584"/>
      <c r="CR42" s="585">
        <v>2386470</v>
      </c>
      <c r="CS42" s="487"/>
      <c r="CT42" s="487"/>
      <c r="CU42" s="487"/>
      <c r="CV42" s="487"/>
      <c r="CW42" s="487"/>
      <c r="CX42" s="487"/>
      <c r="CY42" s="586"/>
      <c r="CZ42" s="587">
        <v>25.5</v>
      </c>
      <c r="DA42" s="353"/>
      <c r="DB42" s="353"/>
      <c r="DC42" s="588"/>
      <c r="DD42" s="589">
        <v>539382</v>
      </c>
      <c r="DE42" s="487"/>
      <c r="DF42" s="487"/>
      <c r="DG42" s="487"/>
      <c r="DH42" s="487"/>
      <c r="DI42" s="487"/>
      <c r="DJ42" s="487"/>
      <c r="DK42" s="586"/>
      <c r="DL42" s="590"/>
      <c r="DM42" s="591"/>
      <c r="DN42" s="591"/>
      <c r="DO42" s="591"/>
      <c r="DP42" s="591"/>
      <c r="DQ42" s="591"/>
      <c r="DR42" s="591"/>
      <c r="DS42" s="591"/>
      <c r="DT42" s="591"/>
      <c r="DU42" s="591"/>
      <c r="DV42" s="592"/>
      <c r="DW42" s="593"/>
      <c r="DX42" s="594"/>
      <c r="DY42" s="594"/>
      <c r="DZ42" s="594"/>
      <c r="EA42" s="594"/>
      <c r="EB42" s="594"/>
      <c r="EC42" s="595"/>
    </row>
    <row r="43" spans="2:133" ht="11.25" customHeight="1" x14ac:dyDescent="0.2">
      <c r="B43" s="596" t="s">
        <v>432</v>
      </c>
      <c r="C43" s="597"/>
      <c r="D43" s="597"/>
      <c r="E43" s="597"/>
      <c r="F43" s="597"/>
      <c r="G43" s="597"/>
      <c r="H43" s="597"/>
      <c r="I43" s="597"/>
      <c r="J43" s="597"/>
      <c r="K43" s="597"/>
      <c r="L43" s="597"/>
      <c r="M43" s="597"/>
      <c r="N43" s="597"/>
      <c r="O43" s="597"/>
      <c r="P43" s="597"/>
      <c r="Q43" s="598"/>
      <c r="R43" s="599">
        <v>9657283</v>
      </c>
      <c r="S43" s="616"/>
      <c r="T43" s="616"/>
      <c r="U43" s="616"/>
      <c r="V43" s="616"/>
      <c r="W43" s="616"/>
      <c r="X43" s="616"/>
      <c r="Y43" s="617"/>
      <c r="Z43" s="618">
        <v>100</v>
      </c>
      <c r="AA43" s="618"/>
      <c r="AB43" s="618"/>
      <c r="AC43" s="618"/>
      <c r="AD43" s="619">
        <v>4805948</v>
      </c>
      <c r="AE43" s="619"/>
      <c r="AF43" s="619"/>
      <c r="AG43" s="619"/>
      <c r="AH43" s="619"/>
      <c r="AI43" s="619"/>
      <c r="AJ43" s="619"/>
      <c r="AK43" s="619"/>
      <c r="AL43" s="602">
        <v>100</v>
      </c>
      <c r="AM43" s="620"/>
      <c r="AN43" s="620"/>
      <c r="AO43" s="621"/>
      <c r="CD43" s="582" t="s">
        <v>84</v>
      </c>
      <c r="CE43" s="583"/>
      <c r="CF43" s="583"/>
      <c r="CG43" s="583"/>
      <c r="CH43" s="583"/>
      <c r="CI43" s="583"/>
      <c r="CJ43" s="583"/>
      <c r="CK43" s="583"/>
      <c r="CL43" s="583"/>
      <c r="CM43" s="583"/>
      <c r="CN43" s="583"/>
      <c r="CO43" s="583"/>
      <c r="CP43" s="583"/>
      <c r="CQ43" s="584"/>
      <c r="CR43" s="585">
        <v>58914</v>
      </c>
      <c r="CS43" s="612"/>
      <c r="CT43" s="612"/>
      <c r="CU43" s="612"/>
      <c r="CV43" s="612"/>
      <c r="CW43" s="612"/>
      <c r="CX43" s="612"/>
      <c r="CY43" s="613"/>
      <c r="CZ43" s="587">
        <v>0.6</v>
      </c>
      <c r="DA43" s="614"/>
      <c r="DB43" s="614"/>
      <c r="DC43" s="615"/>
      <c r="DD43" s="589">
        <v>58914</v>
      </c>
      <c r="DE43" s="612"/>
      <c r="DF43" s="612"/>
      <c r="DG43" s="612"/>
      <c r="DH43" s="612"/>
      <c r="DI43" s="612"/>
      <c r="DJ43" s="612"/>
      <c r="DK43" s="613"/>
      <c r="DL43" s="590"/>
      <c r="DM43" s="591"/>
      <c r="DN43" s="591"/>
      <c r="DO43" s="591"/>
      <c r="DP43" s="591"/>
      <c r="DQ43" s="591"/>
      <c r="DR43" s="591"/>
      <c r="DS43" s="591"/>
      <c r="DT43" s="591"/>
      <c r="DU43" s="591"/>
      <c r="DV43" s="592"/>
      <c r="DW43" s="593"/>
      <c r="DX43" s="594"/>
      <c r="DY43" s="594"/>
      <c r="DZ43" s="594"/>
      <c r="EA43" s="594"/>
      <c r="EB43" s="594"/>
      <c r="EC43" s="595"/>
    </row>
    <row r="44" spans="2:133" ht="11.25" customHeight="1" x14ac:dyDescent="0.2">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388" t="s">
        <v>177</v>
      </c>
      <c r="CE44" s="390"/>
      <c r="CF44" s="582" t="s">
        <v>435</v>
      </c>
      <c r="CG44" s="583"/>
      <c r="CH44" s="583"/>
      <c r="CI44" s="583"/>
      <c r="CJ44" s="583"/>
      <c r="CK44" s="583"/>
      <c r="CL44" s="583"/>
      <c r="CM44" s="583"/>
      <c r="CN44" s="583"/>
      <c r="CO44" s="583"/>
      <c r="CP44" s="583"/>
      <c r="CQ44" s="584"/>
      <c r="CR44" s="585">
        <v>1979967</v>
      </c>
      <c r="CS44" s="487"/>
      <c r="CT44" s="487"/>
      <c r="CU44" s="487"/>
      <c r="CV44" s="487"/>
      <c r="CW44" s="487"/>
      <c r="CX44" s="487"/>
      <c r="CY44" s="586"/>
      <c r="CZ44" s="587">
        <v>21.1</v>
      </c>
      <c r="DA44" s="353"/>
      <c r="DB44" s="353"/>
      <c r="DC44" s="588"/>
      <c r="DD44" s="589">
        <v>478304</v>
      </c>
      <c r="DE44" s="487"/>
      <c r="DF44" s="487"/>
      <c r="DG44" s="487"/>
      <c r="DH44" s="487"/>
      <c r="DI44" s="487"/>
      <c r="DJ44" s="487"/>
      <c r="DK44" s="586"/>
      <c r="DL44" s="590"/>
      <c r="DM44" s="591"/>
      <c r="DN44" s="591"/>
      <c r="DO44" s="591"/>
      <c r="DP44" s="591"/>
      <c r="DQ44" s="591"/>
      <c r="DR44" s="591"/>
      <c r="DS44" s="591"/>
      <c r="DT44" s="591"/>
      <c r="DU44" s="591"/>
      <c r="DV44" s="592"/>
      <c r="DW44" s="593"/>
      <c r="DX44" s="594"/>
      <c r="DY44" s="594"/>
      <c r="DZ44" s="594"/>
      <c r="EA44" s="594"/>
      <c r="EB44" s="594"/>
      <c r="EC44" s="595"/>
    </row>
    <row r="45" spans="2:133" ht="11.25" customHeight="1" x14ac:dyDescent="0.2">
      <c r="B45" s="22" t="s">
        <v>55</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391"/>
      <c r="CE45" s="393"/>
      <c r="CF45" s="582" t="s">
        <v>436</v>
      </c>
      <c r="CG45" s="583"/>
      <c r="CH45" s="583"/>
      <c r="CI45" s="583"/>
      <c r="CJ45" s="583"/>
      <c r="CK45" s="583"/>
      <c r="CL45" s="583"/>
      <c r="CM45" s="583"/>
      <c r="CN45" s="583"/>
      <c r="CO45" s="583"/>
      <c r="CP45" s="583"/>
      <c r="CQ45" s="584"/>
      <c r="CR45" s="585">
        <v>1294574</v>
      </c>
      <c r="CS45" s="612"/>
      <c r="CT45" s="612"/>
      <c r="CU45" s="612"/>
      <c r="CV45" s="612"/>
      <c r="CW45" s="612"/>
      <c r="CX45" s="612"/>
      <c r="CY45" s="613"/>
      <c r="CZ45" s="587">
        <v>13.8</v>
      </c>
      <c r="DA45" s="614"/>
      <c r="DB45" s="614"/>
      <c r="DC45" s="615"/>
      <c r="DD45" s="589">
        <v>188762</v>
      </c>
      <c r="DE45" s="612"/>
      <c r="DF45" s="612"/>
      <c r="DG45" s="612"/>
      <c r="DH45" s="612"/>
      <c r="DI45" s="612"/>
      <c r="DJ45" s="612"/>
      <c r="DK45" s="613"/>
      <c r="DL45" s="590"/>
      <c r="DM45" s="591"/>
      <c r="DN45" s="591"/>
      <c r="DO45" s="591"/>
      <c r="DP45" s="591"/>
      <c r="DQ45" s="591"/>
      <c r="DR45" s="591"/>
      <c r="DS45" s="591"/>
      <c r="DT45" s="591"/>
      <c r="DU45" s="591"/>
      <c r="DV45" s="592"/>
      <c r="DW45" s="593"/>
      <c r="DX45" s="594"/>
      <c r="DY45" s="594"/>
      <c r="DZ45" s="594"/>
      <c r="EA45" s="594"/>
      <c r="EB45" s="594"/>
      <c r="EC45" s="595"/>
    </row>
    <row r="46" spans="2:133" ht="11.25" customHeight="1" x14ac:dyDescent="0.2">
      <c r="B46" s="45" t="s">
        <v>405</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391"/>
      <c r="CE46" s="393"/>
      <c r="CF46" s="582" t="s">
        <v>392</v>
      </c>
      <c r="CG46" s="583"/>
      <c r="CH46" s="583"/>
      <c r="CI46" s="583"/>
      <c r="CJ46" s="583"/>
      <c r="CK46" s="583"/>
      <c r="CL46" s="583"/>
      <c r="CM46" s="583"/>
      <c r="CN46" s="583"/>
      <c r="CO46" s="583"/>
      <c r="CP46" s="583"/>
      <c r="CQ46" s="584"/>
      <c r="CR46" s="585">
        <v>644510</v>
      </c>
      <c r="CS46" s="487"/>
      <c r="CT46" s="487"/>
      <c r="CU46" s="487"/>
      <c r="CV46" s="487"/>
      <c r="CW46" s="487"/>
      <c r="CX46" s="487"/>
      <c r="CY46" s="586"/>
      <c r="CZ46" s="587">
        <v>6.9</v>
      </c>
      <c r="DA46" s="353"/>
      <c r="DB46" s="353"/>
      <c r="DC46" s="588"/>
      <c r="DD46" s="589">
        <v>280259</v>
      </c>
      <c r="DE46" s="487"/>
      <c r="DF46" s="487"/>
      <c r="DG46" s="487"/>
      <c r="DH46" s="487"/>
      <c r="DI46" s="487"/>
      <c r="DJ46" s="487"/>
      <c r="DK46" s="586"/>
      <c r="DL46" s="590"/>
      <c r="DM46" s="591"/>
      <c r="DN46" s="591"/>
      <c r="DO46" s="591"/>
      <c r="DP46" s="591"/>
      <c r="DQ46" s="591"/>
      <c r="DR46" s="591"/>
      <c r="DS46" s="591"/>
      <c r="DT46" s="591"/>
      <c r="DU46" s="591"/>
      <c r="DV46" s="592"/>
      <c r="DW46" s="593"/>
      <c r="DX46" s="594"/>
      <c r="DY46" s="594"/>
      <c r="DZ46" s="594"/>
      <c r="EA46" s="594"/>
      <c r="EB46" s="594"/>
      <c r="EC46" s="595"/>
    </row>
    <row r="47" spans="2:133" ht="11.25" customHeight="1" x14ac:dyDescent="0.2">
      <c r="B47" s="46" t="s">
        <v>267</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391"/>
      <c r="CE47" s="393"/>
      <c r="CF47" s="582" t="s">
        <v>438</v>
      </c>
      <c r="CG47" s="583"/>
      <c r="CH47" s="583"/>
      <c r="CI47" s="583"/>
      <c r="CJ47" s="583"/>
      <c r="CK47" s="583"/>
      <c r="CL47" s="583"/>
      <c r="CM47" s="583"/>
      <c r="CN47" s="583"/>
      <c r="CO47" s="583"/>
      <c r="CP47" s="583"/>
      <c r="CQ47" s="584"/>
      <c r="CR47" s="585">
        <v>406503</v>
      </c>
      <c r="CS47" s="612"/>
      <c r="CT47" s="612"/>
      <c r="CU47" s="612"/>
      <c r="CV47" s="612"/>
      <c r="CW47" s="612"/>
      <c r="CX47" s="612"/>
      <c r="CY47" s="613"/>
      <c r="CZ47" s="587">
        <v>4.3</v>
      </c>
      <c r="DA47" s="614"/>
      <c r="DB47" s="614"/>
      <c r="DC47" s="615"/>
      <c r="DD47" s="589">
        <v>61078</v>
      </c>
      <c r="DE47" s="612"/>
      <c r="DF47" s="612"/>
      <c r="DG47" s="612"/>
      <c r="DH47" s="612"/>
      <c r="DI47" s="612"/>
      <c r="DJ47" s="612"/>
      <c r="DK47" s="613"/>
      <c r="DL47" s="590"/>
      <c r="DM47" s="591"/>
      <c r="DN47" s="591"/>
      <c r="DO47" s="591"/>
      <c r="DP47" s="591"/>
      <c r="DQ47" s="591"/>
      <c r="DR47" s="591"/>
      <c r="DS47" s="591"/>
      <c r="DT47" s="591"/>
      <c r="DU47" s="591"/>
      <c r="DV47" s="592"/>
      <c r="DW47" s="593"/>
      <c r="DX47" s="594"/>
      <c r="DY47" s="594"/>
      <c r="DZ47" s="594"/>
      <c r="EA47" s="594"/>
      <c r="EB47" s="594"/>
      <c r="EC47" s="595"/>
    </row>
    <row r="48" spans="2:133" ht="10.8" x14ac:dyDescent="0.2">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394"/>
      <c r="CE48" s="396"/>
      <c r="CF48" s="582" t="s">
        <v>439</v>
      </c>
      <c r="CG48" s="583"/>
      <c r="CH48" s="583"/>
      <c r="CI48" s="583"/>
      <c r="CJ48" s="583"/>
      <c r="CK48" s="583"/>
      <c r="CL48" s="583"/>
      <c r="CM48" s="583"/>
      <c r="CN48" s="583"/>
      <c r="CO48" s="583"/>
      <c r="CP48" s="583"/>
      <c r="CQ48" s="584"/>
      <c r="CR48" s="585" t="s">
        <v>203</v>
      </c>
      <c r="CS48" s="487"/>
      <c r="CT48" s="487"/>
      <c r="CU48" s="487"/>
      <c r="CV48" s="487"/>
      <c r="CW48" s="487"/>
      <c r="CX48" s="487"/>
      <c r="CY48" s="586"/>
      <c r="CZ48" s="587" t="s">
        <v>203</v>
      </c>
      <c r="DA48" s="353"/>
      <c r="DB48" s="353"/>
      <c r="DC48" s="588"/>
      <c r="DD48" s="589" t="s">
        <v>203</v>
      </c>
      <c r="DE48" s="487"/>
      <c r="DF48" s="487"/>
      <c r="DG48" s="487"/>
      <c r="DH48" s="487"/>
      <c r="DI48" s="487"/>
      <c r="DJ48" s="487"/>
      <c r="DK48" s="586"/>
      <c r="DL48" s="590"/>
      <c r="DM48" s="591"/>
      <c r="DN48" s="591"/>
      <c r="DO48" s="591"/>
      <c r="DP48" s="591"/>
      <c r="DQ48" s="591"/>
      <c r="DR48" s="591"/>
      <c r="DS48" s="591"/>
      <c r="DT48" s="591"/>
      <c r="DU48" s="591"/>
      <c r="DV48" s="592"/>
      <c r="DW48" s="593"/>
      <c r="DX48" s="594"/>
      <c r="DY48" s="594"/>
      <c r="DZ48" s="594"/>
      <c r="EA48" s="594"/>
      <c r="EB48" s="594"/>
      <c r="EC48" s="595"/>
    </row>
    <row r="49" spans="2:133" ht="11.25" customHeight="1" x14ac:dyDescent="0.2">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596" t="s">
        <v>193</v>
      </c>
      <c r="CE49" s="597"/>
      <c r="CF49" s="597"/>
      <c r="CG49" s="597"/>
      <c r="CH49" s="597"/>
      <c r="CI49" s="597"/>
      <c r="CJ49" s="597"/>
      <c r="CK49" s="597"/>
      <c r="CL49" s="597"/>
      <c r="CM49" s="597"/>
      <c r="CN49" s="597"/>
      <c r="CO49" s="597"/>
      <c r="CP49" s="597"/>
      <c r="CQ49" s="598"/>
      <c r="CR49" s="599">
        <v>9363926</v>
      </c>
      <c r="CS49" s="600"/>
      <c r="CT49" s="600"/>
      <c r="CU49" s="600"/>
      <c r="CV49" s="600"/>
      <c r="CW49" s="600"/>
      <c r="CX49" s="600"/>
      <c r="CY49" s="601"/>
      <c r="CZ49" s="602">
        <v>100</v>
      </c>
      <c r="DA49" s="603"/>
      <c r="DB49" s="603"/>
      <c r="DC49" s="604"/>
      <c r="DD49" s="605">
        <v>5519679</v>
      </c>
      <c r="DE49" s="600"/>
      <c r="DF49" s="600"/>
      <c r="DG49" s="600"/>
      <c r="DH49" s="600"/>
      <c r="DI49" s="600"/>
      <c r="DJ49" s="600"/>
      <c r="DK49" s="601"/>
      <c r="DL49" s="606"/>
      <c r="DM49" s="607"/>
      <c r="DN49" s="607"/>
      <c r="DO49" s="607"/>
      <c r="DP49" s="607"/>
      <c r="DQ49" s="607"/>
      <c r="DR49" s="607"/>
      <c r="DS49" s="607"/>
      <c r="DT49" s="607"/>
      <c r="DU49" s="607"/>
      <c r="DV49" s="608"/>
      <c r="DW49" s="609"/>
      <c r="DX49" s="610"/>
      <c r="DY49" s="610"/>
      <c r="DZ49" s="610"/>
      <c r="EA49" s="610"/>
      <c r="EB49" s="610"/>
      <c r="EC49" s="611"/>
    </row>
  </sheetData>
  <sheetProtection algorithmName="SHA-512" hashValue="L/ea+zHEgp7eogc7Revt2VfKmQawBLYAsk1c1TFcXGoCfwkO1FyA5drW1vBst48oz6uHE8JZpfrGoNNjyuvf8g==" saltValue="9+XVhPnvxxoF6RLZEwRYP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3:AO33"/>
    <mergeCell ref="AX33:BF33"/>
    <mergeCell ref="BG33:BL33"/>
    <mergeCell ref="BM33:BQ33"/>
    <mergeCell ref="BR33:BW33"/>
    <mergeCell ref="BX31:CB31"/>
    <mergeCell ref="CF31:CQ31"/>
    <mergeCell ref="CR31:CY31"/>
    <mergeCell ref="CZ31:DC31"/>
    <mergeCell ref="AL31:AO31"/>
    <mergeCell ref="AX31:BF31"/>
    <mergeCell ref="BG31:BL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Z41:AC41"/>
    <mergeCell ref="AD41:AK41"/>
    <mergeCell ref="AL41:AO41"/>
    <mergeCell ref="AQ41:AY41"/>
    <mergeCell ref="AZ41:BF41"/>
    <mergeCell ref="BM41:BU41"/>
    <mergeCell ref="BV41:CB41"/>
    <mergeCell ref="CD39:CQ39"/>
    <mergeCell ref="CR39:CY39"/>
    <mergeCell ref="AQ39:AY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B43:Q43"/>
    <mergeCell ref="R43:Y43"/>
    <mergeCell ref="Z43:AC43"/>
    <mergeCell ref="AD43:AK43"/>
    <mergeCell ref="AL43:AO43"/>
    <mergeCell ref="CD43:CQ43"/>
    <mergeCell ref="CR43:CY43"/>
    <mergeCell ref="CZ43:DC43"/>
    <mergeCell ref="DD43:DK43"/>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6"/>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51" customWidth="1"/>
    <col min="131" max="131" width="1.6640625" style="51" customWidth="1"/>
    <col min="132" max="132" width="9" style="51" hidden="1" customWidth="1"/>
    <col min="133" max="16384" width="9" style="51" hidden="1"/>
  </cols>
  <sheetData>
    <row r="1" spans="1:131" s="52" customFormat="1" ht="11.25" customHeight="1" x14ac:dyDescent="0.2">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2">
      <c r="A2" s="57" t="s">
        <v>300</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1014" t="s">
        <v>292</v>
      </c>
      <c r="DK2" s="1015"/>
      <c r="DL2" s="1015"/>
      <c r="DM2" s="1015"/>
      <c r="DN2" s="1015"/>
      <c r="DO2" s="1016"/>
      <c r="DP2" s="70"/>
      <c r="DQ2" s="1014" t="s">
        <v>302</v>
      </c>
      <c r="DR2" s="1015"/>
      <c r="DS2" s="1015"/>
      <c r="DT2" s="1015"/>
      <c r="DU2" s="1015"/>
      <c r="DV2" s="1015"/>
      <c r="DW2" s="1015"/>
      <c r="DX2" s="1015"/>
      <c r="DY2" s="1015"/>
      <c r="DZ2" s="1016"/>
      <c r="EA2" s="94"/>
    </row>
    <row r="3" spans="1:131" s="52" customFormat="1" ht="11.25" customHeight="1" x14ac:dyDescent="0.2">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2">
      <c r="A4" s="1005" t="s">
        <v>207</v>
      </c>
      <c r="B4" s="1005"/>
      <c r="C4" s="1005"/>
      <c r="D4" s="1005"/>
      <c r="E4" s="1005"/>
      <c r="F4" s="1005"/>
      <c r="G4" s="1005"/>
      <c r="H4" s="1005"/>
      <c r="I4" s="1005"/>
      <c r="J4" s="1005"/>
      <c r="K4" s="1005"/>
      <c r="L4" s="1005"/>
      <c r="M4" s="1005"/>
      <c r="N4" s="1005"/>
      <c r="O4" s="1005"/>
      <c r="P4" s="1005"/>
      <c r="Q4" s="1005"/>
      <c r="R4" s="1005"/>
      <c r="S4" s="1005"/>
      <c r="T4" s="1005"/>
      <c r="U4" s="1005"/>
      <c r="V4" s="1005"/>
      <c r="W4" s="1005"/>
      <c r="X4" s="1005"/>
      <c r="Y4" s="1005"/>
      <c r="Z4" s="1005"/>
      <c r="AA4" s="1005"/>
      <c r="AB4" s="1005"/>
      <c r="AC4" s="1005"/>
      <c r="AD4" s="1005"/>
      <c r="AE4" s="1005"/>
      <c r="AF4" s="1005"/>
      <c r="AG4" s="1005"/>
      <c r="AH4" s="1005"/>
      <c r="AI4" s="1005"/>
      <c r="AJ4" s="1005"/>
      <c r="AK4" s="1005"/>
      <c r="AL4" s="1005"/>
      <c r="AM4" s="1005"/>
      <c r="AN4" s="1005"/>
      <c r="AO4" s="1005"/>
      <c r="AP4" s="1005"/>
      <c r="AQ4" s="1005"/>
      <c r="AR4" s="1005"/>
      <c r="AS4" s="1005"/>
      <c r="AT4" s="1005"/>
      <c r="AU4" s="1005"/>
      <c r="AV4" s="1005"/>
      <c r="AW4" s="1005"/>
      <c r="AX4" s="1005"/>
      <c r="AY4" s="1005"/>
      <c r="AZ4" s="64"/>
      <c r="BA4" s="64"/>
      <c r="BB4" s="64"/>
      <c r="BC4" s="64"/>
      <c r="BD4" s="64"/>
      <c r="BE4" s="82"/>
      <c r="BF4" s="82"/>
      <c r="BG4" s="82"/>
      <c r="BH4" s="82"/>
      <c r="BI4" s="82"/>
      <c r="BJ4" s="82"/>
      <c r="BK4" s="82"/>
      <c r="BL4" s="82"/>
      <c r="BM4" s="82"/>
      <c r="BN4" s="82"/>
      <c r="BO4" s="82"/>
      <c r="BP4" s="82"/>
      <c r="BQ4" s="64" t="s">
        <v>440</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2">
      <c r="A5" s="693" t="s">
        <v>441</v>
      </c>
      <c r="B5" s="694"/>
      <c r="C5" s="694"/>
      <c r="D5" s="694"/>
      <c r="E5" s="694"/>
      <c r="F5" s="694"/>
      <c r="G5" s="694"/>
      <c r="H5" s="694"/>
      <c r="I5" s="694"/>
      <c r="J5" s="694"/>
      <c r="K5" s="694"/>
      <c r="L5" s="694"/>
      <c r="M5" s="694"/>
      <c r="N5" s="694"/>
      <c r="O5" s="694"/>
      <c r="P5" s="695"/>
      <c r="Q5" s="685" t="s">
        <v>180</v>
      </c>
      <c r="R5" s="686"/>
      <c r="S5" s="686"/>
      <c r="T5" s="686"/>
      <c r="U5" s="687"/>
      <c r="V5" s="685" t="s">
        <v>442</v>
      </c>
      <c r="W5" s="686"/>
      <c r="X5" s="686"/>
      <c r="Y5" s="686"/>
      <c r="Z5" s="687"/>
      <c r="AA5" s="685" t="s">
        <v>443</v>
      </c>
      <c r="AB5" s="686"/>
      <c r="AC5" s="686"/>
      <c r="AD5" s="686"/>
      <c r="AE5" s="686"/>
      <c r="AF5" s="769" t="s">
        <v>178</v>
      </c>
      <c r="AG5" s="686"/>
      <c r="AH5" s="686"/>
      <c r="AI5" s="686"/>
      <c r="AJ5" s="691"/>
      <c r="AK5" s="686" t="s">
        <v>444</v>
      </c>
      <c r="AL5" s="686"/>
      <c r="AM5" s="686"/>
      <c r="AN5" s="686"/>
      <c r="AO5" s="687"/>
      <c r="AP5" s="685" t="s">
        <v>445</v>
      </c>
      <c r="AQ5" s="686"/>
      <c r="AR5" s="686"/>
      <c r="AS5" s="686"/>
      <c r="AT5" s="687"/>
      <c r="AU5" s="685" t="s">
        <v>447</v>
      </c>
      <c r="AV5" s="686"/>
      <c r="AW5" s="686"/>
      <c r="AX5" s="686"/>
      <c r="AY5" s="691"/>
      <c r="AZ5" s="73"/>
      <c r="BA5" s="73"/>
      <c r="BB5" s="73"/>
      <c r="BC5" s="73"/>
      <c r="BD5" s="73"/>
      <c r="BE5" s="85"/>
      <c r="BF5" s="85"/>
      <c r="BG5" s="85"/>
      <c r="BH5" s="85"/>
      <c r="BI5" s="85"/>
      <c r="BJ5" s="85"/>
      <c r="BK5" s="85"/>
      <c r="BL5" s="85"/>
      <c r="BM5" s="85"/>
      <c r="BN5" s="85"/>
      <c r="BO5" s="85"/>
      <c r="BP5" s="85"/>
      <c r="BQ5" s="693" t="s">
        <v>448</v>
      </c>
      <c r="BR5" s="694"/>
      <c r="BS5" s="694"/>
      <c r="BT5" s="694"/>
      <c r="BU5" s="694"/>
      <c r="BV5" s="694"/>
      <c r="BW5" s="694"/>
      <c r="BX5" s="694"/>
      <c r="BY5" s="694"/>
      <c r="BZ5" s="694"/>
      <c r="CA5" s="694"/>
      <c r="CB5" s="694"/>
      <c r="CC5" s="694"/>
      <c r="CD5" s="694"/>
      <c r="CE5" s="694"/>
      <c r="CF5" s="694"/>
      <c r="CG5" s="695"/>
      <c r="CH5" s="685" t="s">
        <v>367</v>
      </c>
      <c r="CI5" s="686"/>
      <c r="CJ5" s="686"/>
      <c r="CK5" s="686"/>
      <c r="CL5" s="687"/>
      <c r="CM5" s="685" t="s">
        <v>321</v>
      </c>
      <c r="CN5" s="686"/>
      <c r="CO5" s="686"/>
      <c r="CP5" s="686"/>
      <c r="CQ5" s="687"/>
      <c r="CR5" s="685" t="s">
        <v>244</v>
      </c>
      <c r="CS5" s="686"/>
      <c r="CT5" s="686"/>
      <c r="CU5" s="686"/>
      <c r="CV5" s="687"/>
      <c r="CW5" s="685" t="s">
        <v>56</v>
      </c>
      <c r="CX5" s="686"/>
      <c r="CY5" s="686"/>
      <c r="CZ5" s="686"/>
      <c r="DA5" s="687"/>
      <c r="DB5" s="685" t="s">
        <v>411</v>
      </c>
      <c r="DC5" s="686"/>
      <c r="DD5" s="686"/>
      <c r="DE5" s="686"/>
      <c r="DF5" s="687"/>
      <c r="DG5" s="1026" t="s">
        <v>242</v>
      </c>
      <c r="DH5" s="1027"/>
      <c r="DI5" s="1027"/>
      <c r="DJ5" s="1027"/>
      <c r="DK5" s="1028"/>
      <c r="DL5" s="1026" t="s">
        <v>449</v>
      </c>
      <c r="DM5" s="1027"/>
      <c r="DN5" s="1027"/>
      <c r="DO5" s="1027"/>
      <c r="DP5" s="1028"/>
      <c r="DQ5" s="685" t="s">
        <v>451</v>
      </c>
      <c r="DR5" s="686"/>
      <c r="DS5" s="686"/>
      <c r="DT5" s="686"/>
      <c r="DU5" s="687"/>
      <c r="DV5" s="685" t="s">
        <v>447</v>
      </c>
      <c r="DW5" s="686"/>
      <c r="DX5" s="686"/>
      <c r="DY5" s="686"/>
      <c r="DZ5" s="691"/>
      <c r="EA5" s="82"/>
    </row>
    <row r="6" spans="1:131" s="54" customFormat="1" ht="26.25" customHeight="1" x14ac:dyDescent="0.2">
      <c r="A6" s="696"/>
      <c r="B6" s="697"/>
      <c r="C6" s="697"/>
      <c r="D6" s="697"/>
      <c r="E6" s="697"/>
      <c r="F6" s="697"/>
      <c r="G6" s="697"/>
      <c r="H6" s="697"/>
      <c r="I6" s="697"/>
      <c r="J6" s="697"/>
      <c r="K6" s="697"/>
      <c r="L6" s="697"/>
      <c r="M6" s="697"/>
      <c r="N6" s="697"/>
      <c r="O6" s="697"/>
      <c r="P6" s="698"/>
      <c r="Q6" s="688"/>
      <c r="R6" s="689"/>
      <c r="S6" s="689"/>
      <c r="T6" s="689"/>
      <c r="U6" s="690"/>
      <c r="V6" s="688"/>
      <c r="W6" s="689"/>
      <c r="X6" s="689"/>
      <c r="Y6" s="689"/>
      <c r="Z6" s="690"/>
      <c r="AA6" s="688"/>
      <c r="AB6" s="689"/>
      <c r="AC6" s="689"/>
      <c r="AD6" s="689"/>
      <c r="AE6" s="689"/>
      <c r="AF6" s="770"/>
      <c r="AG6" s="689"/>
      <c r="AH6" s="689"/>
      <c r="AI6" s="689"/>
      <c r="AJ6" s="692"/>
      <c r="AK6" s="689"/>
      <c r="AL6" s="689"/>
      <c r="AM6" s="689"/>
      <c r="AN6" s="689"/>
      <c r="AO6" s="690"/>
      <c r="AP6" s="688"/>
      <c r="AQ6" s="689"/>
      <c r="AR6" s="689"/>
      <c r="AS6" s="689"/>
      <c r="AT6" s="690"/>
      <c r="AU6" s="688"/>
      <c r="AV6" s="689"/>
      <c r="AW6" s="689"/>
      <c r="AX6" s="689"/>
      <c r="AY6" s="692"/>
      <c r="AZ6" s="64"/>
      <c r="BA6" s="64"/>
      <c r="BB6" s="64"/>
      <c r="BC6" s="64"/>
      <c r="BD6" s="64"/>
      <c r="BE6" s="82"/>
      <c r="BF6" s="82"/>
      <c r="BG6" s="82"/>
      <c r="BH6" s="82"/>
      <c r="BI6" s="82"/>
      <c r="BJ6" s="82"/>
      <c r="BK6" s="82"/>
      <c r="BL6" s="82"/>
      <c r="BM6" s="82"/>
      <c r="BN6" s="82"/>
      <c r="BO6" s="82"/>
      <c r="BP6" s="82"/>
      <c r="BQ6" s="696"/>
      <c r="BR6" s="697"/>
      <c r="BS6" s="697"/>
      <c r="BT6" s="697"/>
      <c r="BU6" s="697"/>
      <c r="BV6" s="697"/>
      <c r="BW6" s="697"/>
      <c r="BX6" s="697"/>
      <c r="BY6" s="697"/>
      <c r="BZ6" s="697"/>
      <c r="CA6" s="697"/>
      <c r="CB6" s="697"/>
      <c r="CC6" s="697"/>
      <c r="CD6" s="697"/>
      <c r="CE6" s="697"/>
      <c r="CF6" s="697"/>
      <c r="CG6" s="698"/>
      <c r="CH6" s="688"/>
      <c r="CI6" s="689"/>
      <c r="CJ6" s="689"/>
      <c r="CK6" s="689"/>
      <c r="CL6" s="690"/>
      <c r="CM6" s="688"/>
      <c r="CN6" s="689"/>
      <c r="CO6" s="689"/>
      <c r="CP6" s="689"/>
      <c r="CQ6" s="690"/>
      <c r="CR6" s="688"/>
      <c r="CS6" s="689"/>
      <c r="CT6" s="689"/>
      <c r="CU6" s="689"/>
      <c r="CV6" s="690"/>
      <c r="CW6" s="688"/>
      <c r="CX6" s="689"/>
      <c r="CY6" s="689"/>
      <c r="CZ6" s="689"/>
      <c r="DA6" s="690"/>
      <c r="DB6" s="688"/>
      <c r="DC6" s="689"/>
      <c r="DD6" s="689"/>
      <c r="DE6" s="689"/>
      <c r="DF6" s="690"/>
      <c r="DG6" s="1029"/>
      <c r="DH6" s="1030"/>
      <c r="DI6" s="1030"/>
      <c r="DJ6" s="1030"/>
      <c r="DK6" s="1031"/>
      <c r="DL6" s="1029"/>
      <c r="DM6" s="1030"/>
      <c r="DN6" s="1030"/>
      <c r="DO6" s="1030"/>
      <c r="DP6" s="1031"/>
      <c r="DQ6" s="688"/>
      <c r="DR6" s="689"/>
      <c r="DS6" s="689"/>
      <c r="DT6" s="689"/>
      <c r="DU6" s="690"/>
      <c r="DV6" s="688"/>
      <c r="DW6" s="689"/>
      <c r="DX6" s="689"/>
      <c r="DY6" s="689"/>
      <c r="DZ6" s="692"/>
      <c r="EA6" s="82"/>
    </row>
    <row r="7" spans="1:131" s="54" customFormat="1" ht="26.25" customHeight="1" x14ac:dyDescent="0.2">
      <c r="A7" s="59">
        <v>1</v>
      </c>
      <c r="B7" s="968" t="s">
        <v>260</v>
      </c>
      <c r="C7" s="969"/>
      <c r="D7" s="969"/>
      <c r="E7" s="969"/>
      <c r="F7" s="969"/>
      <c r="G7" s="969"/>
      <c r="H7" s="969"/>
      <c r="I7" s="969"/>
      <c r="J7" s="969"/>
      <c r="K7" s="969"/>
      <c r="L7" s="969"/>
      <c r="M7" s="969"/>
      <c r="N7" s="969"/>
      <c r="O7" s="969"/>
      <c r="P7" s="970"/>
      <c r="Q7" s="971">
        <v>9657</v>
      </c>
      <c r="R7" s="972"/>
      <c r="S7" s="972"/>
      <c r="T7" s="972"/>
      <c r="U7" s="972"/>
      <c r="V7" s="972">
        <v>9364</v>
      </c>
      <c r="W7" s="972"/>
      <c r="X7" s="972"/>
      <c r="Y7" s="972"/>
      <c r="Z7" s="972"/>
      <c r="AA7" s="972">
        <v>293</v>
      </c>
      <c r="AB7" s="972"/>
      <c r="AC7" s="972"/>
      <c r="AD7" s="972"/>
      <c r="AE7" s="1017"/>
      <c r="AF7" s="1018">
        <v>158</v>
      </c>
      <c r="AG7" s="1019"/>
      <c r="AH7" s="1019"/>
      <c r="AI7" s="1019"/>
      <c r="AJ7" s="1020"/>
      <c r="AK7" s="1021">
        <v>624</v>
      </c>
      <c r="AL7" s="972"/>
      <c r="AM7" s="972"/>
      <c r="AN7" s="972"/>
      <c r="AO7" s="972"/>
      <c r="AP7" s="972">
        <v>8006</v>
      </c>
      <c r="AQ7" s="972"/>
      <c r="AR7" s="972"/>
      <c r="AS7" s="972"/>
      <c r="AT7" s="972"/>
      <c r="AU7" s="973"/>
      <c r="AV7" s="973"/>
      <c r="AW7" s="973"/>
      <c r="AX7" s="973"/>
      <c r="AY7" s="974"/>
      <c r="AZ7" s="64"/>
      <c r="BA7" s="64"/>
      <c r="BB7" s="64"/>
      <c r="BC7" s="64"/>
      <c r="BD7" s="64"/>
      <c r="BE7" s="82"/>
      <c r="BF7" s="82"/>
      <c r="BG7" s="82"/>
      <c r="BH7" s="82"/>
      <c r="BI7" s="82"/>
      <c r="BJ7" s="82"/>
      <c r="BK7" s="82"/>
      <c r="BL7" s="82"/>
      <c r="BM7" s="82"/>
      <c r="BN7" s="82"/>
      <c r="BO7" s="82"/>
      <c r="BP7" s="82"/>
      <c r="BQ7" s="59">
        <v>1</v>
      </c>
      <c r="BR7" s="87"/>
      <c r="BS7" s="968" t="s">
        <v>546</v>
      </c>
      <c r="BT7" s="969"/>
      <c r="BU7" s="969"/>
      <c r="BV7" s="969"/>
      <c r="BW7" s="969"/>
      <c r="BX7" s="969"/>
      <c r="BY7" s="969"/>
      <c r="BZ7" s="969"/>
      <c r="CA7" s="969"/>
      <c r="CB7" s="969"/>
      <c r="CC7" s="969"/>
      <c r="CD7" s="969"/>
      <c r="CE7" s="969"/>
      <c r="CF7" s="969"/>
      <c r="CG7" s="970"/>
      <c r="CH7" s="1022">
        <v>-1</v>
      </c>
      <c r="CI7" s="1023"/>
      <c r="CJ7" s="1023"/>
      <c r="CK7" s="1023"/>
      <c r="CL7" s="1024"/>
      <c r="CM7" s="1022">
        <v>14</v>
      </c>
      <c r="CN7" s="1023"/>
      <c r="CO7" s="1023"/>
      <c r="CP7" s="1023"/>
      <c r="CQ7" s="1024"/>
      <c r="CR7" s="1022">
        <v>15</v>
      </c>
      <c r="CS7" s="1023"/>
      <c r="CT7" s="1023"/>
      <c r="CU7" s="1023"/>
      <c r="CV7" s="1024"/>
      <c r="CW7" s="1022" t="s">
        <v>539</v>
      </c>
      <c r="CX7" s="1023"/>
      <c r="CY7" s="1023"/>
      <c r="CZ7" s="1023"/>
      <c r="DA7" s="1024"/>
      <c r="DB7" s="1022" t="s">
        <v>539</v>
      </c>
      <c r="DC7" s="1023"/>
      <c r="DD7" s="1023"/>
      <c r="DE7" s="1023"/>
      <c r="DF7" s="1024"/>
      <c r="DG7" s="1022" t="s">
        <v>539</v>
      </c>
      <c r="DH7" s="1023"/>
      <c r="DI7" s="1023"/>
      <c r="DJ7" s="1023"/>
      <c r="DK7" s="1024"/>
      <c r="DL7" s="1022" t="s">
        <v>539</v>
      </c>
      <c r="DM7" s="1023"/>
      <c r="DN7" s="1023"/>
      <c r="DO7" s="1023"/>
      <c r="DP7" s="1024"/>
      <c r="DQ7" s="1022" t="s">
        <v>539</v>
      </c>
      <c r="DR7" s="1023"/>
      <c r="DS7" s="1023"/>
      <c r="DT7" s="1023"/>
      <c r="DU7" s="1024"/>
      <c r="DV7" s="968"/>
      <c r="DW7" s="969"/>
      <c r="DX7" s="969"/>
      <c r="DY7" s="969"/>
      <c r="DZ7" s="1025"/>
      <c r="EA7" s="82"/>
    </row>
    <row r="8" spans="1:131" s="54" customFormat="1" ht="26.25" customHeight="1" x14ac:dyDescent="0.2">
      <c r="A8" s="60">
        <v>2</v>
      </c>
      <c r="B8" s="957"/>
      <c r="C8" s="958"/>
      <c r="D8" s="958"/>
      <c r="E8" s="958"/>
      <c r="F8" s="958"/>
      <c r="G8" s="958"/>
      <c r="H8" s="958"/>
      <c r="I8" s="958"/>
      <c r="J8" s="958"/>
      <c r="K8" s="958"/>
      <c r="L8" s="958"/>
      <c r="M8" s="958"/>
      <c r="N8" s="958"/>
      <c r="O8" s="958"/>
      <c r="P8" s="959"/>
      <c r="Q8" s="960"/>
      <c r="R8" s="961"/>
      <c r="S8" s="961"/>
      <c r="T8" s="961"/>
      <c r="U8" s="961"/>
      <c r="V8" s="961"/>
      <c r="W8" s="961"/>
      <c r="X8" s="961"/>
      <c r="Y8" s="961"/>
      <c r="Z8" s="961"/>
      <c r="AA8" s="961"/>
      <c r="AB8" s="961"/>
      <c r="AC8" s="961"/>
      <c r="AD8" s="961"/>
      <c r="AE8" s="967"/>
      <c r="AF8" s="987"/>
      <c r="AG8" s="965"/>
      <c r="AH8" s="965"/>
      <c r="AI8" s="965"/>
      <c r="AJ8" s="988"/>
      <c r="AK8" s="966"/>
      <c r="AL8" s="961"/>
      <c r="AM8" s="961"/>
      <c r="AN8" s="961"/>
      <c r="AO8" s="961"/>
      <c r="AP8" s="961"/>
      <c r="AQ8" s="961"/>
      <c r="AR8" s="961"/>
      <c r="AS8" s="961"/>
      <c r="AT8" s="961"/>
      <c r="AU8" s="962"/>
      <c r="AV8" s="962"/>
      <c r="AW8" s="962"/>
      <c r="AX8" s="962"/>
      <c r="AY8" s="963"/>
      <c r="AZ8" s="64"/>
      <c r="BA8" s="64"/>
      <c r="BB8" s="64"/>
      <c r="BC8" s="64"/>
      <c r="BD8" s="64"/>
      <c r="BE8" s="82"/>
      <c r="BF8" s="82"/>
      <c r="BG8" s="82"/>
      <c r="BH8" s="82"/>
      <c r="BI8" s="82"/>
      <c r="BJ8" s="82"/>
      <c r="BK8" s="82"/>
      <c r="BL8" s="82"/>
      <c r="BM8" s="82"/>
      <c r="BN8" s="82"/>
      <c r="BO8" s="82"/>
      <c r="BP8" s="82"/>
      <c r="BQ8" s="60">
        <v>2</v>
      </c>
      <c r="BR8" s="88"/>
      <c r="BS8" s="957" t="s">
        <v>26</v>
      </c>
      <c r="BT8" s="958"/>
      <c r="BU8" s="958"/>
      <c r="BV8" s="958"/>
      <c r="BW8" s="958"/>
      <c r="BX8" s="958"/>
      <c r="BY8" s="958"/>
      <c r="BZ8" s="958"/>
      <c r="CA8" s="958"/>
      <c r="CB8" s="958"/>
      <c r="CC8" s="958"/>
      <c r="CD8" s="958"/>
      <c r="CE8" s="958"/>
      <c r="CF8" s="958"/>
      <c r="CG8" s="959"/>
      <c r="CH8" s="964">
        <v>2</v>
      </c>
      <c r="CI8" s="965"/>
      <c r="CJ8" s="965"/>
      <c r="CK8" s="965"/>
      <c r="CL8" s="975"/>
      <c r="CM8" s="964">
        <v>6</v>
      </c>
      <c r="CN8" s="965"/>
      <c r="CO8" s="965"/>
      <c r="CP8" s="965"/>
      <c r="CQ8" s="975"/>
      <c r="CR8" s="964">
        <v>25</v>
      </c>
      <c r="CS8" s="965"/>
      <c r="CT8" s="965"/>
      <c r="CU8" s="965"/>
      <c r="CV8" s="975"/>
      <c r="CW8" s="964" t="s">
        <v>539</v>
      </c>
      <c r="CX8" s="965"/>
      <c r="CY8" s="965"/>
      <c r="CZ8" s="965"/>
      <c r="DA8" s="975"/>
      <c r="DB8" s="964">
        <v>1</v>
      </c>
      <c r="DC8" s="965"/>
      <c r="DD8" s="965"/>
      <c r="DE8" s="965"/>
      <c r="DF8" s="975"/>
      <c r="DG8" s="964" t="s">
        <v>539</v>
      </c>
      <c r="DH8" s="965"/>
      <c r="DI8" s="965"/>
      <c r="DJ8" s="965"/>
      <c r="DK8" s="975"/>
      <c r="DL8" s="964" t="s">
        <v>539</v>
      </c>
      <c r="DM8" s="965"/>
      <c r="DN8" s="965"/>
      <c r="DO8" s="965"/>
      <c r="DP8" s="975"/>
      <c r="DQ8" s="964" t="s">
        <v>539</v>
      </c>
      <c r="DR8" s="965"/>
      <c r="DS8" s="965"/>
      <c r="DT8" s="965"/>
      <c r="DU8" s="975"/>
      <c r="DV8" s="957"/>
      <c r="DW8" s="958"/>
      <c r="DX8" s="958"/>
      <c r="DY8" s="958"/>
      <c r="DZ8" s="976"/>
      <c r="EA8" s="82"/>
    </row>
    <row r="9" spans="1:131" s="54" customFormat="1" ht="26.25" customHeight="1" x14ac:dyDescent="0.2">
      <c r="A9" s="60">
        <v>3</v>
      </c>
      <c r="B9" s="957"/>
      <c r="C9" s="958"/>
      <c r="D9" s="958"/>
      <c r="E9" s="958"/>
      <c r="F9" s="958"/>
      <c r="G9" s="958"/>
      <c r="H9" s="958"/>
      <c r="I9" s="958"/>
      <c r="J9" s="958"/>
      <c r="K9" s="958"/>
      <c r="L9" s="958"/>
      <c r="M9" s="958"/>
      <c r="N9" s="958"/>
      <c r="O9" s="958"/>
      <c r="P9" s="959"/>
      <c r="Q9" s="960"/>
      <c r="R9" s="961"/>
      <c r="S9" s="961"/>
      <c r="T9" s="961"/>
      <c r="U9" s="961"/>
      <c r="V9" s="961"/>
      <c r="W9" s="961"/>
      <c r="X9" s="961"/>
      <c r="Y9" s="961"/>
      <c r="Z9" s="961"/>
      <c r="AA9" s="961"/>
      <c r="AB9" s="961"/>
      <c r="AC9" s="961"/>
      <c r="AD9" s="961"/>
      <c r="AE9" s="967"/>
      <c r="AF9" s="987"/>
      <c r="AG9" s="965"/>
      <c r="AH9" s="965"/>
      <c r="AI9" s="965"/>
      <c r="AJ9" s="988"/>
      <c r="AK9" s="966"/>
      <c r="AL9" s="961"/>
      <c r="AM9" s="961"/>
      <c r="AN9" s="961"/>
      <c r="AO9" s="961"/>
      <c r="AP9" s="961"/>
      <c r="AQ9" s="961"/>
      <c r="AR9" s="961"/>
      <c r="AS9" s="961"/>
      <c r="AT9" s="961"/>
      <c r="AU9" s="962"/>
      <c r="AV9" s="962"/>
      <c r="AW9" s="962"/>
      <c r="AX9" s="962"/>
      <c r="AY9" s="963"/>
      <c r="AZ9" s="64"/>
      <c r="BA9" s="64"/>
      <c r="BB9" s="64"/>
      <c r="BC9" s="64"/>
      <c r="BD9" s="64"/>
      <c r="BE9" s="82"/>
      <c r="BF9" s="82"/>
      <c r="BG9" s="82"/>
      <c r="BH9" s="82"/>
      <c r="BI9" s="82"/>
      <c r="BJ9" s="82"/>
      <c r="BK9" s="82"/>
      <c r="BL9" s="82"/>
      <c r="BM9" s="82"/>
      <c r="BN9" s="82"/>
      <c r="BO9" s="82"/>
      <c r="BP9" s="82"/>
      <c r="BQ9" s="60">
        <v>3</v>
      </c>
      <c r="BR9" s="88"/>
      <c r="BS9" s="957" t="s">
        <v>547</v>
      </c>
      <c r="BT9" s="958"/>
      <c r="BU9" s="958"/>
      <c r="BV9" s="958"/>
      <c r="BW9" s="958"/>
      <c r="BX9" s="958"/>
      <c r="BY9" s="958"/>
      <c r="BZ9" s="958"/>
      <c r="CA9" s="958"/>
      <c r="CB9" s="958"/>
      <c r="CC9" s="958"/>
      <c r="CD9" s="958"/>
      <c r="CE9" s="958"/>
      <c r="CF9" s="958"/>
      <c r="CG9" s="959"/>
      <c r="CH9" s="964">
        <v>-717</v>
      </c>
      <c r="CI9" s="965"/>
      <c r="CJ9" s="965"/>
      <c r="CK9" s="965"/>
      <c r="CL9" s="975"/>
      <c r="CM9" s="964">
        <v>-10575</v>
      </c>
      <c r="CN9" s="965"/>
      <c r="CO9" s="965"/>
      <c r="CP9" s="965"/>
      <c r="CQ9" s="975"/>
      <c r="CR9" s="964">
        <v>1</v>
      </c>
      <c r="CS9" s="965"/>
      <c r="CT9" s="965"/>
      <c r="CU9" s="965"/>
      <c r="CV9" s="975"/>
      <c r="CW9" s="964" t="s">
        <v>539</v>
      </c>
      <c r="CX9" s="965"/>
      <c r="CY9" s="965"/>
      <c r="CZ9" s="965"/>
      <c r="DA9" s="975"/>
      <c r="DB9" s="964">
        <v>53</v>
      </c>
      <c r="DC9" s="965"/>
      <c r="DD9" s="965"/>
      <c r="DE9" s="965"/>
      <c r="DF9" s="975"/>
      <c r="DG9" s="964" t="s">
        <v>539</v>
      </c>
      <c r="DH9" s="965"/>
      <c r="DI9" s="965"/>
      <c r="DJ9" s="965"/>
      <c r="DK9" s="975"/>
      <c r="DL9" s="964" t="s">
        <v>539</v>
      </c>
      <c r="DM9" s="965"/>
      <c r="DN9" s="965"/>
      <c r="DO9" s="965"/>
      <c r="DP9" s="975"/>
      <c r="DQ9" s="964" t="s">
        <v>539</v>
      </c>
      <c r="DR9" s="965"/>
      <c r="DS9" s="965"/>
      <c r="DT9" s="965"/>
      <c r="DU9" s="975"/>
      <c r="DV9" s="957"/>
      <c r="DW9" s="958"/>
      <c r="DX9" s="958"/>
      <c r="DY9" s="958"/>
      <c r="DZ9" s="976"/>
      <c r="EA9" s="82"/>
    </row>
    <row r="10" spans="1:131" s="54" customFormat="1" ht="26.25" customHeight="1" x14ac:dyDescent="0.2">
      <c r="A10" s="60">
        <v>4</v>
      </c>
      <c r="B10" s="957"/>
      <c r="C10" s="958"/>
      <c r="D10" s="958"/>
      <c r="E10" s="958"/>
      <c r="F10" s="958"/>
      <c r="G10" s="958"/>
      <c r="H10" s="958"/>
      <c r="I10" s="958"/>
      <c r="J10" s="958"/>
      <c r="K10" s="958"/>
      <c r="L10" s="958"/>
      <c r="M10" s="958"/>
      <c r="N10" s="958"/>
      <c r="O10" s="958"/>
      <c r="P10" s="959"/>
      <c r="Q10" s="960"/>
      <c r="R10" s="961"/>
      <c r="S10" s="961"/>
      <c r="T10" s="961"/>
      <c r="U10" s="961"/>
      <c r="V10" s="961"/>
      <c r="W10" s="961"/>
      <c r="X10" s="961"/>
      <c r="Y10" s="961"/>
      <c r="Z10" s="961"/>
      <c r="AA10" s="961"/>
      <c r="AB10" s="961"/>
      <c r="AC10" s="961"/>
      <c r="AD10" s="961"/>
      <c r="AE10" s="967"/>
      <c r="AF10" s="987"/>
      <c r="AG10" s="965"/>
      <c r="AH10" s="965"/>
      <c r="AI10" s="965"/>
      <c r="AJ10" s="988"/>
      <c r="AK10" s="966"/>
      <c r="AL10" s="961"/>
      <c r="AM10" s="961"/>
      <c r="AN10" s="961"/>
      <c r="AO10" s="961"/>
      <c r="AP10" s="961"/>
      <c r="AQ10" s="961"/>
      <c r="AR10" s="961"/>
      <c r="AS10" s="961"/>
      <c r="AT10" s="961"/>
      <c r="AU10" s="962"/>
      <c r="AV10" s="962"/>
      <c r="AW10" s="962"/>
      <c r="AX10" s="962"/>
      <c r="AY10" s="963"/>
      <c r="AZ10" s="64"/>
      <c r="BA10" s="64"/>
      <c r="BB10" s="64"/>
      <c r="BC10" s="64"/>
      <c r="BD10" s="64"/>
      <c r="BE10" s="82"/>
      <c r="BF10" s="82"/>
      <c r="BG10" s="82"/>
      <c r="BH10" s="82"/>
      <c r="BI10" s="82"/>
      <c r="BJ10" s="82"/>
      <c r="BK10" s="82"/>
      <c r="BL10" s="82"/>
      <c r="BM10" s="82"/>
      <c r="BN10" s="82"/>
      <c r="BO10" s="82"/>
      <c r="BP10" s="82"/>
      <c r="BQ10" s="60">
        <v>4</v>
      </c>
      <c r="BR10" s="88"/>
      <c r="BS10" s="957"/>
      <c r="BT10" s="958"/>
      <c r="BU10" s="958"/>
      <c r="BV10" s="958"/>
      <c r="BW10" s="958"/>
      <c r="BX10" s="958"/>
      <c r="BY10" s="958"/>
      <c r="BZ10" s="958"/>
      <c r="CA10" s="958"/>
      <c r="CB10" s="958"/>
      <c r="CC10" s="958"/>
      <c r="CD10" s="958"/>
      <c r="CE10" s="958"/>
      <c r="CF10" s="958"/>
      <c r="CG10" s="959"/>
      <c r="CH10" s="964"/>
      <c r="CI10" s="965"/>
      <c r="CJ10" s="965"/>
      <c r="CK10" s="965"/>
      <c r="CL10" s="975"/>
      <c r="CM10" s="964"/>
      <c r="CN10" s="965"/>
      <c r="CO10" s="965"/>
      <c r="CP10" s="965"/>
      <c r="CQ10" s="975"/>
      <c r="CR10" s="964"/>
      <c r="CS10" s="965"/>
      <c r="CT10" s="965"/>
      <c r="CU10" s="965"/>
      <c r="CV10" s="975"/>
      <c r="CW10" s="964"/>
      <c r="CX10" s="965"/>
      <c r="CY10" s="965"/>
      <c r="CZ10" s="965"/>
      <c r="DA10" s="975"/>
      <c r="DB10" s="964"/>
      <c r="DC10" s="965"/>
      <c r="DD10" s="965"/>
      <c r="DE10" s="965"/>
      <c r="DF10" s="975"/>
      <c r="DG10" s="964"/>
      <c r="DH10" s="965"/>
      <c r="DI10" s="965"/>
      <c r="DJ10" s="965"/>
      <c r="DK10" s="975"/>
      <c r="DL10" s="964"/>
      <c r="DM10" s="965"/>
      <c r="DN10" s="965"/>
      <c r="DO10" s="965"/>
      <c r="DP10" s="975"/>
      <c r="DQ10" s="964"/>
      <c r="DR10" s="965"/>
      <c r="DS10" s="965"/>
      <c r="DT10" s="965"/>
      <c r="DU10" s="975"/>
      <c r="DV10" s="957"/>
      <c r="DW10" s="958"/>
      <c r="DX10" s="958"/>
      <c r="DY10" s="958"/>
      <c r="DZ10" s="976"/>
      <c r="EA10" s="82"/>
    </row>
    <row r="11" spans="1:131" s="54" customFormat="1" ht="26.25" customHeight="1" x14ac:dyDescent="0.2">
      <c r="A11" s="60">
        <v>5</v>
      </c>
      <c r="B11" s="957"/>
      <c r="C11" s="958"/>
      <c r="D11" s="958"/>
      <c r="E11" s="958"/>
      <c r="F11" s="958"/>
      <c r="G11" s="958"/>
      <c r="H11" s="958"/>
      <c r="I11" s="958"/>
      <c r="J11" s="958"/>
      <c r="K11" s="958"/>
      <c r="L11" s="958"/>
      <c r="M11" s="958"/>
      <c r="N11" s="958"/>
      <c r="O11" s="958"/>
      <c r="P11" s="959"/>
      <c r="Q11" s="960"/>
      <c r="R11" s="961"/>
      <c r="S11" s="961"/>
      <c r="T11" s="961"/>
      <c r="U11" s="961"/>
      <c r="V11" s="961"/>
      <c r="W11" s="961"/>
      <c r="X11" s="961"/>
      <c r="Y11" s="961"/>
      <c r="Z11" s="961"/>
      <c r="AA11" s="961"/>
      <c r="AB11" s="961"/>
      <c r="AC11" s="961"/>
      <c r="AD11" s="961"/>
      <c r="AE11" s="967"/>
      <c r="AF11" s="987"/>
      <c r="AG11" s="965"/>
      <c r="AH11" s="965"/>
      <c r="AI11" s="965"/>
      <c r="AJ11" s="988"/>
      <c r="AK11" s="966"/>
      <c r="AL11" s="961"/>
      <c r="AM11" s="961"/>
      <c r="AN11" s="961"/>
      <c r="AO11" s="961"/>
      <c r="AP11" s="961"/>
      <c r="AQ11" s="961"/>
      <c r="AR11" s="961"/>
      <c r="AS11" s="961"/>
      <c r="AT11" s="961"/>
      <c r="AU11" s="962"/>
      <c r="AV11" s="962"/>
      <c r="AW11" s="962"/>
      <c r="AX11" s="962"/>
      <c r="AY11" s="963"/>
      <c r="AZ11" s="64"/>
      <c r="BA11" s="64"/>
      <c r="BB11" s="64"/>
      <c r="BC11" s="64"/>
      <c r="BD11" s="64"/>
      <c r="BE11" s="82"/>
      <c r="BF11" s="82"/>
      <c r="BG11" s="82"/>
      <c r="BH11" s="82"/>
      <c r="BI11" s="82"/>
      <c r="BJ11" s="82"/>
      <c r="BK11" s="82"/>
      <c r="BL11" s="82"/>
      <c r="BM11" s="82"/>
      <c r="BN11" s="82"/>
      <c r="BO11" s="82"/>
      <c r="BP11" s="82"/>
      <c r="BQ11" s="60">
        <v>5</v>
      </c>
      <c r="BR11" s="88"/>
      <c r="BS11" s="957"/>
      <c r="BT11" s="958"/>
      <c r="BU11" s="958"/>
      <c r="BV11" s="958"/>
      <c r="BW11" s="958"/>
      <c r="BX11" s="958"/>
      <c r="BY11" s="958"/>
      <c r="BZ11" s="958"/>
      <c r="CA11" s="958"/>
      <c r="CB11" s="958"/>
      <c r="CC11" s="958"/>
      <c r="CD11" s="958"/>
      <c r="CE11" s="958"/>
      <c r="CF11" s="958"/>
      <c r="CG11" s="959"/>
      <c r="CH11" s="964"/>
      <c r="CI11" s="965"/>
      <c r="CJ11" s="965"/>
      <c r="CK11" s="965"/>
      <c r="CL11" s="975"/>
      <c r="CM11" s="964"/>
      <c r="CN11" s="965"/>
      <c r="CO11" s="965"/>
      <c r="CP11" s="965"/>
      <c r="CQ11" s="975"/>
      <c r="CR11" s="964"/>
      <c r="CS11" s="965"/>
      <c r="CT11" s="965"/>
      <c r="CU11" s="965"/>
      <c r="CV11" s="975"/>
      <c r="CW11" s="964"/>
      <c r="CX11" s="965"/>
      <c r="CY11" s="965"/>
      <c r="CZ11" s="965"/>
      <c r="DA11" s="975"/>
      <c r="DB11" s="964"/>
      <c r="DC11" s="965"/>
      <c r="DD11" s="965"/>
      <c r="DE11" s="965"/>
      <c r="DF11" s="975"/>
      <c r="DG11" s="964"/>
      <c r="DH11" s="965"/>
      <c r="DI11" s="965"/>
      <c r="DJ11" s="965"/>
      <c r="DK11" s="975"/>
      <c r="DL11" s="964"/>
      <c r="DM11" s="965"/>
      <c r="DN11" s="965"/>
      <c r="DO11" s="965"/>
      <c r="DP11" s="975"/>
      <c r="DQ11" s="964"/>
      <c r="DR11" s="965"/>
      <c r="DS11" s="965"/>
      <c r="DT11" s="965"/>
      <c r="DU11" s="975"/>
      <c r="DV11" s="957"/>
      <c r="DW11" s="958"/>
      <c r="DX11" s="958"/>
      <c r="DY11" s="958"/>
      <c r="DZ11" s="976"/>
      <c r="EA11" s="82"/>
    </row>
    <row r="12" spans="1:131" s="54" customFormat="1" ht="26.25" customHeight="1" x14ac:dyDescent="0.2">
      <c r="A12" s="60">
        <v>6</v>
      </c>
      <c r="B12" s="957"/>
      <c r="C12" s="958"/>
      <c r="D12" s="958"/>
      <c r="E12" s="958"/>
      <c r="F12" s="958"/>
      <c r="G12" s="958"/>
      <c r="H12" s="958"/>
      <c r="I12" s="958"/>
      <c r="J12" s="958"/>
      <c r="K12" s="958"/>
      <c r="L12" s="958"/>
      <c r="M12" s="958"/>
      <c r="N12" s="958"/>
      <c r="O12" s="958"/>
      <c r="P12" s="959"/>
      <c r="Q12" s="960"/>
      <c r="R12" s="961"/>
      <c r="S12" s="961"/>
      <c r="T12" s="961"/>
      <c r="U12" s="961"/>
      <c r="V12" s="961"/>
      <c r="W12" s="961"/>
      <c r="X12" s="961"/>
      <c r="Y12" s="961"/>
      <c r="Z12" s="961"/>
      <c r="AA12" s="961"/>
      <c r="AB12" s="961"/>
      <c r="AC12" s="961"/>
      <c r="AD12" s="961"/>
      <c r="AE12" s="967"/>
      <c r="AF12" s="987"/>
      <c r="AG12" s="965"/>
      <c r="AH12" s="965"/>
      <c r="AI12" s="965"/>
      <c r="AJ12" s="988"/>
      <c r="AK12" s="966"/>
      <c r="AL12" s="961"/>
      <c r="AM12" s="961"/>
      <c r="AN12" s="961"/>
      <c r="AO12" s="961"/>
      <c r="AP12" s="961"/>
      <c r="AQ12" s="961"/>
      <c r="AR12" s="961"/>
      <c r="AS12" s="961"/>
      <c r="AT12" s="961"/>
      <c r="AU12" s="962"/>
      <c r="AV12" s="962"/>
      <c r="AW12" s="962"/>
      <c r="AX12" s="962"/>
      <c r="AY12" s="963"/>
      <c r="AZ12" s="64"/>
      <c r="BA12" s="64"/>
      <c r="BB12" s="64"/>
      <c r="BC12" s="64"/>
      <c r="BD12" s="64"/>
      <c r="BE12" s="82"/>
      <c r="BF12" s="82"/>
      <c r="BG12" s="82"/>
      <c r="BH12" s="82"/>
      <c r="BI12" s="82"/>
      <c r="BJ12" s="82"/>
      <c r="BK12" s="82"/>
      <c r="BL12" s="82"/>
      <c r="BM12" s="82"/>
      <c r="BN12" s="82"/>
      <c r="BO12" s="82"/>
      <c r="BP12" s="82"/>
      <c r="BQ12" s="60">
        <v>6</v>
      </c>
      <c r="BR12" s="88"/>
      <c r="BS12" s="957"/>
      <c r="BT12" s="958"/>
      <c r="BU12" s="958"/>
      <c r="BV12" s="958"/>
      <c r="BW12" s="958"/>
      <c r="BX12" s="958"/>
      <c r="BY12" s="958"/>
      <c r="BZ12" s="958"/>
      <c r="CA12" s="958"/>
      <c r="CB12" s="958"/>
      <c r="CC12" s="958"/>
      <c r="CD12" s="958"/>
      <c r="CE12" s="958"/>
      <c r="CF12" s="958"/>
      <c r="CG12" s="959"/>
      <c r="CH12" s="964"/>
      <c r="CI12" s="965"/>
      <c r="CJ12" s="965"/>
      <c r="CK12" s="965"/>
      <c r="CL12" s="975"/>
      <c r="CM12" s="964"/>
      <c r="CN12" s="965"/>
      <c r="CO12" s="965"/>
      <c r="CP12" s="965"/>
      <c r="CQ12" s="975"/>
      <c r="CR12" s="964"/>
      <c r="CS12" s="965"/>
      <c r="CT12" s="965"/>
      <c r="CU12" s="965"/>
      <c r="CV12" s="975"/>
      <c r="CW12" s="964"/>
      <c r="CX12" s="965"/>
      <c r="CY12" s="965"/>
      <c r="CZ12" s="965"/>
      <c r="DA12" s="975"/>
      <c r="DB12" s="964"/>
      <c r="DC12" s="965"/>
      <c r="DD12" s="965"/>
      <c r="DE12" s="965"/>
      <c r="DF12" s="975"/>
      <c r="DG12" s="964"/>
      <c r="DH12" s="965"/>
      <c r="DI12" s="965"/>
      <c r="DJ12" s="965"/>
      <c r="DK12" s="975"/>
      <c r="DL12" s="964"/>
      <c r="DM12" s="965"/>
      <c r="DN12" s="965"/>
      <c r="DO12" s="965"/>
      <c r="DP12" s="975"/>
      <c r="DQ12" s="964"/>
      <c r="DR12" s="965"/>
      <c r="DS12" s="965"/>
      <c r="DT12" s="965"/>
      <c r="DU12" s="975"/>
      <c r="DV12" s="957"/>
      <c r="DW12" s="958"/>
      <c r="DX12" s="958"/>
      <c r="DY12" s="958"/>
      <c r="DZ12" s="976"/>
      <c r="EA12" s="82"/>
    </row>
    <row r="13" spans="1:131" s="54" customFormat="1" ht="26.25" customHeight="1" x14ac:dyDescent="0.2">
      <c r="A13" s="60">
        <v>7</v>
      </c>
      <c r="B13" s="957"/>
      <c r="C13" s="958"/>
      <c r="D13" s="958"/>
      <c r="E13" s="958"/>
      <c r="F13" s="958"/>
      <c r="G13" s="958"/>
      <c r="H13" s="958"/>
      <c r="I13" s="958"/>
      <c r="J13" s="958"/>
      <c r="K13" s="958"/>
      <c r="L13" s="958"/>
      <c r="M13" s="958"/>
      <c r="N13" s="958"/>
      <c r="O13" s="958"/>
      <c r="P13" s="959"/>
      <c r="Q13" s="960"/>
      <c r="R13" s="961"/>
      <c r="S13" s="961"/>
      <c r="T13" s="961"/>
      <c r="U13" s="961"/>
      <c r="V13" s="961"/>
      <c r="W13" s="961"/>
      <c r="X13" s="961"/>
      <c r="Y13" s="961"/>
      <c r="Z13" s="961"/>
      <c r="AA13" s="961"/>
      <c r="AB13" s="961"/>
      <c r="AC13" s="961"/>
      <c r="AD13" s="961"/>
      <c r="AE13" s="967"/>
      <c r="AF13" s="987"/>
      <c r="AG13" s="965"/>
      <c r="AH13" s="965"/>
      <c r="AI13" s="965"/>
      <c r="AJ13" s="988"/>
      <c r="AK13" s="966"/>
      <c r="AL13" s="961"/>
      <c r="AM13" s="961"/>
      <c r="AN13" s="961"/>
      <c r="AO13" s="961"/>
      <c r="AP13" s="961"/>
      <c r="AQ13" s="961"/>
      <c r="AR13" s="961"/>
      <c r="AS13" s="961"/>
      <c r="AT13" s="961"/>
      <c r="AU13" s="962"/>
      <c r="AV13" s="962"/>
      <c r="AW13" s="962"/>
      <c r="AX13" s="962"/>
      <c r="AY13" s="963"/>
      <c r="AZ13" s="64"/>
      <c r="BA13" s="64"/>
      <c r="BB13" s="64"/>
      <c r="BC13" s="64"/>
      <c r="BD13" s="64"/>
      <c r="BE13" s="82"/>
      <c r="BF13" s="82"/>
      <c r="BG13" s="82"/>
      <c r="BH13" s="82"/>
      <c r="BI13" s="82"/>
      <c r="BJ13" s="82"/>
      <c r="BK13" s="82"/>
      <c r="BL13" s="82"/>
      <c r="BM13" s="82"/>
      <c r="BN13" s="82"/>
      <c r="BO13" s="82"/>
      <c r="BP13" s="82"/>
      <c r="BQ13" s="60">
        <v>7</v>
      </c>
      <c r="BR13" s="88"/>
      <c r="BS13" s="957"/>
      <c r="BT13" s="958"/>
      <c r="BU13" s="958"/>
      <c r="BV13" s="958"/>
      <c r="BW13" s="958"/>
      <c r="BX13" s="958"/>
      <c r="BY13" s="958"/>
      <c r="BZ13" s="958"/>
      <c r="CA13" s="958"/>
      <c r="CB13" s="958"/>
      <c r="CC13" s="958"/>
      <c r="CD13" s="958"/>
      <c r="CE13" s="958"/>
      <c r="CF13" s="958"/>
      <c r="CG13" s="959"/>
      <c r="CH13" s="964"/>
      <c r="CI13" s="965"/>
      <c r="CJ13" s="965"/>
      <c r="CK13" s="965"/>
      <c r="CL13" s="975"/>
      <c r="CM13" s="964"/>
      <c r="CN13" s="965"/>
      <c r="CO13" s="965"/>
      <c r="CP13" s="965"/>
      <c r="CQ13" s="975"/>
      <c r="CR13" s="964"/>
      <c r="CS13" s="965"/>
      <c r="CT13" s="965"/>
      <c r="CU13" s="965"/>
      <c r="CV13" s="975"/>
      <c r="CW13" s="964"/>
      <c r="CX13" s="965"/>
      <c r="CY13" s="965"/>
      <c r="CZ13" s="965"/>
      <c r="DA13" s="975"/>
      <c r="DB13" s="964"/>
      <c r="DC13" s="965"/>
      <c r="DD13" s="965"/>
      <c r="DE13" s="965"/>
      <c r="DF13" s="975"/>
      <c r="DG13" s="964"/>
      <c r="DH13" s="965"/>
      <c r="DI13" s="965"/>
      <c r="DJ13" s="965"/>
      <c r="DK13" s="975"/>
      <c r="DL13" s="964"/>
      <c r="DM13" s="965"/>
      <c r="DN13" s="965"/>
      <c r="DO13" s="965"/>
      <c r="DP13" s="975"/>
      <c r="DQ13" s="964"/>
      <c r="DR13" s="965"/>
      <c r="DS13" s="965"/>
      <c r="DT13" s="965"/>
      <c r="DU13" s="975"/>
      <c r="DV13" s="957"/>
      <c r="DW13" s="958"/>
      <c r="DX13" s="958"/>
      <c r="DY13" s="958"/>
      <c r="DZ13" s="976"/>
      <c r="EA13" s="82"/>
    </row>
    <row r="14" spans="1:131" s="54" customFormat="1" ht="26.25" customHeight="1" x14ac:dyDescent="0.2">
      <c r="A14" s="60">
        <v>8</v>
      </c>
      <c r="B14" s="957"/>
      <c r="C14" s="958"/>
      <c r="D14" s="958"/>
      <c r="E14" s="958"/>
      <c r="F14" s="958"/>
      <c r="G14" s="958"/>
      <c r="H14" s="958"/>
      <c r="I14" s="958"/>
      <c r="J14" s="958"/>
      <c r="K14" s="958"/>
      <c r="L14" s="958"/>
      <c r="M14" s="958"/>
      <c r="N14" s="958"/>
      <c r="O14" s="958"/>
      <c r="P14" s="959"/>
      <c r="Q14" s="960"/>
      <c r="R14" s="961"/>
      <c r="S14" s="961"/>
      <c r="T14" s="961"/>
      <c r="U14" s="961"/>
      <c r="V14" s="961"/>
      <c r="W14" s="961"/>
      <c r="X14" s="961"/>
      <c r="Y14" s="961"/>
      <c r="Z14" s="961"/>
      <c r="AA14" s="961"/>
      <c r="AB14" s="961"/>
      <c r="AC14" s="961"/>
      <c r="AD14" s="961"/>
      <c r="AE14" s="967"/>
      <c r="AF14" s="987"/>
      <c r="AG14" s="965"/>
      <c r="AH14" s="965"/>
      <c r="AI14" s="965"/>
      <c r="AJ14" s="988"/>
      <c r="AK14" s="966"/>
      <c r="AL14" s="961"/>
      <c r="AM14" s="961"/>
      <c r="AN14" s="961"/>
      <c r="AO14" s="961"/>
      <c r="AP14" s="961"/>
      <c r="AQ14" s="961"/>
      <c r="AR14" s="961"/>
      <c r="AS14" s="961"/>
      <c r="AT14" s="961"/>
      <c r="AU14" s="962"/>
      <c r="AV14" s="962"/>
      <c r="AW14" s="962"/>
      <c r="AX14" s="962"/>
      <c r="AY14" s="963"/>
      <c r="AZ14" s="64"/>
      <c r="BA14" s="64"/>
      <c r="BB14" s="64"/>
      <c r="BC14" s="64"/>
      <c r="BD14" s="64"/>
      <c r="BE14" s="82"/>
      <c r="BF14" s="82"/>
      <c r="BG14" s="82"/>
      <c r="BH14" s="82"/>
      <c r="BI14" s="82"/>
      <c r="BJ14" s="82"/>
      <c r="BK14" s="82"/>
      <c r="BL14" s="82"/>
      <c r="BM14" s="82"/>
      <c r="BN14" s="82"/>
      <c r="BO14" s="82"/>
      <c r="BP14" s="82"/>
      <c r="BQ14" s="60">
        <v>8</v>
      </c>
      <c r="BR14" s="88"/>
      <c r="BS14" s="957"/>
      <c r="BT14" s="958"/>
      <c r="BU14" s="958"/>
      <c r="BV14" s="958"/>
      <c r="BW14" s="958"/>
      <c r="BX14" s="958"/>
      <c r="BY14" s="958"/>
      <c r="BZ14" s="958"/>
      <c r="CA14" s="958"/>
      <c r="CB14" s="958"/>
      <c r="CC14" s="958"/>
      <c r="CD14" s="958"/>
      <c r="CE14" s="958"/>
      <c r="CF14" s="958"/>
      <c r="CG14" s="959"/>
      <c r="CH14" s="964"/>
      <c r="CI14" s="965"/>
      <c r="CJ14" s="965"/>
      <c r="CK14" s="965"/>
      <c r="CL14" s="975"/>
      <c r="CM14" s="964"/>
      <c r="CN14" s="965"/>
      <c r="CO14" s="965"/>
      <c r="CP14" s="965"/>
      <c r="CQ14" s="975"/>
      <c r="CR14" s="964"/>
      <c r="CS14" s="965"/>
      <c r="CT14" s="965"/>
      <c r="CU14" s="965"/>
      <c r="CV14" s="975"/>
      <c r="CW14" s="964"/>
      <c r="CX14" s="965"/>
      <c r="CY14" s="965"/>
      <c r="CZ14" s="965"/>
      <c r="DA14" s="975"/>
      <c r="DB14" s="964"/>
      <c r="DC14" s="965"/>
      <c r="DD14" s="965"/>
      <c r="DE14" s="965"/>
      <c r="DF14" s="975"/>
      <c r="DG14" s="964"/>
      <c r="DH14" s="965"/>
      <c r="DI14" s="965"/>
      <c r="DJ14" s="965"/>
      <c r="DK14" s="975"/>
      <c r="DL14" s="964"/>
      <c r="DM14" s="965"/>
      <c r="DN14" s="965"/>
      <c r="DO14" s="965"/>
      <c r="DP14" s="975"/>
      <c r="DQ14" s="964"/>
      <c r="DR14" s="965"/>
      <c r="DS14" s="965"/>
      <c r="DT14" s="965"/>
      <c r="DU14" s="975"/>
      <c r="DV14" s="957"/>
      <c r="DW14" s="958"/>
      <c r="DX14" s="958"/>
      <c r="DY14" s="958"/>
      <c r="DZ14" s="976"/>
      <c r="EA14" s="82"/>
    </row>
    <row r="15" spans="1:131" s="54" customFormat="1" ht="26.25" customHeight="1" x14ac:dyDescent="0.2">
      <c r="A15" s="60">
        <v>9</v>
      </c>
      <c r="B15" s="957"/>
      <c r="C15" s="958"/>
      <c r="D15" s="958"/>
      <c r="E15" s="958"/>
      <c r="F15" s="958"/>
      <c r="G15" s="958"/>
      <c r="H15" s="958"/>
      <c r="I15" s="958"/>
      <c r="J15" s="958"/>
      <c r="K15" s="958"/>
      <c r="L15" s="958"/>
      <c r="M15" s="958"/>
      <c r="N15" s="958"/>
      <c r="O15" s="958"/>
      <c r="P15" s="959"/>
      <c r="Q15" s="960"/>
      <c r="R15" s="961"/>
      <c r="S15" s="961"/>
      <c r="T15" s="961"/>
      <c r="U15" s="961"/>
      <c r="V15" s="961"/>
      <c r="W15" s="961"/>
      <c r="X15" s="961"/>
      <c r="Y15" s="961"/>
      <c r="Z15" s="961"/>
      <c r="AA15" s="961"/>
      <c r="AB15" s="961"/>
      <c r="AC15" s="961"/>
      <c r="AD15" s="961"/>
      <c r="AE15" s="967"/>
      <c r="AF15" s="987"/>
      <c r="AG15" s="965"/>
      <c r="AH15" s="965"/>
      <c r="AI15" s="965"/>
      <c r="AJ15" s="988"/>
      <c r="AK15" s="966"/>
      <c r="AL15" s="961"/>
      <c r="AM15" s="961"/>
      <c r="AN15" s="961"/>
      <c r="AO15" s="961"/>
      <c r="AP15" s="961"/>
      <c r="AQ15" s="961"/>
      <c r="AR15" s="961"/>
      <c r="AS15" s="961"/>
      <c r="AT15" s="961"/>
      <c r="AU15" s="962"/>
      <c r="AV15" s="962"/>
      <c r="AW15" s="962"/>
      <c r="AX15" s="962"/>
      <c r="AY15" s="963"/>
      <c r="AZ15" s="64"/>
      <c r="BA15" s="64"/>
      <c r="BB15" s="64"/>
      <c r="BC15" s="64"/>
      <c r="BD15" s="64"/>
      <c r="BE15" s="82"/>
      <c r="BF15" s="82"/>
      <c r="BG15" s="82"/>
      <c r="BH15" s="82"/>
      <c r="BI15" s="82"/>
      <c r="BJ15" s="82"/>
      <c r="BK15" s="82"/>
      <c r="BL15" s="82"/>
      <c r="BM15" s="82"/>
      <c r="BN15" s="82"/>
      <c r="BO15" s="82"/>
      <c r="BP15" s="82"/>
      <c r="BQ15" s="60">
        <v>9</v>
      </c>
      <c r="BR15" s="88"/>
      <c r="BS15" s="957"/>
      <c r="BT15" s="958"/>
      <c r="BU15" s="958"/>
      <c r="BV15" s="958"/>
      <c r="BW15" s="958"/>
      <c r="BX15" s="958"/>
      <c r="BY15" s="958"/>
      <c r="BZ15" s="958"/>
      <c r="CA15" s="958"/>
      <c r="CB15" s="958"/>
      <c r="CC15" s="958"/>
      <c r="CD15" s="958"/>
      <c r="CE15" s="958"/>
      <c r="CF15" s="958"/>
      <c r="CG15" s="959"/>
      <c r="CH15" s="964"/>
      <c r="CI15" s="965"/>
      <c r="CJ15" s="965"/>
      <c r="CK15" s="965"/>
      <c r="CL15" s="975"/>
      <c r="CM15" s="964"/>
      <c r="CN15" s="965"/>
      <c r="CO15" s="965"/>
      <c r="CP15" s="965"/>
      <c r="CQ15" s="975"/>
      <c r="CR15" s="964"/>
      <c r="CS15" s="965"/>
      <c r="CT15" s="965"/>
      <c r="CU15" s="965"/>
      <c r="CV15" s="975"/>
      <c r="CW15" s="964"/>
      <c r="CX15" s="965"/>
      <c r="CY15" s="965"/>
      <c r="CZ15" s="965"/>
      <c r="DA15" s="975"/>
      <c r="DB15" s="964"/>
      <c r="DC15" s="965"/>
      <c r="DD15" s="965"/>
      <c r="DE15" s="965"/>
      <c r="DF15" s="975"/>
      <c r="DG15" s="964"/>
      <c r="DH15" s="965"/>
      <c r="DI15" s="965"/>
      <c r="DJ15" s="965"/>
      <c r="DK15" s="975"/>
      <c r="DL15" s="964"/>
      <c r="DM15" s="965"/>
      <c r="DN15" s="965"/>
      <c r="DO15" s="965"/>
      <c r="DP15" s="975"/>
      <c r="DQ15" s="964"/>
      <c r="DR15" s="965"/>
      <c r="DS15" s="965"/>
      <c r="DT15" s="965"/>
      <c r="DU15" s="975"/>
      <c r="DV15" s="957"/>
      <c r="DW15" s="958"/>
      <c r="DX15" s="958"/>
      <c r="DY15" s="958"/>
      <c r="DZ15" s="976"/>
      <c r="EA15" s="82"/>
    </row>
    <row r="16" spans="1:131" s="54" customFormat="1" ht="26.25" customHeight="1" x14ac:dyDescent="0.2">
      <c r="A16" s="60">
        <v>10</v>
      </c>
      <c r="B16" s="957"/>
      <c r="C16" s="958"/>
      <c r="D16" s="958"/>
      <c r="E16" s="958"/>
      <c r="F16" s="958"/>
      <c r="G16" s="958"/>
      <c r="H16" s="958"/>
      <c r="I16" s="958"/>
      <c r="J16" s="958"/>
      <c r="K16" s="958"/>
      <c r="L16" s="958"/>
      <c r="M16" s="958"/>
      <c r="N16" s="958"/>
      <c r="O16" s="958"/>
      <c r="P16" s="959"/>
      <c r="Q16" s="960"/>
      <c r="R16" s="961"/>
      <c r="S16" s="961"/>
      <c r="T16" s="961"/>
      <c r="U16" s="961"/>
      <c r="V16" s="961"/>
      <c r="W16" s="961"/>
      <c r="X16" s="961"/>
      <c r="Y16" s="961"/>
      <c r="Z16" s="961"/>
      <c r="AA16" s="961"/>
      <c r="AB16" s="961"/>
      <c r="AC16" s="961"/>
      <c r="AD16" s="961"/>
      <c r="AE16" s="967"/>
      <c r="AF16" s="987"/>
      <c r="AG16" s="965"/>
      <c r="AH16" s="965"/>
      <c r="AI16" s="965"/>
      <c r="AJ16" s="988"/>
      <c r="AK16" s="966"/>
      <c r="AL16" s="961"/>
      <c r="AM16" s="961"/>
      <c r="AN16" s="961"/>
      <c r="AO16" s="961"/>
      <c r="AP16" s="961"/>
      <c r="AQ16" s="961"/>
      <c r="AR16" s="961"/>
      <c r="AS16" s="961"/>
      <c r="AT16" s="961"/>
      <c r="AU16" s="962"/>
      <c r="AV16" s="962"/>
      <c r="AW16" s="962"/>
      <c r="AX16" s="962"/>
      <c r="AY16" s="963"/>
      <c r="AZ16" s="64"/>
      <c r="BA16" s="64"/>
      <c r="BB16" s="64"/>
      <c r="BC16" s="64"/>
      <c r="BD16" s="64"/>
      <c r="BE16" s="82"/>
      <c r="BF16" s="82"/>
      <c r="BG16" s="82"/>
      <c r="BH16" s="82"/>
      <c r="BI16" s="82"/>
      <c r="BJ16" s="82"/>
      <c r="BK16" s="82"/>
      <c r="BL16" s="82"/>
      <c r="BM16" s="82"/>
      <c r="BN16" s="82"/>
      <c r="BO16" s="82"/>
      <c r="BP16" s="82"/>
      <c r="BQ16" s="60">
        <v>10</v>
      </c>
      <c r="BR16" s="88"/>
      <c r="BS16" s="957"/>
      <c r="BT16" s="958"/>
      <c r="BU16" s="958"/>
      <c r="BV16" s="958"/>
      <c r="BW16" s="958"/>
      <c r="BX16" s="958"/>
      <c r="BY16" s="958"/>
      <c r="BZ16" s="958"/>
      <c r="CA16" s="958"/>
      <c r="CB16" s="958"/>
      <c r="CC16" s="958"/>
      <c r="CD16" s="958"/>
      <c r="CE16" s="958"/>
      <c r="CF16" s="958"/>
      <c r="CG16" s="959"/>
      <c r="CH16" s="964"/>
      <c r="CI16" s="965"/>
      <c r="CJ16" s="965"/>
      <c r="CK16" s="965"/>
      <c r="CL16" s="975"/>
      <c r="CM16" s="964"/>
      <c r="CN16" s="965"/>
      <c r="CO16" s="965"/>
      <c r="CP16" s="965"/>
      <c r="CQ16" s="975"/>
      <c r="CR16" s="964"/>
      <c r="CS16" s="965"/>
      <c r="CT16" s="965"/>
      <c r="CU16" s="965"/>
      <c r="CV16" s="975"/>
      <c r="CW16" s="964"/>
      <c r="CX16" s="965"/>
      <c r="CY16" s="965"/>
      <c r="CZ16" s="965"/>
      <c r="DA16" s="975"/>
      <c r="DB16" s="964"/>
      <c r="DC16" s="965"/>
      <c r="DD16" s="965"/>
      <c r="DE16" s="965"/>
      <c r="DF16" s="975"/>
      <c r="DG16" s="964"/>
      <c r="DH16" s="965"/>
      <c r="DI16" s="965"/>
      <c r="DJ16" s="965"/>
      <c r="DK16" s="975"/>
      <c r="DL16" s="964"/>
      <c r="DM16" s="965"/>
      <c r="DN16" s="965"/>
      <c r="DO16" s="965"/>
      <c r="DP16" s="975"/>
      <c r="DQ16" s="964"/>
      <c r="DR16" s="965"/>
      <c r="DS16" s="965"/>
      <c r="DT16" s="965"/>
      <c r="DU16" s="975"/>
      <c r="DV16" s="957"/>
      <c r="DW16" s="958"/>
      <c r="DX16" s="958"/>
      <c r="DY16" s="958"/>
      <c r="DZ16" s="976"/>
      <c r="EA16" s="82"/>
    </row>
    <row r="17" spans="1:131" s="54" customFormat="1" ht="26.25" customHeight="1" x14ac:dyDescent="0.2">
      <c r="A17" s="60">
        <v>11</v>
      </c>
      <c r="B17" s="957"/>
      <c r="C17" s="958"/>
      <c r="D17" s="958"/>
      <c r="E17" s="958"/>
      <c r="F17" s="958"/>
      <c r="G17" s="958"/>
      <c r="H17" s="958"/>
      <c r="I17" s="958"/>
      <c r="J17" s="958"/>
      <c r="K17" s="958"/>
      <c r="L17" s="958"/>
      <c r="M17" s="958"/>
      <c r="N17" s="958"/>
      <c r="O17" s="958"/>
      <c r="P17" s="959"/>
      <c r="Q17" s="960"/>
      <c r="R17" s="961"/>
      <c r="S17" s="961"/>
      <c r="T17" s="961"/>
      <c r="U17" s="961"/>
      <c r="V17" s="961"/>
      <c r="W17" s="961"/>
      <c r="X17" s="961"/>
      <c r="Y17" s="961"/>
      <c r="Z17" s="961"/>
      <c r="AA17" s="961"/>
      <c r="AB17" s="961"/>
      <c r="AC17" s="961"/>
      <c r="AD17" s="961"/>
      <c r="AE17" s="967"/>
      <c r="AF17" s="987"/>
      <c r="AG17" s="965"/>
      <c r="AH17" s="965"/>
      <c r="AI17" s="965"/>
      <c r="AJ17" s="988"/>
      <c r="AK17" s="966"/>
      <c r="AL17" s="961"/>
      <c r="AM17" s="961"/>
      <c r="AN17" s="961"/>
      <c r="AO17" s="961"/>
      <c r="AP17" s="961"/>
      <c r="AQ17" s="961"/>
      <c r="AR17" s="961"/>
      <c r="AS17" s="961"/>
      <c r="AT17" s="961"/>
      <c r="AU17" s="962"/>
      <c r="AV17" s="962"/>
      <c r="AW17" s="962"/>
      <c r="AX17" s="962"/>
      <c r="AY17" s="963"/>
      <c r="AZ17" s="64"/>
      <c r="BA17" s="64"/>
      <c r="BB17" s="64"/>
      <c r="BC17" s="64"/>
      <c r="BD17" s="64"/>
      <c r="BE17" s="82"/>
      <c r="BF17" s="82"/>
      <c r="BG17" s="82"/>
      <c r="BH17" s="82"/>
      <c r="BI17" s="82"/>
      <c r="BJ17" s="82"/>
      <c r="BK17" s="82"/>
      <c r="BL17" s="82"/>
      <c r="BM17" s="82"/>
      <c r="BN17" s="82"/>
      <c r="BO17" s="82"/>
      <c r="BP17" s="82"/>
      <c r="BQ17" s="60">
        <v>11</v>
      </c>
      <c r="BR17" s="88"/>
      <c r="BS17" s="957"/>
      <c r="BT17" s="958"/>
      <c r="BU17" s="958"/>
      <c r="BV17" s="958"/>
      <c r="BW17" s="958"/>
      <c r="BX17" s="958"/>
      <c r="BY17" s="958"/>
      <c r="BZ17" s="958"/>
      <c r="CA17" s="958"/>
      <c r="CB17" s="958"/>
      <c r="CC17" s="958"/>
      <c r="CD17" s="958"/>
      <c r="CE17" s="958"/>
      <c r="CF17" s="958"/>
      <c r="CG17" s="959"/>
      <c r="CH17" s="964"/>
      <c r="CI17" s="965"/>
      <c r="CJ17" s="965"/>
      <c r="CK17" s="965"/>
      <c r="CL17" s="975"/>
      <c r="CM17" s="964"/>
      <c r="CN17" s="965"/>
      <c r="CO17" s="965"/>
      <c r="CP17" s="965"/>
      <c r="CQ17" s="975"/>
      <c r="CR17" s="964"/>
      <c r="CS17" s="965"/>
      <c r="CT17" s="965"/>
      <c r="CU17" s="965"/>
      <c r="CV17" s="975"/>
      <c r="CW17" s="964"/>
      <c r="CX17" s="965"/>
      <c r="CY17" s="965"/>
      <c r="CZ17" s="965"/>
      <c r="DA17" s="975"/>
      <c r="DB17" s="964"/>
      <c r="DC17" s="965"/>
      <c r="DD17" s="965"/>
      <c r="DE17" s="965"/>
      <c r="DF17" s="975"/>
      <c r="DG17" s="964"/>
      <c r="DH17" s="965"/>
      <c r="DI17" s="965"/>
      <c r="DJ17" s="965"/>
      <c r="DK17" s="975"/>
      <c r="DL17" s="964"/>
      <c r="DM17" s="965"/>
      <c r="DN17" s="965"/>
      <c r="DO17" s="965"/>
      <c r="DP17" s="975"/>
      <c r="DQ17" s="964"/>
      <c r="DR17" s="965"/>
      <c r="DS17" s="965"/>
      <c r="DT17" s="965"/>
      <c r="DU17" s="975"/>
      <c r="DV17" s="957"/>
      <c r="DW17" s="958"/>
      <c r="DX17" s="958"/>
      <c r="DY17" s="958"/>
      <c r="DZ17" s="976"/>
      <c r="EA17" s="82"/>
    </row>
    <row r="18" spans="1:131" s="54" customFormat="1" ht="26.25" customHeight="1" x14ac:dyDescent="0.2">
      <c r="A18" s="60">
        <v>12</v>
      </c>
      <c r="B18" s="957"/>
      <c r="C18" s="958"/>
      <c r="D18" s="958"/>
      <c r="E18" s="958"/>
      <c r="F18" s="958"/>
      <c r="G18" s="958"/>
      <c r="H18" s="958"/>
      <c r="I18" s="958"/>
      <c r="J18" s="958"/>
      <c r="K18" s="958"/>
      <c r="L18" s="958"/>
      <c r="M18" s="958"/>
      <c r="N18" s="958"/>
      <c r="O18" s="958"/>
      <c r="P18" s="959"/>
      <c r="Q18" s="960"/>
      <c r="R18" s="961"/>
      <c r="S18" s="961"/>
      <c r="T18" s="961"/>
      <c r="U18" s="961"/>
      <c r="V18" s="961"/>
      <c r="W18" s="961"/>
      <c r="X18" s="961"/>
      <c r="Y18" s="961"/>
      <c r="Z18" s="961"/>
      <c r="AA18" s="961"/>
      <c r="AB18" s="961"/>
      <c r="AC18" s="961"/>
      <c r="AD18" s="961"/>
      <c r="AE18" s="967"/>
      <c r="AF18" s="987"/>
      <c r="AG18" s="965"/>
      <c r="AH18" s="965"/>
      <c r="AI18" s="965"/>
      <c r="AJ18" s="988"/>
      <c r="AK18" s="966"/>
      <c r="AL18" s="961"/>
      <c r="AM18" s="961"/>
      <c r="AN18" s="961"/>
      <c r="AO18" s="961"/>
      <c r="AP18" s="961"/>
      <c r="AQ18" s="961"/>
      <c r="AR18" s="961"/>
      <c r="AS18" s="961"/>
      <c r="AT18" s="961"/>
      <c r="AU18" s="962"/>
      <c r="AV18" s="962"/>
      <c r="AW18" s="962"/>
      <c r="AX18" s="962"/>
      <c r="AY18" s="963"/>
      <c r="AZ18" s="64"/>
      <c r="BA18" s="64"/>
      <c r="BB18" s="64"/>
      <c r="BC18" s="64"/>
      <c r="BD18" s="64"/>
      <c r="BE18" s="82"/>
      <c r="BF18" s="82"/>
      <c r="BG18" s="82"/>
      <c r="BH18" s="82"/>
      <c r="BI18" s="82"/>
      <c r="BJ18" s="82"/>
      <c r="BK18" s="82"/>
      <c r="BL18" s="82"/>
      <c r="BM18" s="82"/>
      <c r="BN18" s="82"/>
      <c r="BO18" s="82"/>
      <c r="BP18" s="82"/>
      <c r="BQ18" s="60">
        <v>12</v>
      </c>
      <c r="BR18" s="88"/>
      <c r="BS18" s="957"/>
      <c r="BT18" s="958"/>
      <c r="BU18" s="958"/>
      <c r="BV18" s="958"/>
      <c r="BW18" s="958"/>
      <c r="BX18" s="958"/>
      <c r="BY18" s="958"/>
      <c r="BZ18" s="958"/>
      <c r="CA18" s="958"/>
      <c r="CB18" s="958"/>
      <c r="CC18" s="958"/>
      <c r="CD18" s="958"/>
      <c r="CE18" s="958"/>
      <c r="CF18" s="958"/>
      <c r="CG18" s="959"/>
      <c r="CH18" s="964"/>
      <c r="CI18" s="965"/>
      <c r="CJ18" s="965"/>
      <c r="CK18" s="965"/>
      <c r="CL18" s="975"/>
      <c r="CM18" s="964"/>
      <c r="CN18" s="965"/>
      <c r="CO18" s="965"/>
      <c r="CP18" s="965"/>
      <c r="CQ18" s="975"/>
      <c r="CR18" s="964"/>
      <c r="CS18" s="965"/>
      <c r="CT18" s="965"/>
      <c r="CU18" s="965"/>
      <c r="CV18" s="975"/>
      <c r="CW18" s="964"/>
      <c r="CX18" s="965"/>
      <c r="CY18" s="965"/>
      <c r="CZ18" s="965"/>
      <c r="DA18" s="975"/>
      <c r="DB18" s="964"/>
      <c r="DC18" s="965"/>
      <c r="DD18" s="965"/>
      <c r="DE18" s="965"/>
      <c r="DF18" s="975"/>
      <c r="DG18" s="964"/>
      <c r="DH18" s="965"/>
      <c r="DI18" s="965"/>
      <c r="DJ18" s="965"/>
      <c r="DK18" s="975"/>
      <c r="DL18" s="964"/>
      <c r="DM18" s="965"/>
      <c r="DN18" s="965"/>
      <c r="DO18" s="965"/>
      <c r="DP18" s="975"/>
      <c r="DQ18" s="964"/>
      <c r="DR18" s="965"/>
      <c r="DS18" s="965"/>
      <c r="DT18" s="965"/>
      <c r="DU18" s="975"/>
      <c r="DV18" s="957"/>
      <c r="DW18" s="958"/>
      <c r="DX18" s="958"/>
      <c r="DY18" s="958"/>
      <c r="DZ18" s="976"/>
      <c r="EA18" s="82"/>
    </row>
    <row r="19" spans="1:131" s="54" customFormat="1" ht="26.25" customHeight="1" x14ac:dyDescent="0.2">
      <c r="A19" s="60">
        <v>13</v>
      </c>
      <c r="B19" s="957"/>
      <c r="C19" s="958"/>
      <c r="D19" s="958"/>
      <c r="E19" s="958"/>
      <c r="F19" s="958"/>
      <c r="G19" s="958"/>
      <c r="H19" s="958"/>
      <c r="I19" s="958"/>
      <c r="J19" s="958"/>
      <c r="K19" s="958"/>
      <c r="L19" s="958"/>
      <c r="M19" s="958"/>
      <c r="N19" s="958"/>
      <c r="O19" s="958"/>
      <c r="P19" s="959"/>
      <c r="Q19" s="960"/>
      <c r="R19" s="961"/>
      <c r="S19" s="961"/>
      <c r="T19" s="961"/>
      <c r="U19" s="961"/>
      <c r="V19" s="961"/>
      <c r="W19" s="961"/>
      <c r="X19" s="961"/>
      <c r="Y19" s="961"/>
      <c r="Z19" s="961"/>
      <c r="AA19" s="961"/>
      <c r="AB19" s="961"/>
      <c r="AC19" s="961"/>
      <c r="AD19" s="961"/>
      <c r="AE19" s="967"/>
      <c r="AF19" s="987"/>
      <c r="AG19" s="965"/>
      <c r="AH19" s="965"/>
      <c r="AI19" s="965"/>
      <c r="AJ19" s="988"/>
      <c r="AK19" s="966"/>
      <c r="AL19" s="961"/>
      <c r="AM19" s="961"/>
      <c r="AN19" s="961"/>
      <c r="AO19" s="961"/>
      <c r="AP19" s="961"/>
      <c r="AQ19" s="961"/>
      <c r="AR19" s="961"/>
      <c r="AS19" s="961"/>
      <c r="AT19" s="961"/>
      <c r="AU19" s="962"/>
      <c r="AV19" s="962"/>
      <c r="AW19" s="962"/>
      <c r="AX19" s="962"/>
      <c r="AY19" s="963"/>
      <c r="AZ19" s="64"/>
      <c r="BA19" s="64"/>
      <c r="BB19" s="64"/>
      <c r="BC19" s="64"/>
      <c r="BD19" s="64"/>
      <c r="BE19" s="82"/>
      <c r="BF19" s="82"/>
      <c r="BG19" s="82"/>
      <c r="BH19" s="82"/>
      <c r="BI19" s="82"/>
      <c r="BJ19" s="82"/>
      <c r="BK19" s="82"/>
      <c r="BL19" s="82"/>
      <c r="BM19" s="82"/>
      <c r="BN19" s="82"/>
      <c r="BO19" s="82"/>
      <c r="BP19" s="82"/>
      <c r="BQ19" s="60">
        <v>13</v>
      </c>
      <c r="BR19" s="88"/>
      <c r="BS19" s="957"/>
      <c r="BT19" s="958"/>
      <c r="BU19" s="958"/>
      <c r="BV19" s="958"/>
      <c r="BW19" s="958"/>
      <c r="BX19" s="958"/>
      <c r="BY19" s="958"/>
      <c r="BZ19" s="958"/>
      <c r="CA19" s="958"/>
      <c r="CB19" s="958"/>
      <c r="CC19" s="958"/>
      <c r="CD19" s="958"/>
      <c r="CE19" s="958"/>
      <c r="CF19" s="958"/>
      <c r="CG19" s="959"/>
      <c r="CH19" s="964"/>
      <c r="CI19" s="965"/>
      <c r="CJ19" s="965"/>
      <c r="CK19" s="965"/>
      <c r="CL19" s="975"/>
      <c r="CM19" s="964"/>
      <c r="CN19" s="965"/>
      <c r="CO19" s="965"/>
      <c r="CP19" s="965"/>
      <c r="CQ19" s="975"/>
      <c r="CR19" s="964"/>
      <c r="CS19" s="965"/>
      <c r="CT19" s="965"/>
      <c r="CU19" s="965"/>
      <c r="CV19" s="975"/>
      <c r="CW19" s="964"/>
      <c r="CX19" s="965"/>
      <c r="CY19" s="965"/>
      <c r="CZ19" s="965"/>
      <c r="DA19" s="975"/>
      <c r="DB19" s="964"/>
      <c r="DC19" s="965"/>
      <c r="DD19" s="965"/>
      <c r="DE19" s="965"/>
      <c r="DF19" s="975"/>
      <c r="DG19" s="964"/>
      <c r="DH19" s="965"/>
      <c r="DI19" s="965"/>
      <c r="DJ19" s="965"/>
      <c r="DK19" s="975"/>
      <c r="DL19" s="964"/>
      <c r="DM19" s="965"/>
      <c r="DN19" s="965"/>
      <c r="DO19" s="965"/>
      <c r="DP19" s="975"/>
      <c r="DQ19" s="964"/>
      <c r="DR19" s="965"/>
      <c r="DS19" s="965"/>
      <c r="DT19" s="965"/>
      <c r="DU19" s="975"/>
      <c r="DV19" s="957"/>
      <c r="DW19" s="958"/>
      <c r="DX19" s="958"/>
      <c r="DY19" s="958"/>
      <c r="DZ19" s="976"/>
      <c r="EA19" s="82"/>
    </row>
    <row r="20" spans="1:131" s="54" customFormat="1" ht="26.25" customHeight="1" x14ac:dyDescent="0.2">
      <c r="A20" s="60">
        <v>14</v>
      </c>
      <c r="B20" s="957"/>
      <c r="C20" s="958"/>
      <c r="D20" s="958"/>
      <c r="E20" s="958"/>
      <c r="F20" s="958"/>
      <c r="G20" s="958"/>
      <c r="H20" s="958"/>
      <c r="I20" s="958"/>
      <c r="J20" s="958"/>
      <c r="K20" s="958"/>
      <c r="L20" s="958"/>
      <c r="M20" s="958"/>
      <c r="N20" s="958"/>
      <c r="O20" s="958"/>
      <c r="P20" s="959"/>
      <c r="Q20" s="960"/>
      <c r="R20" s="961"/>
      <c r="S20" s="961"/>
      <c r="T20" s="961"/>
      <c r="U20" s="961"/>
      <c r="V20" s="961"/>
      <c r="W20" s="961"/>
      <c r="X20" s="961"/>
      <c r="Y20" s="961"/>
      <c r="Z20" s="961"/>
      <c r="AA20" s="961"/>
      <c r="AB20" s="961"/>
      <c r="AC20" s="961"/>
      <c r="AD20" s="961"/>
      <c r="AE20" s="967"/>
      <c r="AF20" s="987"/>
      <c r="AG20" s="965"/>
      <c r="AH20" s="965"/>
      <c r="AI20" s="965"/>
      <c r="AJ20" s="988"/>
      <c r="AK20" s="966"/>
      <c r="AL20" s="961"/>
      <c r="AM20" s="961"/>
      <c r="AN20" s="961"/>
      <c r="AO20" s="961"/>
      <c r="AP20" s="961"/>
      <c r="AQ20" s="961"/>
      <c r="AR20" s="961"/>
      <c r="AS20" s="961"/>
      <c r="AT20" s="961"/>
      <c r="AU20" s="962"/>
      <c r="AV20" s="962"/>
      <c r="AW20" s="962"/>
      <c r="AX20" s="962"/>
      <c r="AY20" s="963"/>
      <c r="AZ20" s="64"/>
      <c r="BA20" s="64"/>
      <c r="BB20" s="64"/>
      <c r="BC20" s="64"/>
      <c r="BD20" s="64"/>
      <c r="BE20" s="82"/>
      <c r="BF20" s="82"/>
      <c r="BG20" s="82"/>
      <c r="BH20" s="82"/>
      <c r="BI20" s="82"/>
      <c r="BJ20" s="82"/>
      <c r="BK20" s="82"/>
      <c r="BL20" s="82"/>
      <c r="BM20" s="82"/>
      <c r="BN20" s="82"/>
      <c r="BO20" s="82"/>
      <c r="BP20" s="82"/>
      <c r="BQ20" s="60">
        <v>14</v>
      </c>
      <c r="BR20" s="88"/>
      <c r="BS20" s="957"/>
      <c r="BT20" s="958"/>
      <c r="BU20" s="958"/>
      <c r="BV20" s="958"/>
      <c r="BW20" s="958"/>
      <c r="BX20" s="958"/>
      <c r="BY20" s="958"/>
      <c r="BZ20" s="958"/>
      <c r="CA20" s="958"/>
      <c r="CB20" s="958"/>
      <c r="CC20" s="958"/>
      <c r="CD20" s="958"/>
      <c r="CE20" s="958"/>
      <c r="CF20" s="958"/>
      <c r="CG20" s="959"/>
      <c r="CH20" s="964"/>
      <c r="CI20" s="965"/>
      <c r="CJ20" s="965"/>
      <c r="CK20" s="965"/>
      <c r="CL20" s="975"/>
      <c r="CM20" s="964"/>
      <c r="CN20" s="965"/>
      <c r="CO20" s="965"/>
      <c r="CP20" s="965"/>
      <c r="CQ20" s="975"/>
      <c r="CR20" s="964"/>
      <c r="CS20" s="965"/>
      <c r="CT20" s="965"/>
      <c r="CU20" s="965"/>
      <c r="CV20" s="975"/>
      <c r="CW20" s="964"/>
      <c r="CX20" s="965"/>
      <c r="CY20" s="965"/>
      <c r="CZ20" s="965"/>
      <c r="DA20" s="975"/>
      <c r="DB20" s="964"/>
      <c r="DC20" s="965"/>
      <c r="DD20" s="965"/>
      <c r="DE20" s="965"/>
      <c r="DF20" s="975"/>
      <c r="DG20" s="964"/>
      <c r="DH20" s="965"/>
      <c r="DI20" s="965"/>
      <c r="DJ20" s="965"/>
      <c r="DK20" s="975"/>
      <c r="DL20" s="964"/>
      <c r="DM20" s="965"/>
      <c r="DN20" s="965"/>
      <c r="DO20" s="965"/>
      <c r="DP20" s="975"/>
      <c r="DQ20" s="964"/>
      <c r="DR20" s="965"/>
      <c r="DS20" s="965"/>
      <c r="DT20" s="965"/>
      <c r="DU20" s="975"/>
      <c r="DV20" s="957"/>
      <c r="DW20" s="958"/>
      <c r="DX20" s="958"/>
      <c r="DY20" s="958"/>
      <c r="DZ20" s="976"/>
      <c r="EA20" s="82"/>
    </row>
    <row r="21" spans="1:131" s="54" customFormat="1" ht="26.25" customHeight="1" x14ac:dyDescent="0.2">
      <c r="A21" s="60">
        <v>15</v>
      </c>
      <c r="B21" s="957"/>
      <c r="C21" s="958"/>
      <c r="D21" s="958"/>
      <c r="E21" s="958"/>
      <c r="F21" s="958"/>
      <c r="G21" s="958"/>
      <c r="H21" s="958"/>
      <c r="I21" s="958"/>
      <c r="J21" s="958"/>
      <c r="K21" s="958"/>
      <c r="L21" s="958"/>
      <c r="M21" s="958"/>
      <c r="N21" s="958"/>
      <c r="O21" s="958"/>
      <c r="P21" s="959"/>
      <c r="Q21" s="960"/>
      <c r="R21" s="961"/>
      <c r="S21" s="961"/>
      <c r="T21" s="961"/>
      <c r="U21" s="961"/>
      <c r="V21" s="961"/>
      <c r="W21" s="961"/>
      <c r="X21" s="961"/>
      <c r="Y21" s="961"/>
      <c r="Z21" s="961"/>
      <c r="AA21" s="961"/>
      <c r="AB21" s="961"/>
      <c r="AC21" s="961"/>
      <c r="AD21" s="961"/>
      <c r="AE21" s="967"/>
      <c r="AF21" s="987"/>
      <c r="AG21" s="965"/>
      <c r="AH21" s="965"/>
      <c r="AI21" s="965"/>
      <c r="AJ21" s="988"/>
      <c r="AK21" s="966"/>
      <c r="AL21" s="961"/>
      <c r="AM21" s="961"/>
      <c r="AN21" s="961"/>
      <c r="AO21" s="961"/>
      <c r="AP21" s="961"/>
      <c r="AQ21" s="961"/>
      <c r="AR21" s="961"/>
      <c r="AS21" s="961"/>
      <c r="AT21" s="961"/>
      <c r="AU21" s="962"/>
      <c r="AV21" s="962"/>
      <c r="AW21" s="962"/>
      <c r="AX21" s="962"/>
      <c r="AY21" s="963"/>
      <c r="AZ21" s="64"/>
      <c r="BA21" s="64"/>
      <c r="BB21" s="64"/>
      <c r="BC21" s="64"/>
      <c r="BD21" s="64"/>
      <c r="BE21" s="82"/>
      <c r="BF21" s="82"/>
      <c r="BG21" s="82"/>
      <c r="BH21" s="82"/>
      <c r="BI21" s="82"/>
      <c r="BJ21" s="82"/>
      <c r="BK21" s="82"/>
      <c r="BL21" s="82"/>
      <c r="BM21" s="82"/>
      <c r="BN21" s="82"/>
      <c r="BO21" s="82"/>
      <c r="BP21" s="82"/>
      <c r="BQ21" s="60">
        <v>15</v>
      </c>
      <c r="BR21" s="88"/>
      <c r="BS21" s="957"/>
      <c r="BT21" s="958"/>
      <c r="BU21" s="958"/>
      <c r="BV21" s="958"/>
      <c r="BW21" s="958"/>
      <c r="BX21" s="958"/>
      <c r="BY21" s="958"/>
      <c r="BZ21" s="958"/>
      <c r="CA21" s="958"/>
      <c r="CB21" s="958"/>
      <c r="CC21" s="958"/>
      <c r="CD21" s="958"/>
      <c r="CE21" s="958"/>
      <c r="CF21" s="958"/>
      <c r="CG21" s="959"/>
      <c r="CH21" s="964"/>
      <c r="CI21" s="965"/>
      <c r="CJ21" s="965"/>
      <c r="CK21" s="965"/>
      <c r="CL21" s="975"/>
      <c r="CM21" s="964"/>
      <c r="CN21" s="965"/>
      <c r="CO21" s="965"/>
      <c r="CP21" s="965"/>
      <c r="CQ21" s="975"/>
      <c r="CR21" s="964"/>
      <c r="CS21" s="965"/>
      <c r="CT21" s="965"/>
      <c r="CU21" s="965"/>
      <c r="CV21" s="975"/>
      <c r="CW21" s="964"/>
      <c r="CX21" s="965"/>
      <c r="CY21" s="965"/>
      <c r="CZ21" s="965"/>
      <c r="DA21" s="975"/>
      <c r="DB21" s="964"/>
      <c r="DC21" s="965"/>
      <c r="DD21" s="965"/>
      <c r="DE21" s="965"/>
      <c r="DF21" s="975"/>
      <c r="DG21" s="964"/>
      <c r="DH21" s="965"/>
      <c r="DI21" s="965"/>
      <c r="DJ21" s="965"/>
      <c r="DK21" s="975"/>
      <c r="DL21" s="964"/>
      <c r="DM21" s="965"/>
      <c r="DN21" s="965"/>
      <c r="DO21" s="965"/>
      <c r="DP21" s="975"/>
      <c r="DQ21" s="964"/>
      <c r="DR21" s="965"/>
      <c r="DS21" s="965"/>
      <c r="DT21" s="965"/>
      <c r="DU21" s="975"/>
      <c r="DV21" s="957"/>
      <c r="DW21" s="958"/>
      <c r="DX21" s="958"/>
      <c r="DY21" s="958"/>
      <c r="DZ21" s="976"/>
      <c r="EA21" s="82"/>
    </row>
    <row r="22" spans="1:131" s="54" customFormat="1" ht="26.25" customHeight="1" x14ac:dyDescent="0.2">
      <c r="A22" s="60">
        <v>16</v>
      </c>
      <c r="B22" s="957"/>
      <c r="C22" s="958"/>
      <c r="D22" s="958"/>
      <c r="E22" s="958"/>
      <c r="F22" s="958"/>
      <c r="G22" s="958"/>
      <c r="H22" s="958"/>
      <c r="I22" s="958"/>
      <c r="J22" s="958"/>
      <c r="K22" s="958"/>
      <c r="L22" s="958"/>
      <c r="M22" s="958"/>
      <c r="N22" s="958"/>
      <c r="O22" s="958"/>
      <c r="P22" s="959"/>
      <c r="Q22" s="1008"/>
      <c r="R22" s="1009"/>
      <c r="S22" s="1009"/>
      <c r="T22" s="1009"/>
      <c r="U22" s="1009"/>
      <c r="V22" s="1009"/>
      <c r="W22" s="1009"/>
      <c r="X22" s="1009"/>
      <c r="Y22" s="1009"/>
      <c r="Z22" s="1009"/>
      <c r="AA22" s="1009"/>
      <c r="AB22" s="1009"/>
      <c r="AC22" s="1009"/>
      <c r="AD22" s="1009"/>
      <c r="AE22" s="1010"/>
      <c r="AF22" s="987"/>
      <c r="AG22" s="965"/>
      <c r="AH22" s="965"/>
      <c r="AI22" s="965"/>
      <c r="AJ22" s="988"/>
      <c r="AK22" s="1011"/>
      <c r="AL22" s="1009"/>
      <c r="AM22" s="1009"/>
      <c r="AN22" s="1009"/>
      <c r="AO22" s="1009"/>
      <c r="AP22" s="1009"/>
      <c r="AQ22" s="1009"/>
      <c r="AR22" s="1009"/>
      <c r="AS22" s="1009"/>
      <c r="AT22" s="1009"/>
      <c r="AU22" s="1012"/>
      <c r="AV22" s="1012"/>
      <c r="AW22" s="1012"/>
      <c r="AX22" s="1012"/>
      <c r="AY22" s="1013"/>
      <c r="AZ22" s="992" t="s">
        <v>452</v>
      </c>
      <c r="BA22" s="992"/>
      <c r="BB22" s="992"/>
      <c r="BC22" s="992"/>
      <c r="BD22" s="993"/>
      <c r="BE22" s="82"/>
      <c r="BF22" s="82"/>
      <c r="BG22" s="82"/>
      <c r="BH22" s="82"/>
      <c r="BI22" s="82"/>
      <c r="BJ22" s="82"/>
      <c r="BK22" s="82"/>
      <c r="BL22" s="82"/>
      <c r="BM22" s="82"/>
      <c r="BN22" s="82"/>
      <c r="BO22" s="82"/>
      <c r="BP22" s="82"/>
      <c r="BQ22" s="60">
        <v>16</v>
      </c>
      <c r="BR22" s="88"/>
      <c r="BS22" s="957"/>
      <c r="BT22" s="958"/>
      <c r="BU22" s="958"/>
      <c r="BV22" s="958"/>
      <c r="BW22" s="958"/>
      <c r="BX22" s="958"/>
      <c r="BY22" s="958"/>
      <c r="BZ22" s="958"/>
      <c r="CA22" s="958"/>
      <c r="CB22" s="958"/>
      <c r="CC22" s="958"/>
      <c r="CD22" s="958"/>
      <c r="CE22" s="958"/>
      <c r="CF22" s="958"/>
      <c r="CG22" s="959"/>
      <c r="CH22" s="964"/>
      <c r="CI22" s="965"/>
      <c r="CJ22" s="965"/>
      <c r="CK22" s="965"/>
      <c r="CL22" s="975"/>
      <c r="CM22" s="964"/>
      <c r="CN22" s="965"/>
      <c r="CO22" s="965"/>
      <c r="CP22" s="965"/>
      <c r="CQ22" s="975"/>
      <c r="CR22" s="964"/>
      <c r="CS22" s="965"/>
      <c r="CT22" s="965"/>
      <c r="CU22" s="965"/>
      <c r="CV22" s="975"/>
      <c r="CW22" s="964"/>
      <c r="CX22" s="965"/>
      <c r="CY22" s="965"/>
      <c r="CZ22" s="965"/>
      <c r="DA22" s="975"/>
      <c r="DB22" s="964"/>
      <c r="DC22" s="965"/>
      <c r="DD22" s="965"/>
      <c r="DE22" s="965"/>
      <c r="DF22" s="975"/>
      <c r="DG22" s="964"/>
      <c r="DH22" s="965"/>
      <c r="DI22" s="965"/>
      <c r="DJ22" s="965"/>
      <c r="DK22" s="975"/>
      <c r="DL22" s="964"/>
      <c r="DM22" s="965"/>
      <c r="DN22" s="965"/>
      <c r="DO22" s="965"/>
      <c r="DP22" s="975"/>
      <c r="DQ22" s="964"/>
      <c r="DR22" s="965"/>
      <c r="DS22" s="965"/>
      <c r="DT22" s="965"/>
      <c r="DU22" s="975"/>
      <c r="DV22" s="957"/>
      <c r="DW22" s="958"/>
      <c r="DX22" s="958"/>
      <c r="DY22" s="958"/>
      <c r="DZ22" s="976"/>
      <c r="EA22" s="82"/>
    </row>
    <row r="23" spans="1:131" s="54" customFormat="1" ht="26.25" customHeight="1" x14ac:dyDescent="0.2">
      <c r="A23" s="61" t="s">
        <v>251</v>
      </c>
      <c r="B23" s="935" t="s">
        <v>303</v>
      </c>
      <c r="C23" s="936"/>
      <c r="D23" s="936"/>
      <c r="E23" s="936"/>
      <c r="F23" s="936"/>
      <c r="G23" s="936"/>
      <c r="H23" s="936"/>
      <c r="I23" s="936"/>
      <c r="J23" s="936"/>
      <c r="K23" s="936"/>
      <c r="L23" s="936"/>
      <c r="M23" s="936"/>
      <c r="N23" s="936"/>
      <c r="O23" s="936"/>
      <c r="P23" s="937"/>
      <c r="Q23" s="1006">
        <v>9657</v>
      </c>
      <c r="R23" s="947"/>
      <c r="S23" s="947"/>
      <c r="T23" s="947"/>
      <c r="U23" s="947"/>
      <c r="V23" s="947">
        <v>9364</v>
      </c>
      <c r="W23" s="947"/>
      <c r="X23" s="947"/>
      <c r="Y23" s="947"/>
      <c r="Z23" s="947"/>
      <c r="AA23" s="947">
        <v>293</v>
      </c>
      <c r="AB23" s="947"/>
      <c r="AC23" s="947"/>
      <c r="AD23" s="947"/>
      <c r="AE23" s="1007"/>
      <c r="AF23" s="978">
        <v>158</v>
      </c>
      <c r="AG23" s="947"/>
      <c r="AH23" s="947"/>
      <c r="AI23" s="947"/>
      <c r="AJ23" s="979"/>
      <c r="AK23" s="980"/>
      <c r="AL23" s="946"/>
      <c r="AM23" s="946"/>
      <c r="AN23" s="946"/>
      <c r="AO23" s="946"/>
      <c r="AP23" s="947">
        <v>8006</v>
      </c>
      <c r="AQ23" s="947"/>
      <c r="AR23" s="947"/>
      <c r="AS23" s="947"/>
      <c r="AT23" s="947"/>
      <c r="AU23" s="948"/>
      <c r="AV23" s="948"/>
      <c r="AW23" s="948"/>
      <c r="AX23" s="948"/>
      <c r="AY23" s="949"/>
      <c r="AZ23" s="982" t="s">
        <v>203</v>
      </c>
      <c r="BA23" s="942"/>
      <c r="BB23" s="942"/>
      <c r="BC23" s="942"/>
      <c r="BD23" s="983"/>
      <c r="BE23" s="82"/>
      <c r="BF23" s="82"/>
      <c r="BG23" s="82"/>
      <c r="BH23" s="82"/>
      <c r="BI23" s="82"/>
      <c r="BJ23" s="82"/>
      <c r="BK23" s="82"/>
      <c r="BL23" s="82"/>
      <c r="BM23" s="82"/>
      <c r="BN23" s="82"/>
      <c r="BO23" s="82"/>
      <c r="BP23" s="82"/>
      <c r="BQ23" s="60">
        <v>17</v>
      </c>
      <c r="BR23" s="88"/>
      <c r="BS23" s="957"/>
      <c r="BT23" s="958"/>
      <c r="BU23" s="958"/>
      <c r="BV23" s="958"/>
      <c r="BW23" s="958"/>
      <c r="BX23" s="958"/>
      <c r="BY23" s="958"/>
      <c r="BZ23" s="958"/>
      <c r="CA23" s="958"/>
      <c r="CB23" s="958"/>
      <c r="CC23" s="958"/>
      <c r="CD23" s="958"/>
      <c r="CE23" s="958"/>
      <c r="CF23" s="958"/>
      <c r="CG23" s="959"/>
      <c r="CH23" s="964"/>
      <c r="CI23" s="965"/>
      <c r="CJ23" s="965"/>
      <c r="CK23" s="965"/>
      <c r="CL23" s="975"/>
      <c r="CM23" s="964"/>
      <c r="CN23" s="965"/>
      <c r="CO23" s="965"/>
      <c r="CP23" s="965"/>
      <c r="CQ23" s="975"/>
      <c r="CR23" s="964"/>
      <c r="CS23" s="965"/>
      <c r="CT23" s="965"/>
      <c r="CU23" s="965"/>
      <c r="CV23" s="975"/>
      <c r="CW23" s="964"/>
      <c r="CX23" s="965"/>
      <c r="CY23" s="965"/>
      <c r="CZ23" s="965"/>
      <c r="DA23" s="975"/>
      <c r="DB23" s="964"/>
      <c r="DC23" s="965"/>
      <c r="DD23" s="965"/>
      <c r="DE23" s="965"/>
      <c r="DF23" s="975"/>
      <c r="DG23" s="964"/>
      <c r="DH23" s="965"/>
      <c r="DI23" s="965"/>
      <c r="DJ23" s="965"/>
      <c r="DK23" s="975"/>
      <c r="DL23" s="964"/>
      <c r="DM23" s="965"/>
      <c r="DN23" s="965"/>
      <c r="DO23" s="965"/>
      <c r="DP23" s="975"/>
      <c r="DQ23" s="964"/>
      <c r="DR23" s="965"/>
      <c r="DS23" s="965"/>
      <c r="DT23" s="965"/>
      <c r="DU23" s="975"/>
      <c r="DV23" s="957"/>
      <c r="DW23" s="958"/>
      <c r="DX23" s="958"/>
      <c r="DY23" s="958"/>
      <c r="DZ23" s="976"/>
      <c r="EA23" s="82"/>
    </row>
    <row r="24" spans="1:131" s="54" customFormat="1" ht="26.25" customHeight="1" x14ac:dyDescent="0.2">
      <c r="A24" s="1004" t="s">
        <v>389</v>
      </c>
      <c r="B24" s="1004"/>
      <c r="C24" s="1004"/>
      <c r="D24" s="1004"/>
      <c r="E24" s="1004"/>
      <c r="F24" s="1004"/>
      <c r="G24" s="1004"/>
      <c r="H24" s="1004"/>
      <c r="I24" s="1004"/>
      <c r="J24" s="1004"/>
      <c r="K24" s="1004"/>
      <c r="L24" s="1004"/>
      <c r="M24" s="1004"/>
      <c r="N24" s="1004"/>
      <c r="O24" s="1004"/>
      <c r="P24" s="1004"/>
      <c r="Q24" s="1004"/>
      <c r="R24" s="1004"/>
      <c r="S24" s="1004"/>
      <c r="T24" s="1004"/>
      <c r="U24" s="1004"/>
      <c r="V24" s="1004"/>
      <c r="W24" s="1004"/>
      <c r="X24" s="1004"/>
      <c r="Y24" s="1004"/>
      <c r="Z24" s="1004"/>
      <c r="AA24" s="1004"/>
      <c r="AB24" s="1004"/>
      <c r="AC24" s="1004"/>
      <c r="AD24" s="1004"/>
      <c r="AE24" s="1004"/>
      <c r="AF24" s="1004"/>
      <c r="AG24" s="1004"/>
      <c r="AH24" s="1004"/>
      <c r="AI24" s="1004"/>
      <c r="AJ24" s="1004"/>
      <c r="AK24" s="1004"/>
      <c r="AL24" s="1004"/>
      <c r="AM24" s="1004"/>
      <c r="AN24" s="1004"/>
      <c r="AO24" s="1004"/>
      <c r="AP24" s="1004"/>
      <c r="AQ24" s="1004"/>
      <c r="AR24" s="1004"/>
      <c r="AS24" s="1004"/>
      <c r="AT24" s="1004"/>
      <c r="AU24" s="1004"/>
      <c r="AV24" s="1004"/>
      <c r="AW24" s="1004"/>
      <c r="AX24" s="1004"/>
      <c r="AY24" s="1004"/>
      <c r="AZ24" s="64"/>
      <c r="BA24" s="64"/>
      <c r="BB24" s="64"/>
      <c r="BC24" s="64"/>
      <c r="BD24" s="64"/>
      <c r="BE24" s="82"/>
      <c r="BF24" s="82"/>
      <c r="BG24" s="82"/>
      <c r="BH24" s="82"/>
      <c r="BI24" s="82"/>
      <c r="BJ24" s="82"/>
      <c r="BK24" s="82"/>
      <c r="BL24" s="82"/>
      <c r="BM24" s="82"/>
      <c r="BN24" s="82"/>
      <c r="BO24" s="82"/>
      <c r="BP24" s="82"/>
      <c r="BQ24" s="60">
        <v>18</v>
      </c>
      <c r="BR24" s="88"/>
      <c r="BS24" s="957"/>
      <c r="BT24" s="958"/>
      <c r="BU24" s="958"/>
      <c r="BV24" s="958"/>
      <c r="BW24" s="958"/>
      <c r="BX24" s="958"/>
      <c r="BY24" s="958"/>
      <c r="BZ24" s="958"/>
      <c r="CA24" s="958"/>
      <c r="CB24" s="958"/>
      <c r="CC24" s="958"/>
      <c r="CD24" s="958"/>
      <c r="CE24" s="958"/>
      <c r="CF24" s="958"/>
      <c r="CG24" s="959"/>
      <c r="CH24" s="964"/>
      <c r="CI24" s="965"/>
      <c r="CJ24" s="965"/>
      <c r="CK24" s="965"/>
      <c r="CL24" s="975"/>
      <c r="CM24" s="964"/>
      <c r="CN24" s="965"/>
      <c r="CO24" s="965"/>
      <c r="CP24" s="965"/>
      <c r="CQ24" s="975"/>
      <c r="CR24" s="964"/>
      <c r="CS24" s="965"/>
      <c r="CT24" s="965"/>
      <c r="CU24" s="965"/>
      <c r="CV24" s="975"/>
      <c r="CW24" s="964"/>
      <c r="CX24" s="965"/>
      <c r="CY24" s="965"/>
      <c r="CZ24" s="965"/>
      <c r="DA24" s="975"/>
      <c r="DB24" s="964"/>
      <c r="DC24" s="965"/>
      <c r="DD24" s="965"/>
      <c r="DE24" s="965"/>
      <c r="DF24" s="975"/>
      <c r="DG24" s="964"/>
      <c r="DH24" s="965"/>
      <c r="DI24" s="965"/>
      <c r="DJ24" s="965"/>
      <c r="DK24" s="975"/>
      <c r="DL24" s="964"/>
      <c r="DM24" s="965"/>
      <c r="DN24" s="965"/>
      <c r="DO24" s="965"/>
      <c r="DP24" s="975"/>
      <c r="DQ24" s="964"/>
      <c r="DR24" s="965"/>
      <c r="DS24" s="965"/>
      <c r="DT24" s="965"/>
      <c r="DU24" s="975"/>
      <c r="DV24" s="957"/>
      <c r="DW24" s="958"/>
      <c r="DX24" s="958"/>
      <c r="DY24" s="958"/>
      <c r="DZ24" s="976"/>
      <c r="EA24" s="82"/>
    </row>
    <row r="25" spans="1:131" s="52" customFormat="1" ht="26.25" customHeight="1" x14ac:dyDescent="0.2">
      <c r="A25" s="1005" t="s">
        <v>422</v>
      </c>
      <c r="B25" s="1005"/>
      <c r="C25" s="1005"/>
      <c r="D25" s="1005"/>
      <c r="E25" s="1005"/>
      <c r="F25" s="1005"/>
      <c r="G25" s="1005"/>
      <c r="H25" s="1005"/>
      <c r="I25" s="1005"/>
      <c r="J25" s="1005"/>
      <c r="K25" s="1005"/>
      <c r="L25" s="1005"/>
      <c r="M25" s="1005"/>
      <c r="N25" s="1005"/>
      <c r="O25" s="1005"/>
      <c r="P25" s="1005"/>
      <c r="Q25" s="1005"/>
      <c r="R25" s="1005"/>
      <c r="S25" s="1005"/>
      <c r="T25" s="1005"/>
      <c r="U25" s="1005"/>
      <c r="V25" s="1005"/>
      <c r="W25" s="1005"/>
      <c r="X25" s="1005"/>
      <c r="Y25" s="1005"/>
      <c r="Z25" s="1005"/>
      <c r="AA25" s="1005"/>
      <c r="AB25" s="1005"/>
      <c r="AC25" s="1005"/>
      <c r="AD25" s="1005"/>
      <c r="AE25" s="1005"/>
      <c r="AF25" s="1005"/>
      <c r="AG25" s="1005"/>
      <c r="AH25" s="1005"/>
      <c r="AI25" s="1005"/>
      <c r="AJ25" s="1005"/>
      <c r="AK25" s="1005"/>
      <c r="AL25" s="1005"/>
      <c r="AM25" s="1005"/>
      <c r="AN25" s="1005"/>
      <c r="AO25" s="1005"/>
      <c r="AP25" s="1005"/>
      <c r="AQ25" s="1005"/>
      <c r="AR25" s="1005"/>
      <c r="AS25" s="1005"/>
      <c r="AT25" s="1005"/>
      <c r="AU25" s="1005"/>
      <c r="AV25" s="1005"/>
      <c r="AW25" s="1005"/>
      <c r="AX25" s="1005"/>
      <c r="AY25" s="1005"/>
      <c r="AZ25" s="1005"/>
      <c r="BA25" s="1005"/>
      <c r="BB25" s="1005"/>
      <c r="BC25" s="1005"/>
      <c r="BD25" s="1005"/>
      <c r="BE25" s="1005"/>
      <c r="BF25" s="1005"/>
      <c r="BG25" s="1005"/>
      <c r="BH25" s="1005"/>
      <c r="BI25" s="1005"/>
      <c r="BJ25" s="64"/>
      <c r="BK25" s="64"/>
      <c r="BL25" s="64"/>
      <c r="BM25" s="64"/>
      <c r="BN25" s="64"/>
      <c r="BO25" s="63"/>
      <c r="BP25" s="63"/>
      <c r="BQ25" s="60">
        <v>19</v>
      </c>
      <c r="BR25" s="88"/>
      <c r="BS25" s="957"/>
      <c r="BT25" s="958"/>
      <c r="BU25" s="958"/>
      <c r="BV25" s="958"/>
      <c r="BW25" s="958"/>
      <c r="BX25" s="958"/>
      <c r="BY25" s="958"/>
      <c r="BZ25" s="958"/>
      <c r="CA25" s="958"/>
      <c r="CB25" s="958"/>
      <c r="CC25" s="958"/>
      <c r="CD25" s="958"/>
      <c r="CE25" s="958"/>
      <c r="CF25" s="958"/>
      <c r="CG25" s="959"/>
      <c r="CH25" s="964"/>
      <c r="CI25" s="965"/>
      <c r="CJ25" s="965"/>
      <c r="CK25" s="965"/>
      <c r="CL25" s="975"/>
      <c r="CM25" s="964"/>
      <c r="CN25" s="965"/>
      <c r="CO25" s="965"/>
      <c r="CP25" s="965"/>
      <c r="CQ25" s="975"/>
      <c r="CR25" s="964"/>
      <c r="CS25" s="965"/>
      <c r="CT25" s="965"/>
      <c r="CU25" s="965"/>
      <c r="CV25" s="975"/>
      <c r="CW25" s="964"/>
      <c r="CX25" s="965"/>
      <c r="CY25" s="965"/>
      <c r="CZ25" s="965"/>
      <c r="DA25" s="975"/>
      <c r="DB25" s="964"/>
      <c r="DC25" s="965"/>
      <c r="DD25" s="965"/>
      <c r="DE25" s="965"/>
      <c r="DF25" s="975"/>
      <c r="DG25" s="964"/>
      <c r="DH25" s="965"/>
      <c r="DI25" s="965"/>
      <c r="DJ25" s="965"/>
      <c r="DK25" s="975"/>
      <c r="DL25" s="964"/>
      <c r="DM25" s="965"/>
      <c r="DN25" s="965"/>
      <c r="DO25" s="965"/>
      <c r="DP25" s="975"/>
      <c r="DQ25" s="964"/>
      <c r="DR25" s="965"/>
      <c r="DS25" s="965"/>
      <c r="DT25" s="965"/>
      <c r="DU25" s="975"/>
      <c r="DV25" s="957"/>
      <c r="DW25" s="958"/>
      <c r="DX25" s="958"/>
      <c r="DY25" s="958"/>
      <c r="DZ25" s="976"/>
      <c r="EA25" s="55"/>
    </row>
    <row r="26" spans="1:131" s="52" customFormat="1" ht="26.25" customHeight="1" x14ac:dyDescent="0.2">
      <c r="A26" s="693" t="s">
        <v>441</v>
      </c>
      <c r="B26" s="694"/>
      <c r="C26" s="694"/>
      <c r="D26" s="694"/>
      <c r="E26" s="694"/>
      <c r="F26" s="694"/>
      <c r="G26" s="694"/>
      <c r="H26" s="694"/>
      <c r="I26" s="694"/>
      <c r="J26" s="694"/>
      <c r="K26" s="694"/>
      <c r="L26" s="694"/>
      <c r="M26" s="694"/>
      <c r="N26" s="694"/>
      <c r="O26" s="694"/>
      <c r="P26" s="695"/>
      <c r="Q26" s="685" t="s">
        <v>454</v>
      </c>
      <c r="R26" s="686"/>
      <c r="S26" s="686"/>
      <c r="T26" s="686"/>
      <c r="U26" s="687"/>
      <c r="V26" s="685" t="s">
        <v>455</v>
      </c>
      <c r="W26" s="686"/>
      <c r="X26" s="686"/>
      <c r="Y26" s="686"/>
      <c r="Z26" s="687"/>
      <c r="AA26" s="685" t="s">
        <v>456</v>
      </c>
      <c r="AB26" s="686"/>
      <c r="AC26" s="686"/>
      <c r="AD26" s="686"/>
      <c r="AE26" s="686"/>
      <c r="AF26" s="771" t="s">
        <v>248</v>
      </c>
      <c r="AG26" s="700"/>
      <c r="AH26" s="700"/>
      <c r="AI26" s="700"/>
      <c r="AJ26" s="772"/>
      <c r="AK26" s="686" t="s">
        <v>391</v>
      </c>
      <c r="AL26" s="686"/>
      <c r="AM26" s="686"/>
      <c r="AN26" s="686"/>
      <c r="AO26" s="687"/>
      <c r="AP26" s="685" t="s">
        <v>360</v>
      </c>
      <c r="AQ26" s="686"/>
      <c r="AR26" s="686"/>
      <c r="AS26" s="686"/>
      <c r="AT26" s="687"/>
      <c r="AU26" s="685" t="s">
        <v>457</v>
      </c>
      <c r="AV26" s="686"/>
      <c r="AW26" s="686"/>
      <c r="AX26" s="686"/>
      <c r="AY26" s="687"/>
      <c r="AZ26" s="685" t="s">
        <v>458</v>
      </c>
      <c r="BA26" s="686"/>
      <c r="BB26" s="686"/>
      <c r="BC26" s="686"/>
      <c r="BD26" s="687"/>
      <c r="BE26" s="685" t="s">
        <v>447</v>
      </c>
      <c r="BF26" s="686"/>
      <c r="BG26" s="686"/>
      <c r="BH26" s="686"/>
      <c r="BI26" s="691"/>
      <c r="BJ26" s="64"/>
      <c r="BK26" s="64"/>
      <c r="BL26" s="64"/>
      <c r="BM26" s="64"/>
      <c r="BN26" s="64"/>
      <c r="BO26" s="63"/>
      <c r="BP26" s="63"/>
      <c r="BQ26" s="60">
        <v>20</v>
      </c>
      <c r="BR26" s="88"/>
      <c r="BS26" s="957"/>
      <c r="BT26" s="958"/>
      <c r="BU26" s="958"/>
      <c r="BV26" s="958"/>
      <c r="BW26" s="958"/>
      <c r="BX26" s="958"/>
      <c r="BY26" s="958"/>
      <c r="BZ26" s="958"/>
      <c r="CA26" s="958"/>
      <c r="CB26" s="958"/>
      <c r="CC26" s="958"/>
      <c r="CD26" s="958"/>
      <c r="CE26" s="958"/>
      <c r="CF26" s="958"/>
      <c r="CG26" s="959"/>
      <c r="CH26" s="964"/>
      <c r="CI26" s="965"/>
      <c r="CJ26" s="965"/>
      <c r="CK26" s="965"/>
      <c r="CL26" s="975"/>
      <c r="CM26" s="964"/>
      <c r="CN26" s="965"/>
      <c r="CO26" s="965"/>
      <c r="CP26" s="965"/>
      <c r="CQ26" s="975"/>
      <c r="CR26" s="964"/>
      <c r="CS26" s="965"/>
      <c r="CT26" s="965"/>
      <c r="CU26" s="965"/>
      <c r="CV26" s="975"/>
      <c r="CW26" s="964"/>
      <c r="CX26" s="965"/>
      <c r="CY26" s="965"/>
      <c r="CZ26" s="965"/>
      <c r="DA26" s="975"/>
      <c r="DB26" s="964"/>
      <c r="DC26" s="965"/>
      <c r="DD26" s="965"/>
      <c r="DE26" s="965"/>
      <c r="DF26" s="975"/>
      <c r="DG26" s="964"/>
      <c r="DH26" s="965"/>
      <c r="DI26" s="965"/>
      <c r="DJ26" s="965"/>
      <c r="DK26" s="975"/>
      <c r="DL26" s="964"/>
      <c r="DM26" s="965"/>
      <c r="DN26" s="965"/>
      <c r="DO26" s="965"/>
      <c r="DP26" s="975"/>
      <c r="DQ26" s="964"/>
      <c r="DR26" s="965"/>
      <c r="DS26" s="965"/>
      <c r="DT26" s="965"/>
      <c r="DU26" s="975"/>
      <c r="DV26" s="957"/>
      <c r="DW26" s="958"/>
      <c r="DX26" s="958"/>
      <c r="DY26" s="958"/>
      <c r="DZ26" s="976"/>
      <c r="EA26" s="55"/>
    </row>
    <row r="27" spans="1:131" s="52" customFormat="1" ht="26.25" customHeight="1" x14ac:dyDescent="0.2">
      <c r="A27" s="696"/>
      <c r="B27" s="697"/>
      <c r="C27" s="697"/>
      <c r="D27" s="697"/>
      <c r="E27" s="697"/>
      <c r="F27" s="697"/>
      <c r="G27" s="697"/>
      <c r="H27" s="697"/>
      <c r="I27" s="697"/>
      <c r="J27" s="697"/>
      <c r="K27" s="697"/>
      <c r="L27" s="697"/>
      <c r="M27" s="697"/>
      <c r="N27" s="697"/>
      <c r="O27" s="697"/>
      <c r="P27" s="698"/>
      <c r="Q27" s="688"/>
      <c r="R27" s="689"/>
      <c r="S27" s="689"/>
      <c r="T27" s="689"/>
      <c r="U27" s="690"/>
      <c r="V27" s="688"/>
      <c r="W27" s="689"/>
      <c r="X27" s="689"/>
      <c r="Y27" s="689"/>
      <c r="Z27" s="690"/>
      <c r="AA27" s="688"/>
      <c r="AB27" s="689"/>
      <c r="AC27" s="689"/>
      <c r="AD27" s="689"/>
      <c r="AE27" s="689"/>
      <c r="AF27" s="773"/>
      <c r="AG27" s="703"/>
      <c r="AH27" s="703"/>
      <c r="AI27" s="703"/>
      <c r="AJ27" s="774"/>
      <c r="AK27" s="689"/>
      <c r="AL27" s="689"/>
      <c r="AM27" s="689"/>
      <c r="AN27" s="689"/>
      <c r="AO27" s="690"/>
      <c r="AP27" s="688"/>
      <c r="AQ27" s="689"/>
      <c r="AR27" s="689"/>
      <c r="AS27" s="689"/>
      <c r="AT27" s="690"/>
      <c r="AU27" s="688"/>
      <c r="AV27" s="689"/>
      <c r="AW27" s="689"/>
      <c r="AX27" s="689"/>
      <c r="AY27" s="690"/>
      <c r="AZ27" s="688"/>
      <c r="BA27" s="689"/>
      <c r="BB27" s="689"/>
      <c r="BC27" s="689"/>
      <c r="BD27" s="690"/>
      <c r="BE27" s="688"/>
      <c r="BF27" s="689"/>
      <c r="BG27" s="689"/>
      <c r="BH27" s="689"/>
      <c r="BI27" s="692"/>
      <c r="BJ27" s="64"/>
      <c r="BK27" s="64"/>
      <c r="BL27" s="64"/>
      <c r="BM27" s="64"/>
      <c r="BN27" s="64"/>
      <c r="BO27" s="63"/>
      <c r="BP27" s="63"/>
      <c r="BQ27" s="60">
        <v>21</v>
      </c>
      <c r="BR27" s="88"/>
      <c r="BS27" s="957"/>
      <c r="BT27" s="958"/>
      <c r="BU27" s="958"/>
      <c r="BV27" s="958"/>
      <c r="BW27" s="958"/>
      <c r="BX27" s="958"/>
      <c r="BY27" s="958"/>
      <c r="BZ27" s="958"/>
      <c r="CA27" s="958"/>
      <c r="CB27" s="958"/>
      <c r="CC27" s="958"/>
      <c r="CD27" s="958"/>
      <c r="CE27" s="958"/>
      <c r="CF27" s="958"/>
      <c r="CG27" s="959"/>
      <c r="CH27" s="964"/>
      <c r="CI27" s="965"/>
      <c r="CJ27" s="965"/>
      <c r="CK27" s="965"/>
      <c r="CL27" s="975"/>
      <c r="CM27" s="964"/>
      <c r="CN27" s="965"/>
      <c r="CO27" s="965"/>
      <c r="CP27" s="965"/>
      <c r="CQ27" s="975"/>
      <c r="CR27" s="964"/>
      <c r="CS27" s="965"/>
      <c r="CT27" s="965"/>
      <c r="CU27" s="965"/>
      <c r="CV27" s="975"/>
      <c r="CW27" s="964"/>
      <c r="CX27" s="965"/>
      <c r="CY27" s="965"/>
      <c r="CZ27" s="965"/>
      <c r="DA27" s="975"/>
      <c r="DB27" s="964"/>
      <c r="DC27" s="965"/>
      <c r="DD27" s="965"/>
      <c r="DE27" s="965"/>
      <c r="DF27" s="975"/>
      <c r="DG27" s="964"/>
      <c r="DH27" s="965"/>
      <c r="DI27" s="965"/>
      <c r="DJ27" s="965"/>
      <c r="DK27" s="975"/>
      <c r="DL27" s="964"/>
      <c r="DM27" s="965"/>
      <c r="DN27" s="965"/>
      <c r="DO27" s="965"/>
      <c r="DP27" s="975"/>
      <c r="DQ27" s="964"/>
      <c r="DR27" s="965"/>
      <c r="DS27" s="965"/>
      <c r="DT27" s="965"/>
      <c r="DU27" s="975"/>
      <c r="DV27" s="957"/>
      <c r="DW27" s="958"/>
      <c r="DX27" s="958"/>
      <c r="DY27" s="958"/>
      <c r="DZ27" s="976"/>
      <c r="EA27" s="55"/>
    </row>
    <row r="28" spans="1:131" s="52" customFormat="1" ht="26.25" customHeight="1" x14ac:dyDescent="0.2">
      <c r="A28" s="62">
        <v>1</v>
      </c>
      <c r="B28" s="968" t="s">
        <v>459</v>
      </c>
      <c r="C28" s="969"/>
      <c r="D28" s="969"/>
      <c r="E28" s="969"/>
      <c r="F28" s="969"/>
      <c r="G28" s="969"/>
      <c r="H28" s="969"/>
      <c r="I28" s="969"/>
      <c r="J28" s="969"/>
      <c r="K28" s="969"/>
      <c r="L28" s="969"/>
      <c r="M28" s="969"/>
      <c r="N28" s="969"/>
      <c r="O28" s="969"/>
      <c r="P28" s="970"/>
      <c r="Q28" s="995">
        <v>977</v>
      </c>
      <c r="R28" s="996"/>
      <c r="S28" s="996"/>
      <c r="T28" s="996"/>
      <c r="U28" s="996"/>
      <c r="V28" s="996">
        <v>959</v>
      </c>
      <c r="W28" s="996"/>
      <c r="X28" s="996"/>
      <c r="Y28" s="996"/>
      <c r="Z28" s="996"/>
      <c r="AA28" s="996">
        <v>18</v>
      </c>
      <c r="AB28" s="996"/>
      <c r="AC28" s="996"/>
      <c r="AD28" s="996"/>
      <c r="AE28" s="997"/>
      <c r="AF28" s="998">
        <v>18</v>
      </c>
      <c r="AG28" s="996"/>
      <c r="AH28" s="996"/>
      <c r="AI28" s="996"/>
      <c r="AJ28" s="999"/>
      <c r="AK28" s="1000">
        <v>101</v>
      </c>
      <c r="AL28" s="996"/>
      <c r="AM28" s="996"/>
      <c r="AN28" s="996"/>
      <c r="AO28" s="996"/>
      <c r="AP28" s="996" t="s">
        <v>539</v>
      </c>
      <c r="AQ28" s="996"/>
      <c r="AR28" s="996"/>
      <c r="AS28" s="996"/>
      <c r="AT28" s="996"/>
      <c r="AU28" s="996" t="s">
        <v>539</v>
      </c>
      <c r="AV28" s="996"/>
      <c r="AW28" s="996"/>
      <c r="AX28" s="996"/>
      <c r="AY28" s="996"/>
      <c r="AZ28" s="1001" t="s">
        <v>539</v>
      </c>
      <c r="BA28" s="1001"/>
      <c r="BB28" s="1001"/>
      <c r="BC28" s="1001"/>
      <c r="BD28" s="1001"/>
      <c r="BE28" s="1002"/>
      <c r="BF28" s="1002"/>
      <c r="BG28" s="1002"/>
      <c r="BH28" s="1002"/>
      <c r="BI28" s="1003"/>
      <c r="BJ28" s="64"/>
      <c r="BK28" s="64"/>
      <c r="BL28" s="64"/>
      <c r="BM28" s="64"/>
      <c r="BN28" s="64"/>
      <c r="BO28" s="63"/>
      <c r="BP28" s="63"/>
      <c r="BQ28" s="60">
        <v>22</v>
      </c>
      <c r="BR28" s="88"/>
      <c r="BS28" s="957"/>
      <c r="BT28" s="958"/>
      <c r="BU28" s="958"/>
      <c r="BV28" s="958"/>
      <c r="BW28" s="958"/>
      <c r="BX28" s="958"/>
      <c r="BY28" s="958"/>
      <c r="BZ28" s="958"/>
      <c r="CA28" s="958"/>
      <c r="CB28" s="958"/>
      <c r="CC28" s="958"/>
      <c r="CD28" s="958"/>
      <c r="CE28" s="958"/>
      <c r="CF28" s="958"/>
      <c r="CG28" s="959"/>
      <c r="CH28" s="964"/>
      <c r="CI28" s="965"/>
      <c r="CJ28" s="965"/>
      <c r="CK28" s="965"/>
      <c r="CL28" s="975"/>
      <c r="CM28" s="964"/>
      <c r="CN28" s="965"/>
      <c r="CO28" s="965"/>
      <c r="CP28" s="965"/>
      <c r="CQ28" s="975"/>
      <c r="CR28" s="964"/>
      <c r="CS28" s="965"/>
      <c r="CT28" s="965"/>
      <c r="CU28" s="965"/>
      <c r="CV28" s="975"/>
      <c r="CW28" s="964"/>
      <c r="CX28" s="965"/>
      <c r="CY28" s="965"/>
      <c r="CZ28" s="965"/>
      <c r="DA28" s="975"/>
      <c r="DB28" s="964"/>
      <c r="DC28" s="965"/>
      <c r="DD28" s="965"/>
      <c r="DE28" s="965"/>
      <c r="DF28" s="975"/>
      <c r="DG28" s="964"/>
      <c r="DH28" s="965"/>
      <c r="DI28" s="965"/>
      <c r="DJ28" s="965"/>
      <c r="DK28" s="975"/>
      <c r="DL28" s="964"/>
      <c r="DM28" s="965"/>
      <c r="DN28" s="965"/>
      <c r="DO28" s="965"/>
      <c r="DP28" s="975"/>
      <c r="DQ28" s="964"/>
      <c r="DR28" s="965"/>
      <c r="DS28" s="965"/>
      <c r="DT28" s="965"/>
      <c r="DU28" s="975"/>
      <c r="DV28" s="957"/>
      <c r="DW28" s="958"/>
      <c r="DX28" s="958"/>
      <c r="DY28" s="958"/>
      <c r="DZ28" s="976"/>
      <c r="EA28" s="55"/>
    </row>
    <row r="29" spans="1:131" s="52" customFormat="1" ht="26.25" customHeight="1" x14ac:dyDescent="0.2">
      <c r="A29" s="62">
        <v>2</v>
      </c>
      <c r="B29" s="957" t="s">
        <v>460</v>
      </c>
      <c r="C29" s="958"/>
      <c r="D29" s="958"/>
      <c r="E29" s="958"/>
      <c r="F29" s="958"/>
      <c r="G29" s="958"/>
      <c r="H29" s="958"/>
      <c r="I29" s="958"/>
      <c r="J29" s="958"/>
      <c r="K29" s="958"/>
      <c r="L29" s="958"/>
      <c r="M29" s="958"/>
      <c r="N29" s="958"/>
      <c r="O29" s="958"/>
      <c r="P29" s="959"/>
      <c r="Q29" s="960">
        <v>205</v>
      </c>
      <c r="R29" s="961"/>
      <c r="S29" s="961"/>
      <c r="T29" s="961"/>
      <c r="U29" s="961"/>
      <c r="V29" s="961">
        <v>184</v>
      </c>
      <c r="W29" s="961"/>
      <c r="X29" s="961"/>
      <c r="Y29" s="961"/>
      <c r="Z29" s="961"/>
      <c r="AA29" s="961">
        <v>21</v>
      </c>
      <c r="AB29" s="961"/>
      <c r="AC29" s="961"/>
      <c r="AD29" s="961"/>
      <c r="AE29" s="967"/>
      <c r="AF29" s="987">
        <v>21</v>
      </c>
      <c r="AG29" s="965"/>
      <c r="AH29" s="965"/>
      <c r="AI29" s="965"/>
      <c r="AJ29" s="988"/>
      <c r="AK29" s="966">
        <v>132</v>
      </c>
      <c r="AL29" s="961"/>
      <c r="AM29" s="961"/>
      <c r="AN29" s="961"/>
      <c r="AO29" s="961"/>
      <c r="AP29" s="961">
        <v>154</v>
      </c>
      <c r="AQ29" s="961"/>
      <c r="AR29" s="961"/>
      <c r="AS29" s="961"/>
      <c r="AT29" s="961"/>
      <c r="AU29" s="961">
        <v>53</v>
      </c>
      <c r="AV29" s="961"/>
      <c r="AW29" s="961"/>
      <c r="AX29" s="961"/>
      <c r="AY29" s="961"/>
      <c r="AZ29" s="994" t="s">
        <v>539</v>
      </c>
      <c r="BA29" s="994"/>
      <c r="BB29" s="994"/>
      <c r="BC29" s="994"/>
      <c r="BD29" s="994"/>
      <c r="BE29" s="962"/>
      <c r="BF29" s="962"/>
      <c r="BG29" s="962"/>
      <c r="BH29" s="962"/>
      <c r="BI29" s="963"/>
      <c r="BJ29" s="64"/>
      <c r="BK29" s="64"/>
      <c r="BL29" s="64"/>
      <c r="BM29" s="64"/>
      <c r="BN29" s="64"/>
      <c r="BO29" s="63"/>
      <c r="BP29" s="63"/>
      <c r="BQ29" s="60">
        <v>23</v>
      </c>
      <c r="BR29" s="88"/>
      <c r="BS29" s="957"/>
      <c r="BT29" s="958"/>
      <c r="BU29" s="958"/>
      <c r="BV29" s="958"/>
      <c r="BW29" s="958"/>
      <c r="BX29" s="958"/>
      <c r="BY29" s="958"/>
      <c r="BZ29" s="958"/>
      <c r="CA29" s="958"/>
      <c r="CB29" s="958"/>
      <c r="CC29" s="958"/>
      <c r="CD29" s="958"/>
      <c r="CE29" s="958"/>
      <c r="CF29" s="958"/>
      <c r="CG29" s="959"/>
      <c r="CH29" s="964"/>
      <c r="CI29" s="965"/>
      <c r="CJ29" s="965"/>
      <c r="CK29" s="965"/>
      <c r="CL29" s="975"/>
      <c r="CM29" s="964"/>
      <c r="CN29" s="965"/>
      <c r="CO29" s="965"/>
      <c r="CP29" s="965"/>
      <c r="CQ29" s="975"/>
      <c r="CR29" s="964"/>
      <c r="CS29" s="965"/>
      <c r="CT29" s="965"/>
      <c r="CU29" s="965"/>
      <c r="CV29" s="975"/>
      <c r="CW29" s="964"/>
      <c r="CX29" s="965"/>
      <c r="CY29" s="965"/>
      <c r="CZ29" s="965"/>
      <c r="DA29" s="975"/>
      <c r="DB29" s="964"/>
      <c r="DC29" s="965"/>
      <c r="DD29" s="965"/>
      <c r="DE29" s="965"/>
      <c r="DF29" s="975"/>
      <c r="DG29" s="964"/>
      <c r="DH29" s="965"/>
      <c r="DI29" s="965"/>
      <c r="DJ29" s="965"/>
      <c r="DK29" s="975"/>
      <c r="DL29" s="964"/>
      <c r="DM29" s="965"/>
      <c r="DN29" s="965"/>
      <c r="DO29" s="965"/>
      <c r="DP29" s="975"/>
      <c r="DQ29" s="964"/>
      <c r="DR29" s="965"/>
      <c r="DS29" s="965"/>
      <c r="DT29" s="965"/>
      <c r="DU29" s="975"/>
      <c r="DV29" s="957"/>
      <c r="DW29" s="958"/>
      <c r="DX29" s="958"/>
      <c r="DY29" s="958"/>
      <c r="DZ29" s="976"/>
      <c r="EA29" s="55"/>
    </row>
    <row r="30" spans="1:131" s="52" customFormat="1" ht="26.25" customHeight="1" x14ac:dyDescent="0.2">
      <c r="A30" s="62">
        <v>3</v>
      </c>
      <c r="B30" s="957" t="s">
        <v>288</v>
      </c>
      <c r="C30" s="958"/>
      <c r="D30" s="958"/>
      <c r="E30" s="958"/>
      <c r="F30" s="958"/>
      <c r="G30" s="958"/>
      <c r="H30" s="958"/>
      <c r="I30" s="958"/>
      <c r="J30" s="958"/>
      <c r="K30" s="958"/>
      <c r="L30" s="958"/>
      <c r="M30" s="958"/>
      <c r="N30" s="958"/>
      <c r="O30" s="958"/>
      <c r="P30" s="959"/>
      <c r="Q30" s="960">
        <v>1061</v>
      </c>
      <c r="R30" s="961"/>
      <c r="S30" s="961"/>
      <c r="T30" s="961"/>
      <c r="U30" s="961"/>
      <c r="V30" s="961">
        <v>1004</v>
      </c>
      <c r="W30" s="961"/>
      <c r="X30" s="961"/>
      <c r="Y30" s="961"/>
      <c r="Z30" s="961"/>
      <c r="AA30" s="961">
        <v>57</v>
      </c>
      <c r="AB30" s="961"/>
      <c r="AC30" s="961"/>
      <c r="AD30" s="961"/>
      <c r="AE30" s="967"/>
      <c r="AF30" s="987">
        <v>57</v>
      </c>
      <c r="AG30" s="965"/>
      <c r="AH30" s="965"/>
      <c r="AI30" s="965"/>
      <c r="AJ30" s="988"/>
      <c r="AK30" s="966">
        <v>164</v>
      </c>
      <c r="AL30" s="961"/>
      <c r="AM30" s="961"/>
      <c r="AN30" s="961"/>
      <c r="AO30" s="961"/>
      <c r="AP30" s="961" t="s">
        <v>539</v>
      </c>
      <c r="AQ30" s="961"/>
      <c r="AR30" s="961"/>
      <c r="AS30" s="961"/>
      <c r="AT30" s="961"/>
      <c r="AU30" s="961" t="s">
        <v>539</v>
      </c>
      <c r="AV30" s="961"/>
      <c r="AW30" s="961"/>
      <c r="AX30" s="961"/>
      <c r="AY30" s="961"/>
      <c r="AZ30" s="994" t="s">
        <v>539</v>
      </c>
      <c r="BA30" s="994"/>
      <c r="BB30" s="994"/>
      <c r="BC30" s="994"/>
      <c r="BD30" s="994"/>
      <c r="BE30" s="962"/>
      <c r="BF30" s="962"/>
      <c r="BG30" s="962"/>
      <c r="BH30" s="962"/>
      <c r="BI30" s="963"/>
      <c r="BJ30" s="64"/>
      <c r="BK30" s="64"/>
      <c r="BL30" s="64"/>
      <c r="BM30" s="64"/>
      <c r="BN30" s="64"/>
      <c r="BO30" s="63"/>
      <c r="BP30" s="63"/>
      <c r="BQ30" s="60">
        <v>24</v>
      </c>
      <c r="BR30" s="88"/>
      <c r="BS30" s="957"/>
      <c r="BT30" s="958"/>
      <c r="BU30" s="958"/>
      <c r="BV30" s="958"/>
      <c r="BW30" s="958"/>
      <c r="BX30" s="958"/>
      <c r="BY30" s="958"/>
      <c r="BZ30" s="958"/>
      <c r="CA30" s="958"/>
      <c r="CB30" s="958"/>
      <c r="CC30" s="958"/>
      <c r="CD30" s="958"/>
      <c r="CE30" s="958"/>
      <c r="CF30" s="958"/>
      <c r="CG30" s="959"/>
      <c r="CH30" s="964"/>
      <c r="CI30" s="965"/>
      <c r="CJ30" s="965"/>
      <c r="CK30" s="965"/>
      <c r="CL30" s="975"/>
      <c r="CM30" s="964"/>
      <c r="CN30" s="965"/>
      <c r="CO30" s="965"/>
      <c r="CP30" s="965"/>
      <c r="CQ30" s="975"/>
      <c r="CR30" s="964"/>
      <c r="CS30" s="965"/>
      <c r="CT30" s="965"/>
      <c r="CU30" s="965"/>
      <c r="CV30" s="975"/>
      <c r="CW30" s="964"/>
      <c r="CX30" s="965"/>
      <c r="CY30" s="965"/>
      <c r="CZ30" s="965"/>
      <c r="DA30" s="975"/>
      <c r="DB30" s="964"/>
      <c r="DC30" s="965"/>
      <c r="DD30" s="965"/>
      <c r="DE30" s="965"/>
      <c r="DF30" s="975"/>
      <c r="DG30" s="964"/>
      <c r="DH30" s="965"/>
      <c r="DI30" s="965"/>
      <c r="DJ30" s="965"/>
      <c r="DK30" s="975"/>
      <c r="DL30" s="964"/>
      <c r="DM30" s="965"/>
      <c r="DN30" s="965"/>
      <c r="DO30" s="965"/>
      <c r="DP30" s="975"/>
      <c r="DQ30" s="964"/>
      <c r="DR30" s="965"/>
      <c r="DS30" s="965"/>
      <c r="DT30" s="965"/>
      <c r="DU30" s="975"/>
      <c r="DV30" s="957"/>
      <c r="DW30" s="958"/>
      <c r="DX30" s="958"/>
      <c r="DY30" s="958"/>
      <c r="DZ30" s="976"/>
      <c r="EA30" s="55"/>
    </row>
    <row r="31" spans="1:131" s="52" customFormat="1" ht="26.25" customHeight="1" x14ac:dyDescent="0.2">
      <c r="A31" s="62">
        <v>4</v>
      </c>
      <c r="B31" s="957" t="s">
        <v>461</v>
      </c>
      <c r="C31" s="958"/>
      <c r="D31" s="958"/>
      <c r="E31" s="958"/>
      <c r="F31" s="958"/>
      <c r="G31" s="958"/>
      <c r="H31" s="958"/>
      <c r="I31" s="958"/>
      <c r="J31" s="958"/>
      <c r="K31" s="958"/>
      <c r="L31" s="958"/>
      <c r="M31" s="958"/>
      <c r="N31" s="958"/>
      <c r="O31" s="958"/>
      <c r="P31" s="959"/>
      <c r="Q31" s="960">
        <v>232</v>
      </c>
      <c r="R31" s="961"/>
      <c r="S31" s="961"/>
      <c r="T31" s="961"/>
      <c r="U31" s="961"/>
      <c r="V31" s="961">
        <v>224</v>
      </c>
      <c r="W31" s="961"/>
      <c r="X31" s="961"/>
      <c r="Y31" s="961"/>
      <c r="Z31" s="961"/>
      <c r="AA31" s="961">
        <v>8</v>
      </c>
      <c r="AB31" s="961"/>
      <c r="AC31" s="961"/>
      <c r="AD31" s="961"/>
      <c r="AE31" s="967"/>
      <c r="AF31" s="987">
        <v>8</v>
      </c>
      <c r="AG31" s="965"/>
      <c r="AH31" s="965"/>
      <c r="AI31" s="965"/>
      <c r="AJ31" s="988"/>
      <c r="AK31" s="966">
        <v>149</v>
      </c>
      <c r="AL31" s="961"/>
      <c r="AM31" s="961"/>
      <c r="AN31" s="961"/>
      <c r="AO31" s="961"/>
      <c r="AP31" s="961" t="s">
        <v>539</v>
      </c>
      <c r="AQ31" s="961"/>
      <c r="AR31" s="961"/>
      <c r="AS31" s="961"/>
      <c r="AT31" s="961"/>
      <c r="AU31" s="961" t="s">
        <v>539</v>
      </c>
      <c r="AV31" s="961"/>
      <c r="AW31" s="961"/>
      <c r="AX31" s="961"/>
      <c r="AY31" s="961"/>
      <c r="AZ31" s="994" t="s">
        <v>539</v>
      </c>
      <c r="BA31" s="994"/>
      <c r="BB31" s="994"/>
      <c r="BC31" s="994"/>
      <c r="BD31" s="994"/>
      <c r="BE31" s="962"/>
      <c r="BF31" s="962"/>
      <c r="BG31" s="962"/>
      <c r="BH31" s="962"/>
      <c r="BI31" s="963"/>
      <c r="BJ31" s="64"/>
      <c r="BK31" s="64"/>
      <c r="BL31" s="64"/>
      <c r="BM31" s="64"/>
      <c r="BN31" s="64"/>
      <c r="BO31" s="63"/>
      <c r="BP31" s="63"/>
      <c r="BQ31" s="60">
        <v>25</v>
      </c>
      <c r="BR31" s="88"/>
      <c r="BS31" s="957"/>
      <c r="BT31" s="958"/>
      <c r="BU31" s="958"/>
      <c r="BV31" s="958"/>
      <c r="BW31" s="958"/>
      <c r="BX31" s="958"/>
      <c r="BY31" s="958"/>
      <c r="BZ31" s="958"/>
      <c r="CA31" s="958"/>
      <c r="CB31" s="958"/>
      <c r="CC31" s="958"/>
      <c r="CD31" s="958"/>
      <c r="CE31" s="958"/>
      <c r="CF31" s="958"/>
      <c r="CG31" s="959"/>
      <c r="CH31" s="964"/>
      <c r="CI31" s="965"/>
      <c r="CJ31" s="965"/>
      <c r="CK31" s="965"/>
      <c r="CL31" s="975"/>
      <c r="CM31" s="964"/>
      <c r="CN31" s="965"/>
      <c r="CO31" s="965"/>
      <c r="CP31" s="965"/>
      <c r="CQ31" s="975"/>
      <c r="CR31" s="964"/>
      <c r="CS31" s="965"/>
      <c r="CT31" s="965"/>
      <c r="CU31" s="965"/>
      <c r="CV31" s="975"/>
      <c r="CW31" s="964"/>
      <c r="CX31" s="965"/>
      <c r="CY31" s="965"/>
      <c r="CZ31" s="965"/>
      <c r="DA31" s="975"/>
      <c r="DB31" s="964"/>
      <c r="DC31" s="965"/>
      <c r="DD31" s="965"/>
      <c r="DE31" s="965"/>
      <c r="DF31" s="975"/>
      <c r="DG31" s="964"/>
      <c r="DH31" s="965"/>
      <c r="DI31" s="965"/>
      <c r="DJ31" s="965"/>
      <c r="DK31" s="975"/>
      <c r="DL31" s="964"/>
      <c r="DM31" s="965"/>
      <c r="DN31" s="965"/>
      <c r="DO31" s="965"/>
      <c r="DP31" s="975"/>
      <c r="DQ31" s="964"/>
      <c r="DR31" s="965"/>
      <c r="DS31" s="965"/>
      <c r="DT31" s="965"/>
      <c r="DU31" s="975"/>
      <c r="DV31" s="957"/>
      <c r="DW31" s="958"/>
      <c r="DX31" s="958"/>
      <c r="DY31" s="958"/>
      <c r="DZ31" s="976"/>
      <c r="EA31" s="55"/>
    </row>
    <row r="32" spans="1:131" s="52" customFormat="1" ht="26.25" customHeight="1" x14ac:dyDescent="0.2">
      <c r="A32" s="62">
        <v>5</v>
      </c>
      <c r="B32" s="957" t="s">
        <v>268</v>
      </c>
      <c r="C32" s="958"/>
      <c r="D32" s="958"/>
      <c r="E32" s="958"/>
      <c r="F32" s="958"/>
      <c r="G32" s="958"/>
      <c r="H32" s="958"/>
      <c r="I32" s="958"/>
      <c r="J32" s="958"/>
      <c r="K32" s="958"/>
      <c r="L32" s="958"/>
      <c r="M32" s="958"/>
      <c r="N32" s="958"/>
      <c r="O32" s="958"/>
      <c r="P32" s="959"/>
      <c r="Q32" s="960">
        <v>629</v>
      </c>
      <c r="R32" s="961"/>
      <c r="S32" s="961"/>
      <c r="T32" s="961"/>
      <c r="U32" s="961"/>
      <c r="V32" s="961">
        <v>684</v>
      </c>
      <c r="W32" s="961"/>
      <c r="X32" s="961"/>
      <c r="Y32" s="961"/>
      <c r="Z32" s="961"/>
      <c r="AA32" s="961">
        <v>-55</v>
      </c>
      <c r="AB32" s="961"/>
      <c r="AC32" s="961"/>
      <c r="AD32" s="961"/>
      <c r="AE32" s="967"/>
      <c r="AF32" s="987">
        <v>390</v>
      </c>
      <c r="AG32" s="965"/>
      <c r="AH32" s="965"/>
      <c r="AI32" s="965"/>
      <c r="AJ32" s="988"/>
      <c r="AK32" s="966">
        <v>244</v>
      </c>
      <c r="AL32" s="961"/>
      <c r="AM32" s="961"/>
      <c r="AN32" s="961"/>
      <c r="AO32" s="961"/>
      <c r="AP32" s="961">
        <v>247</v>
      </c>
      <c r="AQ32" s="961"/>
      <c r="AR32" s="961"/>
      <c r="AS32" s="961"/>
      <c r="AT32" s="961"/>
      <c r="AU32" s="961">
        <v>177</v>
      </c>
      <c r="AV32" s="961"/>
      <c r="AW32" s="961"/>
      <c r="AX32" s="961"/>
      <c r="AY32" s="961"/>
      <c r="AZ32" s="994" t="s">
        <v>539</v>
      </c>
      <c r="BA32" s="994"/>
      <c r="BB32" s="994"/>
      <c r="BC32" s="994"/>
      <c r="BD32" s="994"/>
      <c r="BE32" s="962" t="s">
        <v>462</v>
      </c>
      <c r="BF32" s="962"/>
      <c r="BG32" s="962"/>
      <c r="BH32" s="962"/>
      <c r="BI32" s="963"/>
      <c r="BJ32" s="64"/>
      <c r="BK32" s="64"/>
      <c r="BL32" s="64"/>
      <c r="BM32" s="64"/>
      <c r="BN32" s="64"/>
      <c r="BO32" s="63"/>
      <c r="BP32" s="63"/>
      <c r="BQ32" s="60">
        <v>26</v>
      </c>
      <c r="BR32" s="88"/>
      <c r="BS32" s="957"/>
      <c r="BT32" s="958"/>
      <c r="BU32" s="958"/>
      <c r="BV32" s="958"/>
      <c r="BW32" s="958"/>
      <c r="BX32" s="958"/>
      <c r="BY32" s="958"/>
      <c r="BZ32" s="958"/>
      <c r="CA32" s="958"/>
      <c r="CB32" s="958"/>
      <c r="CC32" s="958"/>
      <c r="CD32" s="958"/>
      <c r="CE32" s="958"/>
      <c r="CF32" s="958"/>
      <c r="CG32" s="959"/>
      <c r="CH32" s="964"/>
      <c r="CI32" s="965"/>
      <c r="CJ32" s="965"/>
      <c r="CK32" s="965"/>
      <c r="CL32" s="975"/>
      <c r="CM32" s="964"/>
      <c r="CN32" s="965"/>
      <c r="CO32" s="965"/>
      <c r="CP32" s="965"/>
      <c r="CQ32" s="975"/>
      <c r="CR32" s="964"/>
      <c r="CS32" s="965"/>
      <c r="CT32" s="965"/>
      <c r="CU32" s="965"/>
      <c r="CV32" s="975"/>
      <c r="CW32" s="964"/>
      <c r="CX32" s="965"/>
      <c r="CY32" s="965"/>
      <c r="CZ32" s="965"/>
      <c r="DA32" s="975"/>
      <c r="DB32" s="964"/>
      <c r="DC32" s="965"/>
      <c r="DD32" s="965"/>
      <c r="DE32" s="965"/>
      <c r="DF32" s="975"/>
      <c r="DG32" s="964"/>
      <c r="DH32" s="965"/>
      <c r="DI32" s="965"/>
      <c r="DJ32" s="965"/>
      <c r="DK32" s="975"/>
      <c r="DL32" s="964"/>
      <c r="DM32" s="965"/>
      <c r="DN32" s="965"/>
      <c r="DO32" s="965"/>
      <c r="DP32" s="975"/>
      <c r="DQ32" s="964"/>
      <c r="DR32" s="965"/>
      <c r="DS32" s="965"/>
      <c r="DT32" s="965"/>
      <c r="DU32" s="975"/>
      <c r="DV32" s="957"/>
      <c r="DW32" s="958"/>
      <c r="DX32" s="958"/>
      <c r="DY32" s="958"/>
      <c r="DZ32" s="976"/>
      <c r="EA32" s="55"/>
    </row>
    <row r="33" spans="1:131" s="52" customFormat="1" ht="26.25" customHeight="1" x14ac:dyDescent="0.2">
      <c r="A33" s="62">
        <v>6</v>
      </c>
      <c r="B33" s="957" t="s">
        <v>52</v>
      </c>
      <c r="C33" s="958"/>
      <c r="D33" s="958"/>
      <c r="E33" s="958"/>
      <c r="F33" s="958"/>
      <c r="G33" s="958"/>
      <c r="H33" s="958"/>
      <c r="I33" s="958"/>
      <c r="J33" s="958"/>
      <c r="K33" s="958"/>
      <c r="L33" s="958"/>
      <c r="M33" s="958"/>
      <c r="N33" s="958"/>
      <c r="O33" s="958"/>
      <c r="P33" s="959"/>
      <c r="Q33" s="960">
        <v>157</v>
      </c>
      <c r="R33" s="961"/>
      <c r="S33" s="961"/>
      <c r="T33" s="961"/>
      <c r="U33" s="961"/>
      <c r="V33" s="961">
        <v>145</v>
      </c>
      <c r="W33" s="961"/>
      <c r="X33" s="961"/>
      <c r="Y33" s="961"/>
      <c r="Z33" s="961"/>
      <c r="AA33" s="961">
        <v>12</v>
      </c>
      <c r="AB33" s="961"/>
      <c r="AC33" s="961"/>
      <c r="AD33" s="961"/>
      <c r="AE33" s="967"/>
      <c r="AF33" s="987">
        <v>12</v>
      </c>
      <c r="AG33" s="965"/>
      <c r="AH33" s="965"/>
      <c r="AI33" s="965"/>
      <c r="AJ33" s="988"/>
      <c r="AK33" s="966">
        <v>67</v>
      </c>
      <c r="AL33" s="961"/>
      <c r="AM33" s="961"/>
      <c r="AN33" s="961"/>
      <c r="AO33" s="961"/>
      <c r="AP33" s="961">
        <v>589</v>
      </c>
      <c r="AQ33" s="961"/>
      <c r="AR33" s="961"/>
      <c r="AS33" s="961"/>
      <c r="AT33" s="961"/>
      <c r="AU33" s="961">
        <v>346</v>
      </c>
      <c r="AV33" s="961"/>
      <c r="AW33" s="961"/>
      <c r="AX33" s="961"/>
      <c r="AY33" s="961"/>
      <c r="AZ33" s="994" t="s">
        <v>539</v>
      </c>
      <c r="BA33" s="994"/>
      <c r="BB33" s="994"/>
      <c r="BC33" s="994"/>
      <c r="BD33" s="994"/>
      <c r="BE33" s="962" t="s">
        <v>23</v>
      </c>
      <c r="BF33" s="962"/>
      <c r="BG33" s="962"/>
      <c r="BH33" s="962"/>
      <c r="BI33" s="963"/>
      <c r="BJ33" s="64"/>
      <c r="BK33" s="64"/>
      <c r="BL33" s="64"/>
      <c r="BM33" s="64"/>
      <c r="BN33" s="64"/>
      <c r="BO33" s="63"/>
      <c r="BP33" s="63"/>
      <c r="BQ33" s="60">
        <v>27</v>
      </c>
      <c r="BR33" s="88"/>
      <c r="BS33" s="957"/>
      <c r="BT33" s="958"/>
      <c r="BU33" s="958"/>
      <c r="BV33" s="958"/>
      <c r="BW33" s="958"/>
      <c r="BX33" s="958"/>
      <c r="BY33" s="958"/>
      <c r="BZ33" s="958"/>
      <c r="CA33" s="958"/>
      <c r="CB33" s="958"/>
      <c r="CC33" s="958"/>
      <c r="CD33" s="958"/>
      <c r="CE33" s="958"/>
      <c r="CF33" s="958"/>
      <c r="CG33" s="959"/>
      <c r="CH33" s="964"/>
      <c r="CI33" s="965"/>
      <c r="CJ33" s="965"/>
      <c r="CK33" s="965"/>
      <c r="CL33" s="975"/>
      <c r="CM33" s="964"/>
      <c r="CN33" s="965"/>
      <c r="CO33" s="965"/>
      <c r="CP33" s="965"/>
      <c r="CQ33" s="975"/>
      <c r="CR33" s="964"/>
      <c r="CS33" s="965"/>
      <c r="CT33" s="965"/>
      <c r="CU33" s="965"/>
      <c r="CV33" s="975"/>
      <c r="CW33" s="964"/>
      <c r="CX33" s="965"/>
      <c r="CY33" s="965"/>
      <c r="CZ33" s="965"/>
      <c r="DA33" s="975"/>
      <c r="DB33" s="964"/>
      <c r="DC33" s="965"/>
      <c r="DD33" s="965"/>
      <c r="DE33" s="965"/>
      <c r="DF33" s="975"/>
      <c r="DG33" s="964"/>
      <c r="DH33" s="965"/>
      <c r="DI33" s="965"/>
      <c r="DJ33" s="965"/>
      <c r="DK33" s="975"/>
      <c r="DL33" s="964"/>
      <c r="DM33" s="965"/>
      <c r="DN33" s="965"/>
      <c r="DO33" s="965"/>
      <c r="DP33" s="975"/>
      <c r="DQ33" s="964"/>
      <c r="DR33" s="965"/>
      <c r="DS33" s="965"/>
      <c r="DT33" s="965"/>
      <c r="DU33" s="975"/>
      <c r="DV33" s="957"/>
      <c r="DW33" s="958"/>
      <c r="DX33" s="958"/>
      <c r="DY33" s="958"/>
      <c r="DZ33" s="976"/>
      <c r="EA33" s="55"/>
    </row>
    <row r="34" spans="1:131" s="52" customFormat="1" ht="26.25" customHeight="1" x14ac:dyDescent="0.2">
      <c r="A34" s="62">
        <v>7</v>
      </c>
      <c r="B34" s="957" t="s">
        <v>463</v>
      </c>
      <c r="C34" s="958"/>
      <c r="D34" s="958"/>
      <c r="E34" s="958"/>
      <c r="F34" s="958"/>
      <c r="G34" s="958"/>
      <c r="H34" s="958"/>
      <c r="I34" s="958"/>
      <c r="J34" s="958"/>
      <c r="K34" s="958"/>
      <c r="L34" s="958"/>
      <c r="M34" s="958"/>
      <c r="N34" s="958"/>
      <c r="O34" s="958"/>
      <c r="P34" s="959"/>
      <c r="Q34" s="960">
        <v>102</v>
      </c>
      <c r="R34" s="961"/>
      <c r="S34" s="961"/>
      <c r="T34" s="961"/>
      <c r="U34" s="961"/>
      <c r="V34" s="961">
        <v>96</v>
      </c>
      <c r="W34" s="961"/>
      <c r="X34" s="961"/>
      <c r="Y34" s="961"/>
      <c r="Z34" s="961"/>
      <c r="AA34" s="961">
        <v>5</v>
      </c>
      <c r="AB34" s="961"/>
      <c r="AC34" s="961"/>
      <c r="AD34" s="961"/>
      <c r="AE34" s="967"/>
      <c r="AF34" s="987">
        <v>5</v>
      </c>
      <c r="AG34" s="965"/>
      <c r="AH34" s="965"/>
      <c r="AI34" s="965"/>
      <c r="AJ34" s="988"/>
      <c r="AK34" s="966">
        <v>56</v>
      </c>
      <c r="AL34" s="961"/>
      <c r="AM34" s="961"/>
      <c r="AN34" s="961"/>
      <c r="AO34" s="961"/>
      <c r="AP34" s="961">
        <v>385</v>
      </c>
      <c r="AQ34" s="961"/>
      <c r="AR34" s="961"/>
      <c r="AS34" s="961"/>
      <c r="AT34" s="961"/>
      <c r="AU34" s="961">
        <v>351</v>
      </c>
      <c r="AV34" s="961"/>
      <c r="AW34" s="961"/>
      <c r="AX34" s="961"/>
      <c r="AY34" s="961"/>
      <c r="AZ34" s="994" t="s">
        <v>539</v>
      </c>
      <c r="BA34" s="994"/>
      <c r="BB34" s="994"/>
      <c r="BC34" s="994"/>
      <c r="BD34" s="994"/>
      <c r="BE34" s="962" t="s">
        <v>23</v>
      </c>
      <c r="BF34" s="962"/>
      <c r="BG34" s="962"/>
      <c r="BH34" s="962"/>
      <c r="BI34" s="963"/>
      <c r="BJ34" s="64"/>
      <c r="BK34" s="64"/>
      <c r="BL34" s="64"/>
      <c r="BM34" s="64"/>
      <c r="BN34" s="64"/>
      <c r="BO34" s="63"/>
      <c r="BP34" s="63"/>
      <c r="BQ34" s="60">
        <v>28</v>
      </c>
      <c r="BR34" s="88"/>
      <c r="BS34" s="957"/>
      <c r="BT34" s="958"/>
      <c r="BU34" s="958"/>
      <c r="BV34" s="958"/>
      <c r="BW34" s="958"/>
      <c r="BX34" s="958"/>
      <c r="BY34" s="958"/>
      <c r="BZ34" s="958"/>
      <c r="CA34" s="958"/>
      <c r="CB34" s="958"/>
      <c r="CC34" s="958"/>
      <c r="CD34" s="958"/>
      <c r="CE34" s="958"/>
      <c r="CF34" s="958"/>
      <c r="CG34" s="959"/>
      <c r="CH34" s="964"/>
      <c r="CI34" s="965"/>
      <c r="CJ34" s="965"/>
      <c r="CK34" s="965"/>
      <c r="CL34" s="975"/>
      <c r="CM34" s="964"/>
      <c r="CN34" s="965"/>
      <c r="CO34" s="965"/>
      <c r="CP34" s="965"/>
      <c r="CQ34" s="975"/>
      <c r="CR34" s="964"/>
      <c r="CS34" s="965"/>
      <c r="CT34" s="965"/>
      <c r="CU34" s="965"/>
      <c r="CV34" s="975"/>
      <c r="CW34" s="964"/>
      <c r="CX34" s="965"/>
      <c r="CY34" s="965"/>
      <c r="CZ34" s="965"/>
      <c r="DA34" s="975"/>
      <c r="DB34" s="964"/>
      <c r="DC34" s="965"/>
      <c r="DD34" s="965"/>
      <c r="DE34" s="965"/>
      <c r="DF34" s="975"/>
      <c r="DG34" s="964"/>
      <c r="DH34" s="965"/>
      <c r="DI34" s="965"/>
      <c r="DJ34" s="965"/>
      <c r="DK34" s="975"/>
      <c r="DL34" s="964"/>
      <c r="DM34" s="965"/>
      <c r="DN34" s="965"/>
      <c r="DO34" s="965"/>
      <c r="DP34" s="975"/>
      <c r="DQ34" s="964"/>
      <c r="DR34" s="965"/>
      <c r="DS34" s="965"/>
      <c r="DT34" s="965"/>
      <c r="DU34" s="975"/>
      <c r="DV34" s="957"/>
      <c r="DW34" s="958"/>
      <c r="DX34" s="958"/>
      <c r="DY34" s="958"/>
      <c r="DZ34" s="976"/>
      <c r="EA34" s="55"/>
    </row>
    <row r="35" spans="1:131" s="52" customFormat="1" ht="26.25" customHeight="1" x14ac:dyDescent="0.2">
      <c r="A35" s="62">
        <v>8</v>
      </c>
      <c r="B35" s="957"/>
      <c r="C35" s="958"/>
      <c r="D35" s="958"/>
      <c r="E35" s="958"/>
      <c r="F35" s="958"/>
      <c r="G35" s="958"/>
      <c r="H35" s="958"/>
      <c r="I35" s="958"/>
      <c r="J35" s="958"/>
      <c r="K35" s="958"/>
      <c r="L35" s="958"/>
      <c r="M35" s="958"/>
      <c r="N35" s="958"/>
      <c r="O35" s="958"/>
      <c r="P35" s="959"/>
      <c r="Q35" s="960"/>
      <c r="R35" s="961"/>
      <c r="S35" s="961"/>
      <c r="T35" s="961"/>
      <c r="U35" s="961"/>
      <c r="V35" s="961"/>
      <c r="W35" s="961"/>
      <c r="X35" s="961"/>
      <c r="Y35" s="961"/>
      <c r="Z35" s="961"/>
      <c r="AA35" s="961"/>
      <c r="AB35" s="961"/>
      <c r="AC35" s="961"/>
      <c r="AD35" s="961"/>
      <c r="AE35" s="967"/>
      <c r="AF35" s="987"/>
      <c r="AG35" s="965"/>
      <c r="AH35" s="965"/>
      <c r="AI35" s="965"/>
      <c r="AJ35" s="988"/>
      <c r="AK35" s="966"/>
      <c r="AL35" s="961"/>
      <c r="AM35" s="961"/>
      <c r="AN35" s="961"/>
      <c r="AO35" s="961"/>
      <c r="AP35" s="961"/>
      <c r="AQ35" s="961"/>
      <c r="AR35" s="961"/>
      <c r="AS35" s="961"/>
      <c r="AT35" s="961"/>
      <c r="AU35" s="961"/>
      <c r="AV35" s="961"/>
      <c r="AW35" s="961"/>
      <c r="AX35" s="961"/>
      <c r="AY35" s="961"/>
      <c r="AZ35" s="994"/>
      <c r="BA35" s="994"/>
      <c r="BB35" s="994"/>
      <c r="BC35" s="994"/>
      <c r="BD35" s="994"/>
      <c r="BE35" s="962"/>
      <c r="BF35" s="962"/>
      <c r="BG35" s="962"/>
      <c r="BH35" s="962"/>
      <c r="BI35" s="963"/>
      <c r="BJ35" s="64"/>
      <c r="BK35" s="64"/>
      <c r="BL35" s="64"/>
      <c r="BM35" s="64"/>
      <c r="BN35" s="64"/>
      <c r="BO35" s="63"/>
      <c r="BP35" s="63"/>
      <c r="BQ35" s="60">
        <v>29</v>
      </c>
      <c r="BR35" s="88"/>
      <c r="BS35" s="957"/>
      <c r="BT35" s="958"/>
      <c r="BU35" s="958"/>
      <c r="BV35" s="958"/>
      <c r="BW35" s="958"/>
      <c r="BX35" s="958"/>
      <c r="BY35" s="958"/>
      <c r="BZ35" s="958"/>
      <c r="CA35" s="958"/>
      <c r="CB35" s="958"/>
      <c r="CC35" s="958"/>
      <c r="CD35" s="958"/>
      <c r="CE35" s="958"/>
      <c r="CF35" s="958"/>
      <c r="CG35" s="959"/>
      <c r="CH35" s="964"/>
      <c r="CI35" s="965"/>
      <c r="CJ35" s="965"/>
      <c r="CK35" s="965"/>
      <c r="CL35" s="975"/>
      <c r="CM35" s="964"/>
      <c r="CN35" s="965"/>
      <c r="CO35" s="965"/>
      <c r="CP35" s="965"/>
      <c r="CQ35" s="975"/>
      <c r="CR35" s="964"/>
      <c r="CS35" s="965"/>
      <c r="CT35" s="965"/>
      <c r="CU35" s="965"/>
      <c r="CV35" s="975"/>
      <c r="CW35" s="964"/>
      <c r="CX35" s="965"/>
      <c r="CY35" s="965"/>
      <c r="CZ35" s="965"/>
      <c r="DA35" s="975"/>
      <c r="DB35" s="964"/>
      <c r="DC35" s="965"/>
      <c r="DD35" s="965"/>
      <c r="DE35" s="965"/>
      <c r="DF35" s="975"/>
      <c r="DG35" s="964"/>
      <c r="DH35" s="965"/>
      <c r="DI35" s="965"/>
      <c r="DJ35" s="965"/>
      <c r="DK35" s="975"/>
      <c r="DL35" s="964"/>
      <c r="DM35" s="965"/>
      <c r="DN35" s="965"/>
      <c r="DO35" s="965"/>
      <c r="DP35" s="975"/>
      <c r="DQ35" s="964"/>
      <c r="DR35" s="965"/>
      <c r="DS35" s="965"/>
      <c r="DT35" s="965"/>
      <c r="DU35" s="975"/>
      <c r="DV35" s="957"/>
      <c r="DW35" s="958"/>
      <c r="DX35" s="958"/>
      <c r="DY35" s="958"/>
      <c r="DZ35" s="976"/>
      <c r="EA35" s="55"/>
    </row>
    <row r="36" spans="1:131" s="52" customFormat="1" ht="26.25" customHeight="1" x14ac:dyDescent="0.2">
      <c r="A36" s="62">
        <v>9</v>
      </c>
      <c r="B36" s="957"/>
      <c r="C36" s="958"/>
      <c r="D36" s="958"/>
      <c r="E36" s="958"/>
      <c r="F36" s="958"/>
      <c r="G36" s="958"/>
      <c r="H36" s="958"/>
      <c r="I36" s="958"/>
      <c r="J36" s="958"/>
      <c r="K36" s="958"/>
      <c r="L36" s="958"/>
      <c r="M36" s="958"/>
      <c r="N36" s="958"/>
      <c r="O36" s="958"/>
      <c r="P36" s="959"/>
      <c r="Q36" s="960"/>
      <c r="R36" s="961"/>
      <c r="S36" s="961"/>
      <c r="T36" s="961"/>
      <c r="U36" s="961"/>
      <c r="V36" s="961"/>
      <c r="W36" s="961"/>
      <c r="X36" s="961"/>
      <c r="Y36" s="961"/>
      <c r="Z36" s="961"/>
      <c r="AA36" s="961"/>
      <c r="AB36" s="961"/>
      <c r="AC36" s="961"/>
      <c r="AD36" s="961"/>
      <c r="AE36" s="967"/>
      <c r="AF36" s="987"/>
      <c r="AG36" s="965"/>
      <c r="AH36" s="965"/>
      <c r="AI36" s="965"/>
      <c r="AJ36" s="988"/>
      <c r="AK36" s="966"/>
      <c r="AL36" s="961"/>
      <c r="AM36" s="961"/>
      <c r="AN36" s="961"/>
      <c r="AO36" s="961"/>
      <c r="AP36" s="961"/>
      <c r="AQ36" s="961"/>
      <c r="AR36" s="961"/>
      <c r="AS36" s="961"/>
      <c r="AT36" s="961"/>
      <c r="AU36" s="961"/>
      <c r="AV36" s="961"/>
      <c r="AW36" s="961"/>
      <c r="AX36" s="961"/>
      <c r="AY36" s="961"/>
      <c r="AZ36" s="994"/>
      <c r="BA36" s="994"/>
      <c r="BB36" s="994"/>
      <c r="BC36" s="994"/>
      <c r="BD36" s="994"/>
      <c r="BE36" s="962"/>
      <c r="BF36" s="962"/>
      <c r="BG36" s="962"/>
      <c r="BH36" s="962"/>
      <c r="BI36" s="963"/>
      <c r="BJ36" s="64"/>
      <c r="BK36" s="64"/>
      <c r="BL36" s="64"/>
      <c r="BM36" s="64"/>
      <c r="BN36" s="64"/>
      <c r="BO36" s="63"/>
      <c r="BP36" s="63"/>
      <c r="BQ36" s="60">
        <v>30</v>
      </c>
      <c r="BR36" s="88"/>
      <c r="BS36" s="957"/>
      <c r="BT36" s="958"/>
      <c r="BU36" s="958"/>
      <c r="BV36" s="958"/>
      <c r="BW36" s="958"/>
      <c r="BX36" s="958"/>
      <c r="BY36" s="958"/>
      <c r="BZ36" s="958"/>
      <c r="CA36" s="958"/>
      <c r="CB36" s="958"/>
      <c r="CC36" s="958"/>
      <c r="CD36" s="958"/>
      <c r="CE36" s="958"/>
      <c r="CF36" s="958"/>
      <c r="CG36" s="959"/>
      <c r="CH36" s="964"/>
      <c r="CI36" s="965"/>
      <c r="CJ36" s="965"/>
      <c r="CK36" s="965"/>
      <c r="CL36" s="975"/>
      <c r="CM36" s="964"/>
      <c r="CN36" s="965"/>
      <c r="CO36" s="965"/>
      <c r="CP36" s="965"/>
      <c r="CQ36" s="975"/>
      <c r="CR36" s="964"/>
      <c r="CS36" s="965"/>
      <c r="CT36" s="965"/>
      <c r="CU36" s="965"/>
      <c r="CV36" s="975"/>
      <c r="CW36" s="964"/>
      <c r="CX36" s="965"/>
      <c r="CY36" s="965"/>
      <c r="CZ36" s="965"/>
      <c r="DA36" s="975"/>
      <c r="DB36" s="964"/>
      <c r="DC36" s="965"/>
      <c r="DD36" s="965"/>
      <c r="DE36" s="965"/>
      <c r="DF36" s="975"/>
      <c r="DG36" s="964"/>
      <c r="DH36" s="965"/>
      <c r="DI36" s="965"/>
      <c r="DJ36" s="965"/>
      <c r="DK36" s="975"/>
      <c r="DL36" s="964"/>
      <c r="DM36" s="965"/>
      <c r="DN36" s="965"/>
      <c r="DO36" s="965"/>
      <c r="DP36" s="975"/>
      <c r="DQ36" s="964"/>
      <c r="DR36" s="965"/>
      <c r="DS36" s="965"/>
      <c r="DT36" s="965"/>
      <c r="DU36" s="975"/>
      <c r="DV36" s="957"/>
      <c r="DW36" s="958"/>
      <c r="DX36" s="958"/>
      <c r="DY36" s="958"/>
      <c r="DZ36" s="976"/>
      <c r="EA36" s="55"/>
    </row>
    <row r="37" spans="1:131" s="52" customFormat="1" ht="26.25" customHeight="1" x14ac:dyDescent="0.2">
      <c r="A37" s="62">
        <v>10</v>
      </c>
      <c r="B37" s="957"/>
      <c r="C37" s="958"/>
      <c r="D37" s="958"/>
      <c r="E37" s="958"/>
      <c r="F37" s="958"/>
      <c r="G37" s="958"/>
      <c r="H37" s="958"/>
      <c r="I37" s="958"/>
      <c r="J37" s="958"/>
      <c r="K37" s="958"/>
      <c r="L37" s="958"/>
      <c r="M37" s="958"/>
      <c r="N37" s="958"/>
      <c r="O37" s="958"/>
      <c r="P37" s="959"/>
      <c r="Q37" s="960"/>
      <c r="R37" s="961"/>
      <c r="S37" s="961"/>
      <c r="T37" s="961"/>
      <c r="U37" s="961"/>
      <c r="V37" s="961"/>
      <c r="W37" s="961"/>
      <c r="X37" s="961"/>
      <c r="Y37" s="961"/>
      <c r="Z37" s="961"/>
      <c r="AA37" s="961"/>
      <c r="AB37" s="961"/>
      <c r="AC37" s="961"/>
      <c r="AD37" s="961"/>
      <c r="AE37" s="967"/>
      <c r="AF37" s="987"/>
      <c r="AG37" s="965"/>
      <c r="AH37" s="965"/>
      <c r="AI37" s="965"/>
      <c r="AJ37" s="988"/>
      <c r="AK37" s="966"/>
      <c r="AL37" s="961"/>
      <c r="AM37" s="961"/>
      <c r="AN37" s="961"/>
      <c r="AO37" s="961"/>
      <c r="AP37" s="961"/>
      <c r="AQ37" s="961"/>
      <c r="AR37" s="961"/>
      <c r="AS37" s="961"/>
      <c r="AT37" s="961"/>
      <c r="AU37" s="961"/>
      <c r="AV37" s="961"/>
      <c r="AW37" s="961"/>
      <c r="AX37" s="961"/>
      <c r="AY37" s="961"/>
      <c r="AZ37" s="994"/>
      <c r="BA37" s="994"/>
      <c r="BB37" s="994"/>
      <c r="BC37" s="994"/>
      <c r="BD37" s="994"/>
      <c r="BE37" s="962"/>
      <c r="BF37" s="962"/>
      <c r="BG37" s="962"/>
      <c r="BH37" s="962"/>
      <c r="BI37" s="963"/>
      <c r="BJ37" s="64"/>
      <c r="BK37" s="64"/>
      <c r="BL37" s="64"/>
      <c r="BM37" s="64"/>
      <c r="BN37" s="64"/>
      <c r="BO37" s="63"/>
      <c r="BP37" s="63"/>
      <c r="BQ37" s="60">
        <v>31</v>
      </c>
      <c r="BR37" s="88"/>
      <c r="BS37" s="957"/>
      <c r="BT37" s="958"/>
      <c r="BU37" s="958"/>
      <c r="BV37" s="958"/>
      <c r="BW37" s="958"/>
      <c r="BX37" s="958"/>
      <c r="BY37" s="958"/>
      <c r="BZ37" s="958"/>
      <c r="CA37" s="958"/>
      <c r="CB37" s="958"/>
      <c r="CC37" s="958"/>
      <c r="CD37" s="958"/>
      <c r="CE37" s="958"/>
      <c r="CF37" s="958"/>
      <c r="CG37" s="959"/>
      <c r="CH37" s="964"/>
      <c r="CI37" s="965"/>
      <c r="CJ37" s="965"/>
      <c r="CK37" s="965"/>
      <c r="CL37" s="975"/>
      <c r="CM37" s="964"/>
      <c r="CN37" s="965"/>
      <c r="CO37" s="965"/>
      <c r="CP37" s="965"/>
      <c r="CQ37" s="975"/>
      <c r="CR37" s="964"/>
      <c r="CS37" s="965"/>
      <c r="CT37" s="965"/>
      <c r="CU37" s="965"/>
      <c r="CV37" s="975"/>
      <c r="CW37" s="964"/>
      <c r="CX37" s="965"/>
      <c r="CY37" s="965"/>
      <c r="CZ37" s="965"/>
      <c r="DA37" s="975"/>
      <c r="DB37" s="964"/>
      <c r="DC37" s="965"/>
      <c r="DD37" s="965"/>
      <c r="DE37" s="965"/>
      <c r="DF37" s="975"/>
      <c r="DG37" s="964"/>
      <c r="DH37" s="965"/>
      <c r="DI37" s="965"/>
      <c r="DJ37" s="965"/>
      <c r="DK37" s="975"/>
      <c r="DL37" s="964"/>
      <c r="DM37" s="965"/>
      <c r="DN37" s="965"/>
      <c r="DO37" s="965"/>
      <c r="DP37" s="975"/>
      <c r="DQ37" s="964"/>
      <c r="DR37" s="965"/>
      <c r="DS37" s="965"/>
      <c r="DT37" s="965"/>
      <c r="DU37" s="975"/>
      <c r="DV37" s="957"/>
      <c r="DW37" s="958"/>
      <c r="DX37" s="958"/>
      <c r="DY37" s="958"/>
      <c r="DZ37" s="976"/>
      <c r="EA37" s="55"/>
    </row>
    <row r="38" spans="1:131" s="52" customFormat="1" ht="26.25" customHeight="1" x14ac:dyDescent="0.2">
      <c r="A38" s="62">
        <v>11</v>
      </c>
      <c r="B38" s="957"/>
      <c r="C38" s="958"/>
      <c r="D38" s="958"/>
      <c r="E38" s="958"/>
      <c r="F38" s="958"/>
      <c r="G38" s="958"/>
      <c r="H38" s="958"/>
      <c r="I38" s="958"/>
      <c r="J38" s="958"/>
      <c r="K38" s="958"/>
      <c r="L38" s="958"/>
      <c r="M38" s="958"/>
      <c r="N38" s="958"/>
      <c r="O38" s="958"/>
      <c r="P38" s="959"/>
      <c r="Q38" s="960"/>
      <c r="R38" s="961"/>
      <c r="S38" s="961"/>
      <c r="T38" s="961"/>
      <c r="U38" s="961"/>
      <c r="V38" s="961"/>
      <c r="W38" s="961"/>
      <c r="X38" s="961"/>
      <c r="Y38" s="961"/>
      <c r="Z38" s="961"/>
      <c r="AA38" s="961"/>
      <c r="AB38" s="961"/>
      <c r="AC38" s="961"/>
      <c r="AD38" s="961"/>
      <c r="AE38" s="967"/>
      <c r="AF38" s="987"/>
      <c r="AG38" s="965"/>
      <c r="AH38" s="965"/>
      <c r="AI38" s="965"/>
      <c r="AJ38" s="988"/>
      <c r="AK38" s="966"/>
      <c r="AL38" s="961"/>
      <c r="AM38" s="961"/>
      <c r="AN38" s="961"/>
      <c r="AO38" s="961"/>
      <c r="AP38" s="961"/>
      <c r="AQ38" s="961"/>
      <c r="AR38" s="961"/>
      <c r="AS38" s="961"/>
      <c r="AT38" s="961"/>
      <c r="AU38" s="961"/>
      <c r="AV38" s="961"/>
      <c r="AW38" s="961"/>
      <c r="AX38" s="961"/>
      <c r="AY38" s="961"/>
      <c r="AZ38" s="994"/>
      <c r="BA38" s="994"/>
      <c r="BB38" s="994"/>
      <c r="BC38" s="994"/>
      <c r="BD38" s="994"/>
      <c r="BE38" s="962"/>
      <c r="BF38" s="962"/>
      <c r="BG38" s="962"/>
      <c r="BH38" s="962"/>
      <c r="BI38" s="963"/>
      <c r="BJ38" s="64"/>
      <c r="BK38" s="64"/>
      <c r="BL38" s="64"/>
      <c r="BM38" s="64"/>
      <c r="BN38" s="64"/>
      <c r="BO38" s="63"/>
      <c r="BP38" s="63"/>
      <c r="BQ38" s="60">
        <v>32</v>
      </c>
      <c r="BR38" s="88"/>
      <c r="BS38" s="957"/>
      <c r="BT38" s="958"/>
      <c r="BU38" s="958"/>
      <c r="BV38" s="958"/>
      <c r="BW38" s="958"/>
      <c r="BX38" s="958"/>
      <c r="BY38" s="958"/>
      <c r="BZ38" s="958"/>
      <c r="CA38" s="958"/>
      <c r="CB38" s="958"/>
      <c r="CC38" s="958"/>
      <c r="CD38" s="958"/>
      <c r="CE38" s="958"/>
      <c r="CF38" s="958"/>
      <c r="CG38" s="959"/>
      <c r="CH38" s="964"/>
      <c r="CI38" s="965"/>
      <c r="CJ38" s="965"/>
      <c r="CK38" s="965"/>
      <c r="CL38" s="975"/>
      <c r="CM38" s="964"/>
      <c r="CN38" s="965"/>
      <c r="CO38" s="965"/>
      <c r="CP38" s="965"/>
      <c r="CQ38" s="975"/>
      <c r="CR38" s="964"/>
      <c r="CS38" s="965"/>
      <c r="CT38" s="965"/>
      <c r="CU38" s="965"/>
      <c r="CV38" s="975"/>
      <c r="CW38" s="964"/>
      <c r="CX38" s="965"/>
      <c r="CY38" s="965"/>
      <c r="CZ38" s="965"/>
      <c r="DA38" s="975"/>
      <c r="DB38" s="964"/>
      <c r="DC38" s="965"/>
      <c r="DD38" s="965"/>
      <c r="DE38" s="965"/>
      <c r="DF38" s="975"/>
      <c r="DG38" s="964"/>
      <c r="DH38" s="965"/>
      <c r="DI38" s="965"/>
      <c r="DJ38" s="965"/>
      <c r="DK38" s="975"/>
      <c r="DL38" s="964"/>
      <c r="DM38" s="965"/>
      <c r="DN38" s="965"/>
      <c r="DO38" s="965"/>
      <c r="DP38" s="975"/>
      <c r="DQ38" s="964"/>
      <c r="DR38" s="965"/>
      <c r="DS38" s="965"/>
      <c r="DT38" s="965"/>
      <c r="DU38" s="975"/>
      <c r="DV38" s="957"/>
      <c r="DW38" s="958"/>
      <c r="DX38" s="958"/>
      <c r="DY38" s="958"/>
      <c r="DZ38" s="976"/>
      <c r="EA38" s="55"/>
    </row>
    <row r="39" spans="1:131" s="52" customFormat="1" ht="26.25" customHeight="1" x14ac:dyDescent="0.2">
      <c r="A39" s="62">
        <v>12</v>
      </c>
      <c r="B39" s="957"/>
      <c r="C39" s="958"/>
      <c r="D39" s="958"/>
      <c r="E39" s="958"/>
      <c r="F39" s="958"/>
      <c r="G39" s="958"/>
      <c r="H39" s="958"/>
      <c r="I39" s="958"/>
      <c r="J39" s="958"/>
      <c r="K39" s="958"/>
      <c r="L39" s="958"/>
      <c r="M39" s="958"/>
      <c r="N39" s="958"/>
      <c r="O39" s="958"/>
      <c r="P39" s="959"/>
      <c r="Q39" s="960"/>
      <c r="R39" s="961"/>
      <c r="S39" s="961"/>
      <c r="T39" s="961"/>
      <c r="U39" s="961"/>
      <c r="V39" s="961"/>
      <c r="W39" s="961"/>
      <c r="X39" s="961"/>
      <c r="Y39" s="961"/>
      <c r="Z39" s="961"/>
      <c r="AA39" s="961"/>
      <c r="AB39" s="961"/>
      <c r="AC39" s="961"/>
      <c r="AD39" s="961"/>
      <c r="AE39" s="967"/>
      <c r="AF39" s="987"/>
      <c r="AG39" s="965"/>
      <c r="AH39" s="965"/>
      <c r="AI39" s="965"/>
      <c r="AJ39" s="988"/>
      <c r="AK39" s="966"/>
      <c r="AL39" s="961"/>
      <c r="AM39" s="961"/>
      <c r="AN39" s="961"/>
      <c r="AO39" s="961"/>
      <c r="AP39" s="961"/>
      <c r="AQ39" s="961"/>
      <c r="AR39" s="961"/>
      <c r="AS39" s="961"/>
      <c r="AT39" s="961"/>
      <c r="AU39" s="961"/>
      <c r="AV39" s="961"/>
      <c r="AW39" s="961"/>
      <c r="AX39" s="961"/>
      <c r="AY39" s="961"/>
      <c r="AZ39" s="994"/>
      <c r="BA39" s="994"/>
      <c r="BB39" s="994"/>
      <c r="BC39" s="994"/>
      <c r="BD39" s="994"/>
      <c r="BE39" s="962"/>
      <c r="BF39" s="962"/>
      <c r="BG39" s="962"/>
      <c r="BH39" s="962"/>
      <c r="BI39" s="963"/>
      <c r="BJ39" s="64"/>
      <c r="BK39" s="64"/>
      <c r="BL39" s="64"/>
      <c r="BM39" s="64"/>
      <c r="BN39" s="64"/>
      <c r="BO39" s="63"/>
      <c r="BP39" s="63"/>
      <c r="BQ39" s="60">
        <v>33</v>
      </c>
      <c r="BR39" s="88"/>
      <c r="BS39" s="957"/>
      <c r="BT39" s="958"/>
      <c r="BU39" s="958"/>
      <c r="BV39" s="958"/>
      <c r="BW39" s="958"/>
      <c r="BX39" s="958"/>
      <c r="BY39" s="958"/>
      <c r="BZ39" s="958"/>
      <c r="CA39" s="958"/>
      <c r="CB39" s="958"/>
      <c r="CC39" s="958"/>
      <c r="CD39" s="958"/>
      <c r="CE39" s="958"/>
      <c r="CF39" s="958"/>
      <c r="CG39" s="959"/>
      <c r="CH39" s="964"/>
      <c r="CI39" s="965"/>
      <c r="CJ39" s="965"/>
      <c r="CK39" s="965"/>
      <c r="CL39" s="975"/>
      <c r="CM39" s="964"/>
      <c r="CN39" s="965"/>
      <c r="CO39" s="965"/>
      <c r="CP39" s="965"/>
      <c r="CQ39" s="975"/>
      <c r="CR39" s="964"/>
      <c r="CS39" s="965"/>
      <c r="CT39" s="965"/>
      <c r="CU39" s="965"/>
      <c r="CV39" s="975"/>
      <c r="CW39" s="964"/>
      <c r="CX39" s="965"/>
      <c r="CY39" s="965"/>
      <c r="CZ39" s="965"/>
      <c r="DA39" s="975"/>
      <c r="DB39" s="964"/>
      <c r="DC39" s="965"/>
      <c r="DD39" s="965"/>
      <c r="DE39" s="965"/>
      <c r="DF39" s="975"/>
      <c r="DG39" s="964"/>
      <c r="DH39" s="965"/>
      <c r="DI39" s="965"/>
      <c r="DJ39" s="965"/>
      <c r="DK39" s="975"/>
      <c r="DL39" s="964"/>
      <c r="DM39" s="965"/>
      <c r="DN39" s="965"/>
      <c r="DO39" s="965"/>
      <c r="DP39" s="975"/>
      <c r="DQ39" s="964"/>
      <c r="DR39" s="965"/>
      <c r="DS39" s="965"/>
      <c r="DT39" s="965"/>
      <c r="DU39" s="975"/>
      <c r="DV39" s="957"/>
      <c r="DW39" s="958"/>
      <c r="DX39" s="958"/>
      <c r="DY39" s="958"/>
      <c r="DZ39" s="976"/>
      <c r="EA39" s="55"/>
    </row>
    <row r="40" spans="1:131" s="52" customFormat="1" ht="26.25" customHeight="1" x14ac:dyDescent="0.2">
      <c r="A40" s="60">
        <v>13</v>
      </c>
      <c r="B40" s="957"/>
      <c r="C40" s="958"/>
      <c r="D40" s="958"/>
      <c r="E40" s="958"/>
      <c r="F40" s="958"/>
      <c r="G40" s="958"/>
      <c r="H40" s="958"/>
      <c r="I40" s="958"/>
      <c r="J40" s="958"/>
      <c r="K40" s="958"/>
      <c r="L40" s="958"/>
      <c r="M40" s="958"/>
      <c r="N40" s="958"/>
      <c r="O40" s="958"/>
      <c r="P40" s="959"/>
      <c r="Q40" s="960"/>
      <c r="R40" s="961"/>
      <c r="S40" s="961"/>
      <c r="T40" s="961"/>
      <c r="U40" s="961"/>
      <c r="V40" s="961"/>
      <c r="W40" s="961"/>
      <c r="X40" s="961"/>
      <c r="Y40" s="961"/>
      <c r="Z40" s="961"/>
      <c r="AA40" s="961"/>
      <c r="AB40" s="961"/>
      <c r="AC40" s="961"/>
      <c r="AD40" s="961"/>
      <c r="AE40" s="967"/>
      <c r="AF40" s="987"/>
      <c r="AG40" s="965"/>
      <c r="AH40" s="965"/>
      <c r="AI40" s="965"/>
      <c r="AJ40" s="988"/>
      <c r="AK40" s="966"/>
      <c r="AL40" s="961"/>
      <c r="AM40" s="961"/>
      <c r="AN40" s="961"/>
      <c r="AO40" s="961"/>
      <c r="AP40" s="961"/>
      <c r="AQ40" s="961"/>
      <c r="AR40" s="961"/>
      <c r="AS40" s="961"/>
      <c r="AT40" s="961"/>
      <c r="AU40" s="961"/>
      <c r="AV40" s="961"/>
      <c r="AW40" s="961"/>
      <c r="AX40" s="961"/>
      <c r="AY40" s="961"/>
      <c r="AZ40" s="994"/>
      <c r="BA40" s="994"/>
      <c r="BB40" s="994"/>
      <c r="BC40" s="994"/>
      <c r="BD40" s="994"/>
      <c r="BE40" s="962"/>
      <c r="BF40" s="962"/>
      <c r="BG40" s="962"/>
      <c r="BH40" s="962"/>
      <c r="BI40" s="963"/>
      <c r="BJ40" s="64"/>
      <c r="BK40" s="64"/>
      <c r="BL40" s="64"/>
      <c r="BM40" s="64"/>
      <c r="BN40" s="64"/>
      <c r="BO40" s="63"/>
      <c r="BP40" s="63"/>
      <c r="BQ40" s="60">
        <v>34</v>
      </c>
      <c r="BR40" s="88"/>
      <c r="BS40" s="957"/>
      <c r="BT40" s="958"/>
      <c r="BU40" s="958"/>
      <c r="BV40" s="958"/>
      <c r="BW40" s="958"/>
      <c r="BX40" s="958"/>
      <c r="BY40" s="958"/>
      <c r="BZ40" s="958"/>
      <c r="CA40" s="958"/>
      <c r="CB40" s="958"/>
      <c r="CC40" s="958"/>
      <c r="CD40" s="958"/>
      <c r="CE40" s="958"/>
      <c r="CF40" s="958"/>
      <c r="CG40" s="959"/>
      <c r="CH40" s="964"/>
      <c r="CI40" s="965"/>
      <c r="CJ40" s="965"/>
      <c r="CK40" s="965"/>
      <c r="CL40" s="975"/>
      <c r="CM40" s="964"/>
      <c r="CN40" s="965"/>
      <c r="CO40" s="965"/>
      <c r="CP40" s="965"/>
      <c r="CQ40" s="975"/>
      <c r="CR40" s="964"/>
      <c r="CS40" s="965"/>
      <c r="CT40" s="965"/>
      <c r="CU40" s="965"/>
      <c r="CV40" s="975"/>
      <c r="CW40" s="964"/>
      <c r="CX40" s="965"/>
      <c r="CY40" s="965"/>
      <c r="CZ40" s="965"/>
      <c r="DA40" s="975"/>
      <c r="DB40" s="964"/>
      <c r="DC40" s="965"/>
      <c r="DD40" s="965"/>
      <c r="DE40" s="965"/>
      <c r="DF40" s="975"/>
      <c r="DG40" s="964"/>
      <c r="DH40" s="965"/>
      <c r="DI40" s="965"/>
      <c r="DJ40" s="965"/>
      <c r="DK40" s="975"/>
      <c r="DL40" s="964"/>
      <c r="DM40" s="965"/>
      <c r="DN40" s="965"/>
      <c r="DO40" s="965"/>
      <c r="DP40" s="975"/>
      <c r="DQ40" s="964"/>
      <c r="DR40" s="965"/>
      <c r="DS40" s="965"/>
      <c r="DT40" s="965"/>
      <c r="DU40" s="975"/>
      <c r="DV40" s="957"/>
      <c r="DW40" s="958"/>
      <c r="DX40" s="958"/>
      <c r="DY40" s="958"/>
      <c r="DZ40" s="976"/>
      <c r="EA40" s="55"/>
    </row>
    <row r="41" spans="1:131" s="52" customFormat="1" ht="26.25" customHeight="1" x14ac:dyDescent="0.2">
      <c r="A41" s="60">
        <v>14</v>
      </c>
      <c r="B41" s="957"/>
      <c r="C41" s="958"/>
      <c r="D41" s="958"/>
      <c r="E41" s="958"/>
      <c r="F41" s="958"/>
      <c r="G41" s="958"/>
      <c r="H41" s="958"/>
      <c r="I41" s="958"/>
      <c r="J41" s="958"/>
      <c r="K41" s="958"/>
      <c r="L41" s="958"/>
      <c r="M41" s="958"/>
      <c r="N41" s="958"/>
      <c r="O41" s="958"/>
      <c r="P41" s="959"/>
      <c r="Q41" s="960"/>
      <c r="R41" s="961"/>
      <c r="S41" s="961"/>
      <c r="T41" s="961"/>
      <c r="U41" s="961"/>
      <c r="V41" s="961"/>
      <c r="W41" s="961"/>
      <c r="X41" s="961"/>
      <c r="Y41" s="961"/>
      <c r="Z41" s="961"/>
      <c r="AA41" s="961"/>
      <c r="AB41" s="961"/>
      <c r="AC41" s="961"/>
      <c r="AD41" s="961"/>
      <c r="AE41" s="967"/>
      <c r="AF41" s="987"/>
      <c r="AG41" s="965"/>
      <c r="AH41" s="965"/>
      <c r="AI41" s="965"/>
      <c r="AJ41" s="988"/>
      <c r="AK41" s="966"/>
      <c r="AL41" s="961"/>
      <c r="AM41" s="961"/>
      <c r="AN41" s="961"/>
      <c r="AO41" s="961"/>
      <c r="AP41" s="961"/>
      <c r="AQ41" s="961"/>
      <c r="AR41" s="961"/>
      <c r="AS41" s="961"/>
      <c r="AT41" s="961"/>
      <c r="AU41" s="961"/>
      <c r="AV41" s="961"/>
      <c r="AW41" s="961"/>
      <c r="AX41" s="961"/>
      <c r="AY41" s="961"/>
      <c r="AZ41" s="994"/>
      <c r="BA41" s="994"/>
      <c r="BB41" s="994"/>
      <c r="BC41" s="994"/>
      <c r="BD41" s="994"/>
      <c r="BE41" s="962"/>
      <c r="BF41" s="962"/>
      <c r="BG41" s="962"/>
      <c r="BH41" s="962"/>
      <c r="BI41" s="963"/>
      <c r="BJ41" s="64"/>
      <c r="BK41" s="64"/>
      <c r="BL41" s="64"/>
      <c r="BM41" s="64"/>
      <c r="BN41" s="64"/>
      <c r="BO41" s="63"/>
      <c r="BP41" s="63"/>
      <c r="BQ41" s="60">
        <v>35</v>
      </c>
      <c r="BR41" s="88"/>
      <c r="BS41" s="957"/>
      <c r="BT41" s="958"/>
      <c r="BU41" s="958"/>
      <c r="BV41" s="958"/>
      <c r="BW41" s="958"/>
      <c r="BX41" s="958"/>
      <c r="BY41" s="958"/>
      <c r="BZ41" s="958"/>
      <c r="CA41" s="958"/>
      <c r="CB41" s="958"/>
      <c r="CC41" s="958"/>
      <c r="CD41" s="958"/>
      <c r="CE41" s="958"/>
      <c r="CF41" s="958"/>
      <c r="CG41" s="959"/>
      <c r="CH41" s="964"/>
      <c r="CI41" s="965"/>
      <c r="CJ41" s="965"/>
      <c r="CK41" s="965"/>
      <c r="CL41" s="975"/>
      <c r="CM41" s="964"/>
      <c r="CN41" s="965"/>
      <c r="CO41" s="965"/>
      <c r="CP41" s="965"/>
      <c r="CQ41" s="975"/>
      <c r="CR41" s="964"/>
      <c r="CS41" s="965"/>
      <c r="CT41" s="965"/>
      <c r="CU41" s="965"/>
      <c r="CV41" s="975"/>
      <c r="CW41" s="964"/>
      <c r="CX41" s="965"/>
      <c r="CY41" s="965"/>
      <c r="CZ41" s="965"/>
      <c r="DA41" s="975"/>
      <c r="DB41" s="964"/>
      <c r="DC41" s="965"/>
      <c r="DD41" s="965"/>
      <c r="DE41" s="965"/>
      <c r="DF41" s="975"/>
      <c r="DG41" s="964"/>
      <c r="DH41" s="965"/>
      <c r="DI41" s="965"/>
      <c r="DJ41" s="965"/>
      <c r="DK41" s="975"/>
      <c r="DL41" s="964"/>
      <c r="DM41" s="965"/>
      <c r="DN41" s="965"/>
      <c r="DO41" s="965"/>
      <c r="DP41" s="975"/>
      <c r="DQ41" s="964"/>
      <c r="DR41" s="965"/>
      <c r="DS41" s="965"/>
      <c r="DT41" s="965"/>
      <c r="DU41" s="975"/>
      <c r="DV41" s="957"/>
      <c r="DW41" s="958"/>
      <c r="DX41" s="958"/>
      <c r="DY41" s="958"/>
      <c r="DZ41" s="976"/>
      <c r="EA41" s="55"/>
    </row>
    <row r="42" spans="1:131" s="52" customFormat="1" ht="26.25" customHeight="1" x14ac:dyDescent="0.2">
      <c r="A42" s="60">
        <v>15</v>
      </c>
      <c r="B42" s="957"/>
      <c r="C42" s="958"/>
      <c r="D42" s="958"/>
      <c r="E42" s="958"/>
      <c r="F42" s="958"/>
      <c r="G42" s="958"/>
      <c r="H42" s="958"/>
      <c r="I42" s="958"/>
      <c r="J42" s="958"/>
      <c r="K42" s="958"/>
      <c r="L42" s="958"/>
      <c r="M42" s="958"/>
      <c r="N42" s="958"/>
      <c r="O42" s="958"/>
      <c r="P42" s="959"/>
      <c r="Q42" s="960"/>
      <c r="R42" s="961"/>
      <c r="S42" s="961"/>
      <c r="T42" s="961"/>
      <c r="U42" s="961"/>
      <c r="V42" s="961"/>
      <c r="W42" s="961"/>
      <c r="X42" s="961"/>
      <c r="Y42" s="961"/>
      <c r="Z42" s="961"/>
      <c r="AA42" s="961"/>
      <c r="AB42" s="961"/>
      <c r="AC42" s="961"/>
      <c r="AD42" s="961"/>
      <c r="AE42" s="967"/>
      <c r="AF42" s="987"/>
      <c r="AG42" s="965"/>
      <c r="AH42" s="965"/>
      <c r="AI42" s="965"/>
      <c r="AJ42" s="988"/>
      <c r="AK42" s="966"/>
      <c r="AL42" s="961"/>
      <c r="AM42" s="961"/>
      <c r="AN42" s="961"/>
      <c r="AO42" s="961"/>
      <c r="AP42" s="961"/>
      <c r="AQ42" s="961"/>
      <c r="AR42" s="961"/>
      <c r="AS42" s="961"/>
      <c r="AT42" s="961"/>
      <c r="AU42" s="961"/>
      <c r="AV42" s="961"/>
      <c r="AW42" s="961"/>
      <c r="AX42" s="961"/>
      <c r="AY42" s="961"/>
      <c r="AZ42" s="994"/>
      <c r="BA42" s="994"/>
      <c r="BB42" s="994"/>
      <c r="BC42" s="994"/>
      <c r="BD42" s="994"/>
      <c r="BE42" s="962"/>
      <c r="BF42" s="962"/>
      <c r="BG42" s="962"/>
      <c r="BH42" s="962"/>
      <c r="BI42" s="963"/>
      <c r="BJ42" s="64"/>
      <c r="BK42" s="64"/>
      <c r="BL42" s="64"/>
      <c r="BM42" s="64"/>
      <c r="BN42" s="64"/>
      <c r="BO42" s="63"/>
      <c r="BP42" s="63"/>
      <c r="BQ42" s="60">
        <v>36</v>
      </c>
      <c r="BR42" s="88"/>
      <c r="BS42" s="957"/>
      <c r="BT42" s="958"/>
      <c r="BU42" s="958"/>
      <c r="BV42" s="958"/>
      <c r="BW42" s="958"/>
      <c r="BX42" s="958"/>
      <c r="BY42" s="958"/>
      <c r="BZ42" s="958"/>
      <c r="CA42" s="958"/>
      <c r="CB42" s="958"/>
      <c r="CC42" s="958"/>
      <c r="CD42" s="958"/>
      <c r="CE42" s="958"/>
      <c r="CF42" s="958"/>
      <c r="CG42" s="959"/>
      <c r="CH42" s="964"/>
      <c r="CI42" s="965"/>
      <c r="CJ42" s="965"/>
      <c r="CK42" s="965"/>
      <c r="CL42" s="975"/>
      <c r="CM42" s="964"/>
      <c r="CN42" s="965"/>
      <c r="CO42" s="965"/>
      <c r="CP42" s="965"/>
      <c r="CQ42" s="975"/>
      <c r="CR42" s="964"/>
      <c r="CS42" s="965"/>
      <c r="CT42" s="965"/>
      <c r="CU42" s="965"/>
      <c r="CV42" s="975"/>
      <c r="CW42" s="964"/>
      <c r="CX42" s="965"/>
      <c r="CY42" s="965"/>
      <c r="CZ42" s="965"/>
      <c r="DA42" s="975"/>
      <c r="DB42" s="964"/>
      <c r="DC42" s="965"/>
      <c r="DD42" s="965"/>
      <c r="DE42" s="965"/>
      <c r="DF42" s="975"/>
      <c r="DG42" s="964"/>
      <c r="DH42" s="965"/>
      <c r="DI42" s="965"/>
      <c r="DJ42" s="965"/>
      <c r="DK42" s="975"/>
      <c r="DL42" s="964"/>
      <c r="DM42" s="965"/>
      <c r="DN42" s="965"/>
      <c r="DO42" s="965"/>
      <c r="DP42" s="975"/>
      <c r="DQ42" s="964"/>
      <c r="DR42" s="965"/>
      <c r="DS42" s="965"/>
      <c r="DT42" s="965"/>
      <c r="DU42" s="975"/>
      <c r="DV42" s="957"/>
      <c r="DW42" s="958"/>
      <c r="DX42" s="958"/>
      <c r="DY42" s="958"/>
      <c r="DZ42" s="976"/>
      <c r="EA42" s="55"/>
    </row>
    <row r="43" spans="1:131" s="52" customFormat="1" ht="26.25" customHeight="1" x14ac:dyDescent="0.2">
      <c r="A43" s="60">
        <v>16</v>
      </c>
      <c r="B43" s="957"/>
      <c r="C43" s="958"/>
      <c r="D43" s="958"/>
      <c r="E43" s="958"/>
      <c r="F43" s="958"/>
      <c r="G43" s="958"/>
      <c r="H43" s="958"/>
      <c r="I43" s="958"/>
      <c r="J43" s="958"/>
      <c r="K43" s="958"/>
      <c r="L43" s="958"/>
      <c r="M43" s="958"/>
      <c r="N43" s="958"/>
      <c r="O43" s="958"/>
      <c r="P43" s="959"/>
      <c r="Q43" s="960"/>
      <c r="R43" s="961"/>
      <c r="S43" s="961"/>
      <c r="T43" s="961"/>
      <c r="U43" s="961"/>
      <c r="V43" s="961"/>
      <c r="W43" s="961"/>
      <c r="X43" s="961"/>
      <c r="Y43" s="961"/>
      <c r="Z43" s="961"/>
      <c r="AA43" s="961"/>
      <c r="AB43" s="961"/>
      <c r="AC43" s="961"/>
      <c r="AD43" s="961"/>
      <c r="AE43" s="967"/>
      <c r="AF43" s="987"/>
      <c r="AG43" s="965"/>
      <c r="AH43" s="965"/>
      <c r="AI43" s="965"/>
      <c r="AJ43" s="988"/>
      <c r="AK43" s="966"/>
      <c r="AL43" s="961"/>
      <c r="AM43" s="961"/>
      <c r="AN43" s="961"/>
      <c r="AO43" s="961"/>
      <c r="AP43" s="961"/>
      <c r="AQ43" s="961"/>
      <c r="AR43" s="961"/>
      <c r="AS43" s="961"/>
      <c r="AT43" s="961"/>
      <c r="AU43" s="961"/>
      <c r="AV43" s="961"/>
      <c r="AW43" s="961"/>
      <c r="AX43" s="961"/>
      <c r="AY43" s="961"/>
      <c r="AZ43" s="994"/>
      <c r="BA43" s="994"/>
      <c r="BB43" s="994"/>
      <c r="BC43" s="994"/>
      <c r="BD43" s="994"/>
      <c r="BE43" s="962"/>
      <c r="BF43" s="962"/>
      <c r="BG43" s="962"/>
      <c r="BH43" s="962"/>
      <c r="BI43" s="963"/>
      <c r="BJ43" s="64"/>
      <c r="BK43" s="64"/>
      <c r="BL43" s="64"/>
      <c r="BM43" s="64"/>
      <c r="BN43" s="64"/>
      <c r="BO43" s="63"/>
      <c r="BP43" s="63"/>
      <c r="BQ43" s="60">
        <v>37</v>
      </c>
      <c r="BR43" s="88"/>
      <c r="BS43" s="957"/>
      <c r="BT43" s="958"/>
      <c r="BU43" s="958"/>
      <c r="BV43" s="958"/>
      <c r="BW43" s="958"/>
      <c r="BX43" s="958"/>
      <c r="BY43" s="958"/>
      <c r="BZ43" s="958"/>
      <c r="CA43" s="958"/>
      <c r="CB43" s="958"/>
      <c r="CC43" s="958"/>
      <c r="CD43" s="958"/>
      <c r="CE43" s="958"/>
      <c r="CF43" s="958"/>
      <c r="CG43" s="959"/>
      <c r="CH43" s="964"/>
      <c r="CI43" s="965"/>
      <c r="CJ43" s="965"/>
      <c r="CK43" s="965"/>
      <c r="CL43" s="975"/>
      <c r="CM43" s="964"/>
      <c r="CN43" s="965"/>
      <c r="CO43" s="965"/>
      <c r="CP43" s="965"/>
      <c r="CQ43" s="975"/>
      <c r="CR43" s="964"/>
      <c r="CS43" s="965"/>
      <c r="CT43" s="965"/>
      <c r="CU43" s="965"/>
      <c r="CV43" s="975"/>
      <c r="CW43" s="964"/>
      <c r="CX43" s="965"/>
      <c r="CY43" s="965"/>
      <c r="CZ43" s="965"/>
      <c r="DA43" s="975"/>
      <c r="DB43" s="964"/>
      <c r="DC43" s="965"/>
      <c r="DD43" s="965"/>
      <c r="DE43" s="965"/>
      <c r="DF43" s="975"/>
      <c r="DG43" s="964"/>
      <c r="DH43" s="965"/>
      <c r="DI43" s="965"/>
      <c r="DJ43" s="965"/>
      <c r="DK43" s="975"/>
      <c r="DL43" s="964"/>
      <c r="DM43" s="965"/>
      <c r="DN43" s="965"/>
      <c r="DO43" s="965"/>
      <c r="DP43" s="975"/>
      <c r="DQ43" s="964"/>
      <c r="DR43" s="965"/>
      <c r="DS43" s="965"/>
      <c r="DT43" s="965"/>
      <c r="DU43" s="975"/>
      <c r="DV43" s="957"/>
      <c r="DW43" s="958"/>
      <c r="DX43" s="958"/>
      <c r="DY43" s="958"/>
      <c r="DZ43" s="976"/>
      <c r="EA43" s="55"/>
    </row>
    <row r="44" spans="1:131" s="52" customFormat="1" ht="26.25" customHeight="1" x14ac:dyDescent="0.2">
      <c r="A44" s="60">
        <v>17</v>
      </c>
      <c r="B44" s="957"/>
      <c r="C44" s="958"/>
      <c r="D44" s="958"/>
      <c r="E44" s="958"/>
      <c r="F44" s="958"/>
      <c r="G44" s="958"/>
      <c r="H44" s="958"/>
      <c r="I44" s="958"/>
      <c r="J44" s="958"/>
      <c r="K44" s="958"/>
      <c r="L44" s="958"/>
      <c r="M44" s="958"/>
      <c r="N44" s="958"/>
      <c r="O44" s="958"/>
      <c r="P44" s="959"/>
      <c r="Q44" s="960"/>
      <c r="R44" s="961"/>
      <c r="S44" s="961"/>
      <c r="T44" s="961"/>
      <c r="U44" s="961"/>
      <c r="V44" s="961"/>
      <c r="W44" s="961"/>
      <c r="X44" s="961"/>
      <c r="Y44" s="961"/>
      <c r="Z44" s="961"/>
      <c r="AA44" s="961"/>
      <c r="AB44" s="961"/>
      <c r="AC44" s="961"/>
      <c r="AD44" s="961"/>
      <c r="AE44" s="967"/>
      <c r="AF44" s="987"/>
      <c r="AG44" s="965"/>
      <c r="AH44" s="965"/>
      <c r="AI44" s="965"/>
      <c r="AJ44" s="988"/>
      <c r="AK44" s="966"/>
      <c r="AL44" s="961"/>
      <c r="AM44" s="961"/>
      <c r="AN44" s="961"/>
      <c r="AO44" s="961"/>
      <c r="AP44" s="961"/>
      <c r="AQ44" s="961"/>
      <c r="AR44" s="961"/>
      <c r="AS44" s="961"/>
      <c r="AT44" s="961"/>
      <c r="AU44" s="961"/>
      <c r="AV44" s="961"/>
      <c r="AW44" s="961"/>
      <c r="AX44" s="961"/>
      <c r="AY44" s="961"/>
      <c r="AZ44" s="994"/>
      <c r="BA44" s="994"/>
      <c r="BB44" s="994"/>
      <c r="BC44" s="994"/>
      <c r="BD44" s="994"/>
      <c r="BE44" s="962"/>
      <c r="BF44" s="962"/>
      <c r="BG44" s="962"/>
      <c r="BH44" s="962"/>
      <c r="BI44" s="963"/>
      <c r="BJ44" s="64"/>
      <c r="BK44" s="64"/>
      <c r="BL44" s="64"/>
      <c r="BM44" s="64"/>
      <c r="BN44" s="64"/>
      <c r="BO44" s="63"/>
      <c r="BP44" s="63"/>
      <c r="BQ44" s="60">
        <v>38</v>
      </c>
      <c r="BR44" s="88"/>
      <c r="BS44" s="957"/>
      <c r="BT44" s="958"/>
      <c r="BU44" s="958"/>
      <c r="BV44" s="958"/>
      <c r="BW44" s="958"/>
      <c r="BX44" s="958"/>
      <c r="BY44" s="958"/>
      <c r="BZ44" s="958"/>
      <c r="CA44" s="958"/>
      <c r="CB44" s="958"/>
      <c r="CC44" s="958"/>
      <c r="CD44" s="958"/>
      <c r="CE44" s="958"/>
      <c r="CF44" s="958"/>
      <c r="CG44" s="959"/>
      <c r="CH44" s="964"/>
      <c r="CI44" s="965"/>
      <c r="CJ44" s="965"/>
      <c r="CK44" s="965"/>
      <c r="CL44" s="975"/>
      <c r="CM44" s="964"/>
      <c r="CN44" s="965"/>
      <c r="CO44" s="965"/>
      <c r="CP44" s="965"/>
      <c r="CQ44" s="975"/>
      <c r="CR44" s="964"/>
      <c r="CS44" s="965"/>
      <c r="CT44" s="965"/>
      <c r="CU44" s="965"/>
      <c r="CV44" s="975"/>
      <c r="CW44" s="964"/>
      <c r="CX44" s="965"/>
      <c r="CY44" s="965"/>
      <c r="CZ44" s="965"/>
      <c r="DA44" s="975"/>
      <c r="DB44" s="964"/>
      <c r="DC44" s="965"/>
      <c r="DD44" s="965"/>
      <c r="DE44" s="965"/>
      <c r="DF44" s="975"/>
      <c r="DG44" s="964"/>
      <c r="DH44" s="965"/>
      <c r="DI44" s="965"/>
      <c r="DJ44" s="965"/>
      <c r="DK44" s="975"/>
      <c r="DL44" s="964"/>
      <c r="DM44" s="965"/>
      <c r="DN44" s="965"/>
      <c r="DO44" s="965"/>
      <c r="DP44" s="975"/>
      <c r="DQ44" s="964"/>
      <c r="DR44" s="965"/>
      <c r="DS44" s="965"/>
      <c r="DT44" s="965"/>
      <c r="DU44" s="975"/>
      <c r="DV44" s="957"/>
      <c r="DW44" s="958"/>
      <c r="DX44" s="958"/>
      <c r="DY44" s="958"/>
      <c r="DZ44" s="976"/>
      <c r="EA44" s="55"/>
    </row>
    <row r="45" spans="1:131" s="52" customFormat="1" ht="26.25" customHeight="1" x14ac:dyDescent="0.2">
      <c r="A45" s="60">
        <v>18</v>
      </c>
      <c r="B45" s="957"/>
      <c r="C45" s="958"/>
      <c r="D45" s="958"/>
      <c r="E45" s="958"/>
      <c r="F45" s="958"/>
      <c r="G45" s="958"/>
      <c r="H45" s="958"/>
      <c r="I45" s="958"/>
      <c r="J45" s="958"/>
      <c r="K45" s="958"/>
      <c r="L45" s="958"/>
      <c r="M45" s="958"/>
      <c r="N45" s="958"/>
      <c r="O45" s="958"/>
      <c r="P45" s="959"/>
      <c r="Q45" s="960"/>
      <c r="R45" s="961"/>
      <c r="S45" s="961"/>
      <c r="T45" s="961"/>
      <c r="U45" s="961"/>
      <c r="V45" s="961"/>
      <c r="W45" s="961"/>
      <c r="X45" s="961"/>
      <c r="Y45" s="961"/>
      <c r="Z45" s="961"/>
      <c r="AA45" s="961"/>
      <c r="AB45" s="961"/>
      <c r="AC45" s="961"/>
      <c r="AD45" s="961"/>
      <c r="AE45" s="967"/>
      <c r="AF45" s="987"/>
      <c r="AG45" s="965"/>
      <c r="AH45" s="965"/>
      <c r="AI45" s="965"/>
      <c r="AJ45" s="988"/>
      <c r="AK45" s="966"/>
      <c r="AL45" s="961"/>
      <c r="AM45" s="961"/>
      <c r="AN45" s="961"/>
      <c r="AO45" s="961"/>
      <c r="AP45" s="961"/>
      <c r="AQ45" s="961"/>
      <c r="AR45" s="961"/>
      <c r="AS45" s="961"/>
      <c r="AT45" s="961"/>
      <c r="AU45" s="961"/>
      <c r="AV45" s="961"/>
      <c r="AW45" s="961"/>
      <c r="AX45" s="961"/>
      <c r="AY45" s="961"/>
      <c r="AZ45" s="994"/>
      <c r="BA45" s="994"/>
      <c r="BB45" s="994"/>
      <c r="BC45" s="994"/>
      <c r="BD45" s="994"/>
      <c r="BE45" s="962"/>
      <c r="BF45" s="962"/>
      <c r="BG45" s="962"/>
      <c r="BH45" s="962"/>
      <c r="BI45" s="963"/>
      <c r="BJ45" s="64"/>
      <c r="BK45" s="64"/>
      <c r="BL45" s="64"/>
      <c r="BM45" s="64"/>
      <c r="BN45" s="64"/>
      <c r="BO45" s="63"/>
      <c r="BP45" s="63"/>
      <c r="BQ45" s="60">
        <v>39</v>
      </c>
      <c r="BR45" s="88"/>
      <c r="BS45" s="957"/>
      <c r="BT45" s="958"/>
      <c r="BU45" s="958"/>
      <c r="BV45" s="958"/>
      <c r="BW45" s="958"/>
      <c r="BX45" s="958"/>
      <c r="BY45" s="958"/>
      <c r="BZ45" s="958"/>
      <c r="CA45" s="958"/>
      <c r="CB45" s="958"/>
      <c r="CC45" s="958"/>
      <c r="CD45" s="958"/>
      <c r="CE45" s="958"/>
      <c r="CF45" s="958"/>
      <c r="CG45" s="959"/>
      <c r="CH45" s="964"/>
      <c r="CI45" s="965"/>
      <c r="CJ45" s="965"/>
      <c r="CK45" s="965"/>
      <c r="CL45" s="975"/>
      <c r="CM45" s="964"/>
      <c r="CN45" s="965"/>
      <c r="CO45" s="965"/>
      <c r="CP45" s="965"/>
      <c r="CQ45" s="975"/>
      <c r="CR45" s="964"/>
      <c r="CS45" s="965"/>
      <c r="CT45" s="965"/>
      <c r="CU45" s="965"/>
      <c r="CV45" s="975"/>
      <c r="CW45" s="964"/>
      <c r="CX45" s="965"/>
      <c r="CY45" s="965"/>
      <c r="CZ45" s="965"/>
      <c r="DA45" s="975"/>
      <c r="DB45" s="964"/>
      <c r="DC45" s="965"/>
      <c r="DD45" s="965"/>
      <c r="DE45" s="965"/>
      <c r="DF45" s="975"/>
      <c r="DG45" s="964"/>
      <c r="DH45" s="965"/>
      <c r="DI45" s="965"/>
      <c r="DJ45" s="965"/>
      <c r="DK45" s="975"/>
      <c r="DL45" s="964"/>
      <c r="DM45" s="965"/>
      <c r="DN45" s="965"/>
      <c r="DO45" s="965"/>
      <c r="DP45" s="975"/>
      <c r="DQ45" s="964"/>
      <c r="DR45" s="965"/>
      <c r="DS45" s="965"/>
      <c r="DT45" s="965"/>
      <c r="DU45" s="975"/>
      <c r="DV45" s="957"/>
      <c r="DW45" s="958"/>
      <c r="DX45" s="958"/>
      <c r="DY45" s="958"/>
      <c r="DZ45" s="976"/>
      <c r="EA45" s="55"/>
    </row>
    <row r="46" spans="1:131" s="52" customFormat="1" ht="26.25" customHeight="1" x14ac:dyDescent="0.2">
      <c r="A46" s="60">
        <v>19</v>
      </c>
      <c r="B46" s="957"/>
      <c r="C46" s="958"/>
      <c r="D46" s="958"/>
      <c r="E46" s="958"/>
      <c r="F46" s="958"/>
      <c r="G46" s="958"/>
      <c r="H46" s="958"/>
      <c r="I46" s="958"/>
      <c r="J46" s="958"/>
      <c r="K46" s="958"/>
      <c r="L46" s="958"/>
      <c r="M46" s="958"/>
      <c r="N46" s="958"/>
      <c r="O46" s="958"/>
      <c r="P46" s="959"/>
      <c r="Q46" s="960"/>
      <c r="R46" s="961"/>
      <c r="S46" s="961"/>
      <c r="T46" s="961"/>
      <c r="U46" s="961"/>
      <c r="V46" s="961"/>
      <c r="W46" s="961"/>
      <c r="X46" s="961"/>
      <c r="Y46" s="961"/>
      <c r="Z46" s="961"/>
      <c r="AA46" s="961"/>
      <c r="AB46" s="961"/>
      <c r="AC46" s="961"/>
      <c r="AD46" s="961"/>
      <c r="AE46" s="967"/>
      <c r="AF46" s="987"/>
      <c r="AG46" s="965"/>
      <c r="AH46" s="965"/>
      <c r="AI46" s="965"/>
      <c r="AJ46" s="988"/>
      <c r="AK46" s="966"/>
      <c r="AL46" s="961"/>
      <c r="AM46" s="961"/>
      <c r="AN46" s="961"/>
      <c r="AO46" s="961"/>
      <c r="AP46" s="961"/>
      <c r="AQ46" s="961"/>
      <c r="AR46" s="961"/>
      <c r="AS46" s="961"/>
      <c r="AT46" s="961"/>
      <c r="AU46" s="961"/>
      <c r="AV46" s="961"/>
      <c r="AW46" s="961"/>
      <c r="AX46" s="961"/>
      <c r="AY46" s="961"/>
      <c r="AZ46" s="994"/>
      <c r="BA46" s="994"/>
      <c r="BB46" s="994"/>
      <c r="BC46" s="994"/>
      <c r="BD46" s="994"/>
      <c r="BE46" s="962"/>
      <c r="BF46" s="962"/>
      <c r="BG46" s="962"/>
      <c r="BH46" s="962"/>
      <c r="BI46" s="963"/>
      <c r="BJ46" s="64"/>
      <c r="BK46" s="64"/>
      <c r="BL46" s="64"/>
      <c r="BM46" s="64"/>
      <c r="BN46" s="64"/>
      <c r="BO46" s="63"/>
      <c r="BP46" s="63"/>
      <c r="BQ46" s="60">
        <v>40</v>
      </c>
      <c r="BR46" s="88"/>
      <c r="BS46" s="957"/>
      <c r="BT46" s="958"/>
      <c r="BU46" s="958"/>
      <c r="BV46" s="958"/>
      <c r="BW46" s="958"/>
      <c r="BX46" s="958"/>
      <c r="BY46" s="958"/>
      <c r="BZ46" s="958"/>
      <c r="CA46" s="958"/>
      <c r="CB46" s="958"/>
      <c r="CC46" s="958"/>
      <c r="CD46" s="958"/>
      <c r="CE46" s="958"/>
      <c r="CF46" s="958"/>
      <c r="CG46" s="959"/>
      <c r="CH46" s="964"/>
      <c r="CI46" s="965"/>
      <c r="CJ46" s="965"/>
      <c r="CK46" s="965"/>
      <c r="CL46" s="975"/>
      <c r="CM46" s="964"/>
      <c r="CN46" s="965"/>
      <c r="CO46" s="965"/>
      <c r="CP46" s="965"/>
      <c r="CQ46" s="975"/>
      <c r="CR46" s="964"/>
      <c r="CS46" s="965"/>
      <c r="CT46" s="965"/>
      <c r="CU46" s="965"/>
      <c r="CV46" s="975"/>
      <c r="CW46" s="964"/>
      <c r="CX46" s="965"/>
      <c r="CY46" s="965"/>
      <c r="CZ46" s="965"/>
      <c r="DA46" s="975"/>
      <c r="DB46" s="964"/>
      <c r="DC46" s="965"/>
      <c r="DD46" s="965"/>
      <c r="DE46" s="965"/>
      <c r="DF46" s="975"/>
      <c r="DG46" s="964"/>
      <c r="DH46" s="965"/>
      <c r="DI46" s="965"/>
      <c r="DJ46" s="965"/>
      <c r="DK46" s="975"/>
      <c r="DL46" s="964"/>
      <c r="DM46" s="965"/>
      <c r="DN46" s="965"/>
      <c r="DO46" s="965"/>
      <c r="DP46" s="975"/>
      <c r="DQ46" s="964"/>
      <c r="DR46" s="965"/>
      <c r="DS46" s="965"/>
      <c r="DT46" s="965"/>
      <c r="DU46" s="975"/>
      <c r="DV46" s="957"/>
      <c r="DW46" s="958"/>
      <c r="DX46" s="958"/>
      <c r="DY46" s="958"/>
      <c r="DZ46" s="976"/>
      <c r="EA46" s="55"/>
    </row>
    <row r="47" spans="1:131" s="52" customFormat="1" ht="26.25" customHeight="1" x14ac:dyDescent="0.2">
      <c r="A47" s="60">
        <v>20</v>
      </c>
      <c r="B47" s="957"/>
      <c r="C47" s="958"/>
      <c r="D47" s="958"/>
      <c r="E47" s="958"/>
      <c r="F47" s="958"/>
      <c r="G47" s="958"/>
      <c r="H47" s="958"/>
      <c r="I47" s="958"/>
      <c r="J47" s="958"/>
      <c r="K47" s="958"/>
      <c r="L47" s="958"/>
      <c r="M47" s="958"/>
      <c r="N47" s="958"/>
      <c r="O47" s="958"/>
      <c r="P47" s="959"/>
      <c r="Q47" s="960"/>
      <c r="R47" s="961"/>
      <c r="S47" s="961"/>
      <c r="T47" s="961"/>
      <c r="U47" s="961"/>
      <c r="V47" s="961"/>
      <c r="W47" s="961"/>
      <c r="X47" s="961"/>
      <c r="Y47" s="961"/>
      <c r="Z47" s="961"/>
      <c r="AA47" s="961"/>
      <c r="AB47" s="961"/>
      <c r="AC47" s="961"/>
      <c r="AD47" s="961"/>
      <c r="AE47" s="967"/>
      <c r="AF47" s="987"/>
      <c r="AG47" s="965"/>
      <c r="AH47" s="965"/>
      <c r="AI47" s="965"/>
      <c r="AJ47" s="988"/>
      <c r="AK47" s="966"/>
      <c r="AL47" s="961"/>
      <c r="AM47" s="961"/>
      <c r="AN47" s="961"/>
      <c r="AO47" s="961"/>
      <c r="AP47" s="961"/>
      <c r="AQ47" s="961"/>
      <c r="AR47" s="961"/>
      <c r="AS47" s="961"/>
      <c r="AT47" s="961"/>
      <c r="AU47" s="961"/>
      <c r="AV47" s="961"/>
      <c r="AW47" s="961"/>
      <c r="AX47" s="961"/>
      <c r="AY47" s="961"/>
      <c r="AZ47" s="994"/>
      <c r="BA47" s="994"/>
      <c r="BB47" s="994"/>
      <c r="BC47" s="994"/>
      <c r="BD47" s="994"/>
      <c r="BE47" s="962"/>
      <c r="BF47" s="962"/>
      <c r="BG47" s="962"/>
      <c r="BH47" s="962"/>
      <c r="BI47" s="963"/>
      <c r="BJ47" s="64"/>
      <c r="BK47" s="64"/>
      <c r="BL47" s="64"/>
      <c r="BM47" s="64"/>
      <c r="BN47" s="64"/>
      <c r="BO47" s="63"/>
      <c r="BP47" s="63"/>
      <c r="BQ47" s="60">
        <v>41</v>
      </c>
      <c r="BR47" s="88"/>
      <c r="BS47" s="957"/>
      <c r="BT47" s="958"/>
      <c r="BU47" s="958"/>
      <c r="BV47" s="958"/>
      <c r="BW47" s="958"/>
      <c r="BX47" s="958"/>
      <c r="BY47" s="958"/>
      <c r="BZ47" s="958"/>
      <c r="CA47" s="958"/>
      <c r="CB47" s="958"/>
      <c r="CC47" s="958"/>
      <c r="CD47" s="958"/>
      <c r="CE47" s="958"/>
      <c r="CF47" s="958"/>
      <c r="CG47" s="959"/>
      <c r="CH47" s="964"/>
      <c r="CI47" s="965"/>
      <c r="CJ47" s="965"/>
      <c r="CK47" s="965"/>
      <c r="CL47" s="975"/>
      <c r="CM47" s="964"/>
      <c r="CN47" s="965"/>
      <c r="CO47" s="965"/>
      <c r="CP47" s="965"/>
      <c r="CQ47" s="975"/>
      <c r="CR47" s="964"/>
      <c r="CS47" s="965"/>
      <c r="CT47" s="965"/>
      <c r="CU47" s="965"/>
      <c r="CV47" s="975"/>
      <c r="CW47" s="964"/>
      <c r="CX47" s="965"/>
      <c r="CY47" s="965"/>
      <c r="CZ47" s="965"/>
      <c r="DA47" s="975"/>
      <c r="DB47" s="964"/>
      <c r="DC47" s="965"/>
      <c r="DD47" s="965"/>
      <c r="DE47" s="965"/>
      <c r="DF47" s="975"/>
      <c r="DG47" s="964"/>
      <c r="DH47" s="965"/>
      <c r="DI47" s="965"/>
      <c r="DJ47" s="965"/>
      <c r="DK47" s="975"/>
      <c r="DL47" s="964"/>
      <c r="DM47" s="965"/>
      <c r="DN47" s="965"/>
      <c r="DO47" s="965"/>
      <c r="DP47" s="975"/>
      <c r="DQ47" s="964"/>
      <c r="DR47" s="965"/>
      <c r="DS47" s="965"/>
      <c r="DT47" s="965"/>
      <c r="DU47" s="975"/>
      <c r="DV47" s="957"/>
      <c r="DW47" s="958"/>
      <c r="DX47" s="958"/>
      <c r="DY47" s="958"/>
      <c r="DZ47" s="976"/>
      <c r="EA47" s="55"/>
    </row>
    <row r="48" spans="1:131" s="52" customFormat="1" ht="26.25" customHeight="1" x14ac:dyDescent="0.2">
      <c r="A48" s="60">
        <v>21</v>
      </c>
      <c r="B48" s="957"/>
      <c r="C48" s="958"/>
      <c r="D48" s="958"/>
      <c r="E48" s="958"/>
      <c r="F48" s="958"/>
      <c r="G48" s="958"/>
      <c r="H48" s="958"/>
      <c r="I48" s="958"/>
      <c r="J48" s="958"/>
      <c r="K48" s="958"/>
      <c r="L48" s="958"/>
      <c r="M48" s="958"/>
      <c r="N48" s="958"/>
      <c r="O48" s="958"/>
      <c r="P48" s="959"/>
      <c r="Q48" s="960"/>
      <c r="R48" s="961"/>
      <c r="S48" s="961"/>
      <c r="T48" s="961"/>
      <c r="U48" s="961"/>
      <c r="V48" s="961"/>
      <c r="W48" s="961"/>
      <c r="X48" s="961"/>
      <c r="Y48" s="961"/>
      <c r="Z48" s="961"/>
      <c r="AA48" s="961"/>
      <c r="AB48" s="961"/>
      <c r="AC48" s="961"/>
      <c r="AD48" s="961"/>
      <c r="AE48" s="967"/>
      <c r="AF48" s="987"/>
      <c r="AG48" s="965"/>
      <c r="AH48" s="965"/>
      <c r="AI48" s="965"/>
      <c r="AJ48" s="988"/>
      <c r="AK48" s="966"/>
      <c r="AL48" s="961"/>
      <c r="AM48" s="961"/>
      <c r="AN48" s="961"/>
      <c r="AO48" s="961"/>
      <c r="AP48" s="961"/>
      <c r="AQ48" s="961"/>
      <c r="AR48" s="961"/>
      <c r="AS48" s="961"/>
      <c r="AT48" s="961"/>
      <c r="AU48" s="961"/>
      <c r="AV48" s="961"/>
      <c r="AW48" s="961"/>
      <c r="AX48" s="961"/>
      <c r="AY48" s="961"/>
      <c r="AZ48" s="994"/>
      <c r="BA48" s="994"/>
      <c r="BB48" s="994"/>
      <c r="BC48" s="994"/>
      <c r="BD48" s="994"/>
      <c r="BE48" s="962"/>
      <c r="BF48" s="962"/>
      <c r="BG48" s="962"/>
      <c r="BH48" s="962"/>
      <c r="BI48" s="963"/>
      <c r="BJ48" s="64"/>
      <c r="BK48" s="64"/>
      <c r="BL48" s="64"/>
      <c r="BM48" s="64"/>
      <c r="BN48" s="64"/>
      <c r="BO48" s="63"/>
      <c r="BP48" s="63"/>
      <c r="BQ48" s="60">
        <v>42</v>
      </c>
      <c r="BR48" s="88"/>
      <c r="BS48" s="957"/>
      <c r="BT48" s="958"/>
      <c r="BU48" s="958"/>
      <c r="BV48" s="958"/>
      <c r="BW48" s="958"/>
      <c r="BX48" s="958"/>
      <c r="BY48" s="958"/>
      <c r="BZ48" s="958"/>
      <c r="CA48" s="958"/>
      <c r="CB48" s="958"/>
      <c r="CC48" s="958"/>
      <c r="CD48" s="958"/>
      <c r="CE48" s="958"/>
      <c r="CF48" s="958"/>
      <c r="CG48" s="959"/>
      <c r="CH48" s="964"/>
      <c r="CI48" s="965"/>
      <c r="CJ48" s="965"/>
      <c r="CK48" s="965"/>
      <c r="CL48" s="975"/>
      <c r="CM48" s="964"/>
      <c r="CN48" s="965"/>
      <c r="CO48" s="965"/>
      <c r="CP48" s="965"/>
      <c r="CQ48" s="975"/>
      <c r="CR48" s="964"/>
      <c r="CS48" s="965"/>
      <c r="CT48" s="965"/>
      <c r="CU48" s="965"/>
      <c r="CV48" s="975"/>
      <c r="CW48" s="964"/>
      <c r="CX48" s="965"/>
      <c r="CY48" s="965"/>
      <c r="CZ48" s="965"/>
      <c r="DA48" s="975"/>
      <c r="DB48" s="964"/>
      <c r="DC48" s="965"/>
      <c r="DD48" s="965"/>
      <c r="DE48" s="965"/>
      <c r="DF48" s="975"/>
      <c r="DG48" s="964"/>
      <c r="DH48" s="965"/>
      <c r="DI48" s="965"/>
      <c r="DJ48" s="965"/>
      <c r="DK48" s="975"/>
      <c r="DL48" s="964"/>
      <c r="DM48" s="965"/>
      <c r="DN48" s="965"/>
      <c r="DO48" s="965"/>
      <c r="DP48" s="975"/>
      <c r="DQ48" s="964"/>
      <c r="DR48" s="965"/>
      <c r="DS48" s="965"/>
      <c r="DT48" s="965"/>
      <c r="DU48" s="975"/>
      <c r="DV48" s="957"/>
      <c r="DW48" s="958"/>
      <c r="DX48" s="958"/>
      <c r="DY48" s="958"/>
      <c r="DZ48" s="976"/>
      <c r="EA48" s="55"/>
    </row>
    <row r="49" spans="1:131" s="52" customFormat="1" ht="26.25" customHeight="1" x14ac:dyDescent="0.2">
      <c r="A49" s="60">
        <v>22</v>
      </c>
      <c r="B49" s="957"/>
      <c r="C49" s="958"/>
      <c r="D49" s="958"/>
      <c r="E49" s="958"/>
      <c r="F49" s="958"/>
      <c r="G49" s="958"/>
      <c r="H49" s="958"/>
      <c r="I49" s="958"/>
      <c r="J49" s="958"/>
      <c r="K49" s="958"/>
      <c r="L49" s="958"/>
      <c r="M49" s="958"/>
      <c r="N49" s="958"/>
      <c r="O49" s="958"/>
      <c r="P49" s="959"/>
      <c r="Q49" s="960"/>
      <c r="R49" s="961"/>
      <c r="S49" s="961"/>
      <c r="T49" s="961"/>
      <c r="U49" s="961"/>
      <c r="V49" s="961"/>
      <c r="W49" s="961"/>
      <c r="X49" s="961"/>
      <c r="Y49" s="961"/>
      <c r="Z49" s="961"/>
      <c r="AA49" s="961"/>
      <c r="AB49" s="961"/>
      <c r="AC49" s="961"/>
      <c r="AD49" s="961"/>
      <c r="AE49" s="967"/>
      <c r="AF49" s="987"/>
      <c r="AG49" s="965"/>
      <c r="AH49" s="965"/>
      <c r="AI49" s="965"/>
      <c r="AJ49" s="988"/>
      <c r="AK49" s="966"/>
      <c r="AL49" s="961"/>
      <c r="AM49" s="961"/>
      <c r="AN49" s="961"/>
      <c r="AO49" s="961"/>
      <c r="AP49" s="961"/>
      <c r="AQ49" s="961"/>
      <c r="AR49" s="961"/>
      <c r="AS49" s="961"/>
      <c r="AT49" s="961"/>
      <c r="AU49" s="961"/>
      <c r="AV49" s="961"/>
      <c r="AW49" s="961"/>
      <c r="AX49" s="961"/>
      <c r="AY49" s="961"/>
      <c r="AZ49" s="994"/>
      <c r="BA49" s="994"/>
      <c r="BB49" s="994"/>
      <c r="BC49" s="994"/>
      <c r="BD49" s="994"/>
      <c r="BE49" s="962"/>
      <c r="BF49" s="962"/>
      <c r="BG49" s="962"/>
      <c r="BH49" s="962"/>
      <c r="BI49" s="963"/>
      <c r="BJ49" s="64"/>
      <c r="BK49" s="64"/>
      <c r="BL49" s="64"/>
      <c r="BM49" s="64"/>
      <c r="BN49" s="64"/>
      <c r="BO49" s="63"/>
      <c r="BP49" s="63"/>
      <c r="BQ49" s="60">
        <v>43</v>
      </c>
      <c r="BR49" s="88"/>
      <c r="BS49" s="957"/>
      <c r="BT49" s="958"/>
      <c r="BU49" s="958"/>
      <c r="BV49" s="958"/>
      <c r="BW49" s="958"/>
      <c r="BX49" s="958"/>
      <c r="BY49" s="958"/>
      <c r="BZ49" s="958"/>
      <c r="CA49" s="958"/>
      <c r="CB49" s="958"/>
      <c r="CC49" s="958"/>
      <c r="CD49" s="958"/>
      <c r="CE49" s="958"/>
      <c r="CF49" s="958"/>
      <c r="CG49" s="959"/>
      <c r="CH49" s="964"/>
      <c r="CI49" s="965"/>
      <c r="CJ49" s="965"/>
      <c r="CK49" s="965"/>
      <c r="CL49" s="975"/>
      <c r="CM49" s="964"/>
      <c r="CN49" s="965"/>
      <c r="CO49" s="965"/>
      <c r="CP49" s="965"/>
      <c r="CQ49" s="975"/>
      <c r="CR49" s="964"/>
      <c r="CS49" s="965"/>
      <c r="CT49" s="965"/>
      <c r="CU49" s="965"/>
      <c r="CV49" s="975"/>
      <c r="CW49" s="964"/>
      <c r="CX49" s="965"/>
      <c r="CY49" s="965"/>
      <c r="CZ49" s="965"/>
      <c r="DA49" s="975"/>
      <c r="DB49" s="964"/>
      <c r="DC49" s="965"/>
      <c r="DD49" s="965"/>
      <c r="DE49" s="965"/>
      <c r="DF49" s="975"/>
      <c r="DG49" s="964"/>
      <c r="DH49" s="965"/>
      <c r="DI49" s="965"/>
      <c r="DJ49" s="965"/>
      <c r="DK49" s="975"/>
      <c r="DL49" s="964"/>
      <c r="DM49" s="965"/>
      <c r="DN49" s="965"/>
      <c r="DO49" s="965"/>
      <c r="DP49" s="975"/>
      <c r="DQ49" s="964"/>
      <c r="DR49" s="965"/>
      <c r="DS49" s="965"/>
      <c r="DT49" s="965"/>
      <c r="DU49" s="975"/>
      <c r="DV49" s="957"/>
      <c r="DW49" s="958"/>
      <c r="DX49" s="958"/>
      <c r="DY49" s="958"/>
      <c r="DZ49" s="976"/>
      <c r="EA49" s="55"/>
    </row>
    <row r="50" spans="1:131" s="52" customFormat="1" ht="26.25" customHeight="1" x14ac:dyDescent="0.2">
      <c r="A50" s="60">
        <v>23</v>
      </c>
      <c r="B50" s="957"/>
      <c r="C50" s="958"/>
      <c r="D50" s="958"/>
      <c r="E50" s="958"/>
      <c r="F50" s="958"/>
      <c r="G50" s="958"/>
      <c r="H50" s="958"/>
      <c r="I50" s="958"/>
      <c r="J50" s="958"/>
      <c r="K50" s="958"/>
      <c r="L50" s="958"/>
      <c r="M50" s="958"/>
      <c r="N50" s="958"/>
      <c r="O50" s="958"/>
      <c r="P50" s="959"/>
      <c r="Q50" s="984"/>
      <c r="R50" s="985"/>
      <c r="S50" s="985"/>
      <c r="T50" s="985"/>
      <c r="U50" s="985"/>
      <c r="V50" s="985"/>
      <c r="W50" s="985"/>
      <c r="X50" s="985"/>
      <c r="Y50" s="985"/>
      <c r="Z50" s="985"/>
      <c r="AA50" s="985"/>
      <c r="AB50" s="985"/>
      <c r="AC50" s="985"/>
      <c r="AD50" s="985"/>
      <c r="AE50" s="986"/>
      <c r="AF50" s="987"/>
      <c r="AG50" s="965"/>
      <c r="AH50" s="965"/>
      <c r="AI50" s="965"/>
      <c r="AJ50" s="988"/>
      <c r="AK50" s="989"/>
      <c r="AL50" s="985"/>
      <c r="AM50" s="985"/>
      <c r="AN50" s="985"/>
      <c r="AO50" s="985"/>
      <c r="AP50" s="985"/>
      <c r="AQ50" s="985"/>
      <c r="AR50" s="985"/>
      <c r="AS50" s="985"/>
      <c r="AT50" s="985"/>
      <c r="AU50" s="985"/>
      <c r="AV50" s="985"/>
      <c r="AW50" s="985"/>
      <c r="AX50" s="985"/>
      <c r="AY50" s="985"/>
      <c r="AZ50" s="990"/>
      <c r="BA50" s="990"/>
      <c r="BB50" s="990"/>
      <c r="BC50" s="990"/>
      <c r="BD50" s="990"/>
      <c r="BE50" s="962"/>
      <c r="BF50" s="962"/>
      <c r="BG50" s="962"/>
      <c r="BH50" s="962"/>
      <c r="BI50" s="963"/>
      <c r="BJ50" s="64"/>
      <c r="BK50" s="64"/>
      <c r="BL50" s="64"/>
      <c r="BM50" s="64"/>
      <c r="BN50" s="64"/>
      <c r="BO50" s="63"/>
      <c r="BP50" s="63"/>
      <c r="BQ50" s="60">
        <v>44</v>
      </c>
      <c r="BR50" s="88"/>
      <c r="BS50" s="957"/>
      <c r="BT50" s="958"/>
      <c r="BU50" s="958"/>
      <c r="BV50" s="958"/>
      <c r="BW50" s="958"/>
      <c r="BX50" s="958"/>
      <c r="BY50" s="958"/>
      <c r="BZ50" s="958"/>
      <c r="CA50" s="958"/>
      <c r="CB50" s="958"/>
      <c r="CC50" s="958"/>
      <c r="CD50" s="958"/>
      <c r="CE50" s="958"/>
      <c r="CF50" s="958"/>
      <c r="CG50" s="959"/>
      <c r="CH50" s="964"/>
      <c r="CI50" s="965"/>
      <c r="CJ50" s="965"/>
      <c r="CK50" s="965"/>
      <c r="CL50" s="975"/>
      <c r="CM50" s="964"/>
      <c r="CN50" s="965"/>
      <c r="CO50" s="965"/>
      <c r="CP50" s="965"/>
      <c r="CQ50" s="975"/>
      <c r="CR50" s="964"/>
      <c r="CS50" s="965"/>
      <c r="CT50" s="965"/>
      <c r="CU50" s="965"/>
      <c r="CV50" s="975"/>
      <c r="CW50" s="964"/>
      <c r="CX50" s="965"/>
      <c r="CY50" s="965"/>
      <c r="CZ50" s="965"/>
      <c r="DA50" s="975"/>
      <c r="DB50" s="964"/>
      <c r="DC50" s="965"/>
      <c r="DD50" s="965"/>
      <c r="DE50" s="965"/>
      <c r="DF50" s="975"/>
      <c r="DG50" s="964"/>
      <c r="DH50" s="965"/>
      <c r="DI50" s="965"/>
      <c r="DJ50" s="965"/>
      <c r="DK50" s="975"/>
      <c r="DL50" s="964"/>
      <c r="DM50" s="965"/>
      <c r="DN50" s="965"/>
      <c r="DO50" s="965"/>
      <c r="DP50" s="975"/>
      <c r="DQ50" s="964"/>
      <c r="DR50" s="965"/>
      <c r="DS50" s="965"/>
      <c r="DT50" s="965"/>
      <c r="DU50" s="975"/>
      <c r="DV50" s="957"/>
      <c r="DW50" s="958"/>
      <c r="DX50" s="958"/>
      <c r="DY50" s="958"/>
      <c r="DZ50" s="976"/>
      <c r="EA50" s="55"/>
    </row>
    <row r="51" spans="1:131" s="52" customFormat="1" ht="26.25" customHeight="1" x14ac:dyDescent="0.2">
      <c r="A51" s="60">
        <v>24</v>
      </c>
      <c r="B51" s="957"/>
      <c r="C51" s="958"/>
      <c r="D51" s="958"/>
      <c r="E51" s="958"/>
      <c r="F51" s="958"/>
      <c r="G51" s="958"/>
      <c r="H51" s="958"/>
      <c r="I51" s="958"/>
      <c r="J51" s="958"/>
      <c r="K51" s="958"/>
      <c r="L51" s="958"/>
      <c r="M51" s="958"/>
      <c r="N51" s="958"/>
      <c r="O51" s="958"/>
      <c r="P51" s="959"/>
      <c r="Q51" s="984"/>
      <c r="R51" s="985"/>
      <c r="S51" s="985"/>
      <c r="T51" s="985"/>
      <c r="U51" s="985"/>
      <c r="V51" s="985"/>
      <c r="W51" s="985"/>
      <c r="X51" s="985"/>
      <c r="Y51" s="985"/>
      <c r="Z51" s="985"/>
      <c r="AA51" s="985"/>
      <c r="AB51" s="985"/>
      <c r="AC51" s="985"/>
      <c r="AD51" s="985"/>
      <c r="AE51" s="986"/>
      <c r="AF51" s="987"/>
      <c r="AG51" s="965"/>
      <c r="AH51" s="965"/>
      <c r="AI51" s="965"/>
      <c r="AJ51" s="988"/>
      <c r="AK51" s="989"/>
      <c r="AL51" s="985"/>
      <c r="AM51" s="985"/>
      <c r="AN51" s="985"/>
      <c r="AO51" s="985"/>
      <c r="AP51" s="985"/>
      <c r="AQ51" s="985"/>
      <c r="AR51" s="985"/>
      <c r="AS51" s="985"/>
      <c r="AT51" s="985"/>
      <c r="AU51" s="985"/>
      <c r="AV51" s="985"/>
      <c r="AW51" s="985"/>
      <c r="AX51" s="985"/>
      <c r="AY51" s="985"/>
      <c r="AZ51" s="990"/>
      <c r="BA51" s="990"/>
      <c r="BB51" s="990"/>
      <c r="BC51" s="990"/>
      <c r="BD51" s="990"/>
      <c r="BE51" s="962"/>
      <c r="BF51" s="962"/>
      <c r="BG51" s="962"/>
      <c r="BH51" s="962"/>
      <c r="BI51" s="963"/>
      <c r="BJ51" s="64"/>
      <c r="BK51" s="64"/>
      <c r="BL51" s="64"/>
      <c r="BM51" s="64"/>
      <c r="BN51" s="64"/>
      <c r="BO51" s="63"/>
      <c r="BP51" s="63"/>
      <c r="BQ51" s="60">
        <v>45</v>
      </c>
      <c r="BR51" s="88"/>
      <c r="BS51" s="957"/>
      <c r="BT51" s="958"/>
      <c r="BU51" s="958"/>
      <c r="BV51" s="958"/>
      <c r="BW51" s="958"/>
      <c r="BX51" s="958"/>
      <c r="BY51" s="958"/>
      <c r="BZ51" s="958"/>
      <c r="CA51" s="958"/>
      <c r="CB51" s="958"/>
      <c r="CC51" s="958"/>
      <c r="CD51" s="958"/>
      <c r="CE51" s="958"/>
      <c r="CF51" s="958"/>
      <c r="CG51" s="959"/>
      <c r="CH51" s="964"/>
      <c r="CI51" s="965"/>
      <c r="CJ51" s="965"/>
      <c r="CK51" s="965"/>
      <c r="CL51" s="975"/>
      <c r="CM51" s="964"/>
      <c r="CN51" s="965"/>
      <c r="CO51" s="965"/>
      <c r="CP51" s="965"/>
      <c r="CQ51" s="975"/>
      <c r="CR51" s="964"/>
      <c r="CS51" s="965"/>
      <c r="CT51" s="965"/>
      <c r="CU51" s="965"/>
      <c r="CV51" s="975"/>
      <c r="CW51" s="964"/>
      <c r="CX51" s="965"/>
      <c r="CY51" s="965"/>
      <c r="CZ51" s="965"/>
      <c r="DA51" s="975"/>
      <c r="DB51" s="964"/>
      <c r="DC51" s="965"/>
      <c r="DD51" s="965"/>
      <c r="DE51" s="965"/>
      <c r="DF51" s="975"/>
      <c r="DG51" s="964"/>
      <c r="DH51" s="965"/>
      <c r="DI51" s="965"/>
      <c r="DJ51" s="965"/>
      <c r="DK51" s="975"/>
      <c r="DL51" s="964"/>
      <c r="DM51" s="965"/>
      <c r="DN51" s="965"/>
      <c r="DO51" s="965"/>
      <c r="DP51" s="975"/>
      <c r="DQ51" s="964"/>
      <c r="DR51" s="965"/>
      <c r="DS51" s="965"/>
      <c r="DT51" s="965"/>
      <c r="DU51" s="975"/>
      <c r="DV51" s="957"/>
      <c r="DW51" s="958"/>
      <c r="DX51" s="958"/>
      <c r="DY51" s="958"/>
      <c r="DZ51" s="976"/>
      <c r="EA51" s="55"/>
    </row>
    <row r="52" spans="1:131" s="52" customFormat="1" ht="26.25" customHeight="1" x14ac:dyDescent="0.2">
      <c r="A52" s="60">
        <v>25</v>
      </c>
      <c r="B52" s="957"/>
      <c r="C52" s="958"/>
      <c r="D52" s="958"/>
      <c r="E52" s="958"/>
      <c r="F52" s="958"/>
      <c r="G52" s="958"/>
      <c r="H52" s="958"/>
      <c r="I52" s="958"/>
      <c r="J52" s="958"/>
      <c r="K52" s="958"/>
      <c r="L52" s="958"/>
      <c r="M52" s="958"/>
      <c r="N52" s="958"/>
      <c r="O52" s="958"/>
      <c r="P52" s="959"/>
      <c r="Q52" s="984"/>
      <c r="R52" s="985"/>
      <c r="S52" s="985"/>
      <c r="T52" s="985"/>
      <c r="U52" s="985"/>
      <c r="V52" s="985"/>
      <c r="W52" s="985"/>
      <c r="X52" s="985"/>
      <c r="Y52" s="985"/>
      <c r="Z52" s="985"/>
      <c r="AA52" s="985"/>
      <c r="AB52" s="985"/>
      <c r="AC52" s="985"/>
      <c r="AD52" s="985"/>
      <c r="AE52" s="986"/>
      <c r="AF52" s="987"/>
      <c r="AG52" s="965"/>
      <c r="AH52" s="965"/>
      <c r="AI52" s="965"/>
      <c r="AJ52" s="988"/>
      <c r="AK52" s="989"/>
      <c r="AL52" s="985"/>
      <c r="AM52" s="985"/>
      <c r="AN52" s="985"/>
      <c r="AO52" s="985"/>
      <c r="AP52" s="985"/>
      <c r="AQ52" s="985"/>
      <c r="AR52" s="985"/>
      <c r="AS52" s="985"/>
      <c r="AT52" s="985"/>
      <c r="AU52" s="985"/>
      <c r="AV52" s="985"/>
      <c r="AW52" s="985"/>
      <c r="AX52" s="985"/>
      <c r="AY52" s="985"/>
      <c r="AZ52" s="990"/>
      <c r="BA52" s="990"/>
      <c r="BB52" s="990"/>
      <c r="BC52" s="990"/>
      <c r="BD52" s="990"/>
      <c r="BE52" s="962"/>
      <c r="BF52" s="962"/>
      <c r="BG52" s="962"/>
      <c r="BH52" s="962"/>
      <c r="BI52" s="963"/>
      <c r="BJ52" s="64"/>
      <c r="BK52" s="64"/>
      <c r="BL52" s="64"/>
      <c r="BM52" s="64"/>
      <c r="BN52" s="64"/>
      <c r="BO52" s="63"/>
      <c r="BP52" s="63"/>
      <c r="BQ52" s="60">
        <v>46</v>
      </c>
      <c r="BR52" s="88"/>
      <c r="BS52" s="957"/>
      <c r="BT52" s="958"/>
      <c r="BU52" s="958"/>
      <c r="BV52" s="958"/>
      <c r="BW52" s="958"/>
      <c r="BX52" s="958"/>
      <c r="BY52" s="958"/>
      <c r="BZ52" s="958"/>
      <c r="CA52" s="958"/>
      <c r="CB52" s="958"/>
      <c r="CC52" s="958"/>
      <c r="CD52" s="958"/>
      <c r="CE52" s="958"/>
      <c r="CF52" s="958"/>
      <c r="CG52" s="959"/>
      <c r="CH52" s="964"/>
      <c r="CI52" s="965"/>
      <c r="CJ52" s="965"/>
      <c r="CK52" s="965"/>
      <c r="CL52" s="975"/>
      <c r="CM52" s="964"/>
      <c r="CN52" s="965"/>
      <c r="CO52" s="965"/>
      <c r="CP52" s="965"/>
      <c r="CQ52" s="975"/>
      <c r="CR52" s="964"/>
      <c r="CS52" s="965"/>
      <c r="CT52" s="965"/>
      <c r="CU52" s="965"/>
      <c r="CV52" s="975"/>
      <c r="CW52" s="964"/>
      <c r="CX52" s="965"/>
      <c r="CY52" s="965"/>
      <c r="CZ52" s="965"/>
      <c r="DA52" s="975"/>
      <c r="DB52" s="964"/>
      <c r="DC52" s="965"/>
      <c r="DD52" s="965"/>
      <c r="DE52" s="965"/>
      <c r="DF52" s="975"/>
      <c r="DG52" s="964"/>
      <c r="DH52" s="965"/>
      <c r="DI52" s="965"/>
      <c r="DJ52" s="965"/>
      <c r="DK52" s="975"/>
      <c r="DL52" s="964"/>
      <c r="DM52" s="965"/>
      <c r="DN52" s="965"/>
      <c r="DO52" s="965"/>
      <c r="DP52" s="975"/>
      <c r="DQ52" s="964"/>
      <c r="DR52" s="965"/>
      <c r="DS52" s="965"/>
      <c r="DT52" s="965"/>
      <c r="DU52" s="975"/>
      <c r="DV52" s="957"/>
      <c r="DW52" s="958"/>
      <c r="DX52" s="958"/>
      <c r="DY52" s="958"/>
      <c r="DZ52" s="976"/>
      <c r="EA52" s="55"/>
    </row>
    <row r="53" spans="1:131" s="52" customFormat="1" ht="26.25" customHeight="1" x14ac:dyDescent="0.2">
      <c r="A53" s="60">
        <v>26</v>
      </c>
      <c r="B53" s="957"/>
      <c r="C53" s="958"/>
      <c r="D53" s="958"/>
      <c r="E53" s="958"/>
      <c r="F53" s="958"/>
      <c r="G53" s="958"/>
      <c r="H53" s="958"/>
      <c r="I53" s="958"/>
      <c r="J53" s="958"/>
      <c r="K53" s="958"/>
      <c r="L53" s="958"/>
      <c r="M53" s="958"/>
      <c r="N53" s="958"/>
      <c r="O53" s="958"/>
      <c r="P53" s="959"/>
      <c r="Q53" s="984"/>
      <c r="R53" s="985"/>
      <c r="S53" s="985"/>
      <c r="T53" s="985"/>
      <c r="U53" s="985"/>
      <c r="V53" s="985"/>
      <c r="W53" s="985"/>
      <c r="X53" s="985"/>
      <c r="Y53" s="985"/>
      <c r="Z53" s="985"/>
      <c r="AA53" s="985"/>
      <c r="AB53" s="985"/>
      <c r="AC53" s="985"/>
      <c r="AD53" s="985"/>
      <c r="AE53" s="986"/>
      <c r="AF53" s="987"/>
      <c r="AG53" s="965"/>
      <c r="AH53" s="965"/>
      <c r="AI53" s="965"/>
      <c r="AJ53" s="988"/>
      <c r="AK53" s="989"/>
      <c r="AL53" s="985"/>
      <c r="AM53" s="985"/>
      <c r="AN53" s="985"/>
      <c r="AO53" s="985"/>
      <c r="AP53" s="985"/>
      <c r="AQ53" s="985"/>
      <c r="AR53" s="985"/>
      <c r="AS53" s="985"/>
      <c r="AT53" s="985"/>
      <c r="AU53" s="985"/>
      <c r="AV53" s="985"/>
      <c r="AW53" s="985"/>
      <c r="AX53" s="985"/>
      <c r="AY53" s="985"/>
      <c r="AZ53" s="990"/>
      <c r="BA53" s="990"/>
      <c r="BB53" s="990"/>
      <c r="BC53" s="990"/>
      <c r="BD53" s="990"/>
      <c r="BE53" s="962"/>
      <c r="BF53" s="962"/>
      <c r="BG53" s="962"/>
      <c r="BH53" s="962"/>
      <c r="BI53" s="963"/>
      <c r="BJ53" s="64"/>
      <c r="BK53" s="64"/>
      <c r="BL53" s="64"/>
      <c r="BM53" s="64"/>
      <c r="BN53" s="64"/>
      <c r="BO53" s="63"/>
      <c r="BP53" s="63"/>
      <c r="BQ53" s="60">
        <v>47</v>
      </c>
      <c r="BR53" s="88"/>
      <c r="BS53" s="957"/>
      <c r="BT53" s="958"/>
      <c r="BU53" s="958"/>
      <c r="BV53" s="958"/>
      <c r="BW53" s="958"/>
      <c r="BX53" s="958"/>
      <c r="BY53" s="958"/>
      <c r="BZ53" s="958"/>
      <c r="CA53" s="958"/>
      <c r="CB53" s="958"/>
      <c r="CC53" s="958"/>
      <c r="CD53" s="958"/>
      <c r="CE53" s="958"/>
      <c r="CF53" s="958"/>
      <c r="CG53" s="959"/>
      <c r="CH53" s="964"/>
      <c r="CI53" s="965"/>
      <c r="CJ53" s="965"/>
      <c r="CK53" s="965"/>
      <c r="CL53" s="975"/>
      <c r="CM53" s="964"/>
      <c r="CN53" s="965"/>
      <c r="CO53" s="965"/>
      <c r="CP53" s="965"/>
      <c r="CQ53" s="975"/>
      <c r="CR53" s="964"/>
      <c r="CS53" s="965"/>
      <c r="CT53" s="965"/>
      <c r="CU53" s="965"/>
      <c r="CV53" s="975"/>
      <c r="CW53" s="964"/>
      <c r="CX53" s="965"/>
      <c r="CY53" s="965"/>
      <c r="CZ53" s="965"/>
      <c r="DA53" s="975"/>
      <c r="DB53" s="964"/>
      <c r="DC53" s="965"/>
      <c r="DD53" s="965"/>
      <c r="DE53" s="965"/>
      <c r="DF53" s="975"/>
      <c r="DG53" s="964"/>
      <c r="DH53" s="965"/>
      <c r="DI53" s="965"/>
      <c r="DJ53" s="965"/>
      <c r="DK53" s="975"/>
      <c r="DL53" s="964"/>
      <c r="DM53" s="965"/>
      <c r="DN53" s="965"/>
      <c r="DO53" s="965"/>
      <c r="DP53" s="975"/>
      <c r="DQ53" s="964"/>
      <c r="DR53" s="965"/>
      <c r="DS53" s="965"/>
      <c r="DT53" s="965"/>
      <c r="DU53" s="975"/>
      <c r="DV53" s="957"/>
      <c r="DW53" s="958"/>
      <c r="DX53" s="958"/>
      <c r="DY53" s="958"/>
      <c r="DZ53" s="976"/>
      <c r="EA53" s="55"/>
    </row>
    <row r="54" spans="1:131" s="52" customFormat="1" ht="26.25" customHeight="1" x14ac:dyDescent="0.2">
      <c r="A54" s="60">
        <v>27</v>
      </c>
      <c r="B54" s="957"/>
      <c r="C54" s="958"/>
      <c r="D54" s="958"/>
      <c r="E54" s="958"/>
      <c r="F54" s="958"/>
      <c r="G54" s="958"/>
      <c r="H54" s="958"/>
      <c r="I54" s="958"/>
      <c r="J54" s="958"/>
      <c r="K54" s="958"/>
      <c r="L54" s="958"/>
      <c r="M54" s="958"/>
      <c r="N54" s="958"/>
      <c r="O54" s="958"/>
      <c r="P54" s="959"/>
      <c r="Q54" s="984"/>
      <c r="R54" s="985"/>
      <c r="S54" s="985"/>
      <c r="T54" s="985"/>
      <c r="U54" s="985"/>
      <c r="V54" s="985"/>
      <c r="W54" s="985"/>
      <c r="X54" s="985"/>
      <c r="Y54" s="985"/>
      <c r="Z54" s="985"/>
      <c r="AA54" s="985"/>
      <c r="AB54" s="985"/>
      <c r="AC54" s="985"/>
      <c r="AD54" s="985"/>
      <c r="AE54" s="986"/>
      <c r="AF54" s="987"/>
      <c r="AG54" s="965"/>
      <c r="AH54" s="965"/>
      <c r="AI54" s="965"/>
      <c r="AJ54" s="988"/>
      <c r="AK54" s="989"/>
      <c r="AL54" s="985"/>
      <c r="AM54" s="985"/>
      <c r="AN54" s="985"/>
      <c r="AO54" s="985"/>
      <c r="AP54" s="985"/>
      <c r="AQ54" s="985"/>
      <c r="AR54" s="985"/>
      <c r="AS54" s="985"/>
      <c r="AT54" s="985"/>
      <c r="AU54" s="985"/>
      <c r="AV54" s="985"/>
      <c r="AW54" s="985"/>
      <c r="AX54" s="985"/>
      <c r="AY54" s="985"/>
      <c r="AZ54" s="990"/>
      <c r="BA54" s="990"/>
      <c r="BB54" s="990"/>
      <c r="BC54" s="990"/>
      <c r="BD54" s="990"/>
      <c r="BE54" s="962"/>
      <c r="BF54" s="962"/>
      <c r="BG54" s="962"/>
      <c r="BH54" s="962"/>
      <c r="BI54" s="963"/>
      <c r="BJ54" s="64"/>
      <c r="BK54" s="64"/>
      <c r="BL54" s="64"/>
      <c r="BM54" s="64"/>
      <c r="BN54" s="64"/>
      <c r="BO54" s="63"/>
      <c r="BP54" s="63"/>
      <c r="BQ54" s="60">
        <v>48</v>
      </c>
      <c r="BR54" s="88"/>
      <c r="BS54" s="957"/>
      <c r="BT54" s="958"/>
      <c r="BU54" s="958"/>
      <c r="BV54" s="958"/>
      <c r="BW54" s="958"/>
      <c r="BX54" s="958"/>
      <c r="BY54" s="958"/>
      <c r="BZ54" s="958"/>
      <c r="CA54" s="958"/>
      <c r="CB54" s="958"/>
      <c r="CC54" s="958"/>
      <c r="CD54" s="958"/>
      <c r="CE54" s="958"/>
      <c r="CF54" s="958"/>
      <c r="CG54" s="959"/>
      <c r="CH54" s="964"/>
      <c r="CI54" s="965"/>
      <c r="CJ54" s="965"/>
      <c r="CK54" s="965"/>
      <c r="CL54" s="975"/>
      <c r="CM54" s="964"/>
      <c r="CN54" s="965"/>
      <c r="CO54" s="965"/>
      <c r="CP54" s="965"/>
      <c r="CQ54" s="975"/>
      <c r="CR54" s="964"/>
      <c r="CS54" s="965"/>
      <c r="CT54" s="965"/>
      <c r="CU54" s="965"/>
      <c r="CV54" s="975"/>
      <c r="CW54" s="964"/>
      <c r="CX54" s="965"/>
      <c r="CY54" s="965"/>
      <c r="CZ54" s="965"/>
      <c r="DA54" s="975"/>
      <c r="DB54" s="964"/>
      <c r="DC54" s="965"/>
      <c r="DD54" s="965"/>
      <c r="DE54" s="965"/>
      <c r="DF54" s="975"/>
      <c r="DG54" s="964"/>
      <c r="DH54" s="965"/>
      <c r="DI54" s="965"/>
      <c r="DJ54" s="965"/>
      <c r="DK54" s="975"/>
      <c r="DL54" s="964"/>
      <c r="DM54" s="965"/>
      <c r="DN54" s="965"/>
      <c r="DO54" s="965"/>
      <c r="DP54" s="975"/>
      <c r="DQ54" s="964"/>
      <c r="DR54" s="965"/>
      <c r="DS54" s="965"/>
      <c r="DT54" s="965"/>
      <c r="DU54" s="975"/>
      <c r="DV54" s="957"/>
      <c r="DW54" s="958"/>
      <c r="DX54" s="958"/>
      <c r="DY54" s="958"/>
      <c r="DZ54" s="976"/>
      <c r="EA54" s="55"/>
    </row>
    <row r="55" spans="1:131" s="52" customFormat="1" ht="26.25" customHeight="1" x14ac:dyDescent="0.2">
      <c r="A55" s="60">
        <v>28</v>
      </c>
      <c r="B55" s="957"/>
      <c r="C55" s="958"/>
      <c r="D55" s="958"/>
      <c r="E55" s="958"/>
      <c r="F55" s="958"/>
      <c r="G55" s="958"/>
      <c r="H55" s="958"/>
      <c r="I55" s="958"/>
      <c r="J55" s="958"/>
      <c r="K55" s="958"/>
      <c r="L55" s="958"/>
      <c r="M55" s="958"/>
      <c r="N55" s="958"/>
      <c r="O55" s="958"/>
      <c r="P55" s="959"/>
      <c r="Q55" s="984"/>
      <c r="R55" s="985"/>
      <c r="S55" s="985"/>
      <c r="T55" s="985"/>
      <c r="U55" s="985"/>
      <c r="V55" s="985"/>
      <c r="W55" s="985"/>
      <c r="X55" s="985"/>
      <c r="Y55" s="985"/>
      <c r="Z55" s="985"/>
      <c r="AA55" s="985"/>
      <c r="AB55" s="985"/>
      <c r="AC55" s="985"/>
      <c r="AD55" s="985"/>
      <c r="AE55" s="986"/>
      <c r="AF55" s="987"/>
      <c r="AG55" s="965"/>
      <c r="AH55" s="965"/>
      <c r="AI55" s="965"/>
      <c r="AJ55" s="988"/>
      <c r="AK55" s="989"/>
      <c r="AL55" s="985"/>
      <c r="AM55" s="985"/>
      <c r="AN55" s="985"/>
      <c r="AO55" s="985"/>
      <c r="AP55" s="985"/>
      <c r="AQ55" s="985"/>
      <c r="AR55" s="985"/>
      <c r="AS55" s="985"/>
      <c r="AT55" s="985"/>
      <c r="AU55" s="985"/>
      <c r="AV55" s="985"/>
      <c r="AW55" s="985"/>
      <c r="AX55" s="985"/>
      <c r="AY55" s="985"/>
      <c r="AZ55" s="990"/>
      <c r="BA55" s="990"/>
      <c r="BB55" s="990"/>
      <c r="BC55" s="990"/>
      <c r="BD55" s="990"/>
      <c r="BE55" s="962"/>
      <c r="BF55" s="962"/>
      <c r="BG55" s="962"/>
      <c r="BH55" s="962"/>
      <c r="BI55" s="963"/>
      <c r="BJ55" s="64"/>
      <c r="BK55" s="64"/>
      <c r="BL55" s="64"/>
      <c r="BM55" s="64"/>
      <c r="BN55" s="64"/>
      <c r="BO55" s="63"/>
      <c r="BP55" s="63"/>
      <c r="BQ55" s="60">
        <v>49</v>
      </c>
      <c r="BR55" s="88"/>
      <c r="BS55" s="957"/>
      <c r="BT55" s="958"/>
      <c r="BU55" s="958"/>
      <c r="BV55" s="958"/>
      <c r="BW55" s="958"/>
      <c r="BX55" s="958"/>
      <c r="BY55" s="958"/>
      <c r="BZ55" s="958"/>
      <c r="CA55" s="958"/>
      <c r="CB55" s="958"/>
      <c r="CC55" s="958"/>
      <c r="CD55" s="958"/>
      <c r="CE55" s="958"/>
      <c r="CF55" s="958"/>
      <c r="CG55" s="959"/>
      <c r="CH55" s="964"/>
      <c r="CI55" s="965"/>
      <c r="CJ55" s="965"/>
      <c r="CK55" s="965"/>
      <c r="CL55" s="975"/>
      <c r="CM55" s="964"/>
      <c r="CN55" s="965"/>
      <c r="CO55" s="965"/>
      <c r="CP55" s="965"/>
      <c r="CQ55" s="975"/>
      <c r="CR55" s="964"/>
      <c r="CS55" s="965"/>
      <c r="CT55" s="965"/>
      <c r="CU55" s="965"/>
      <c r="CV55" s="975"/>
      <c r="CW55" s="964"/>
      <c r="CX55" s="965"/>
      <c r="CY55" s="965"/>
      <c r="CZ55" s="965"/>
      <c r="DA55" s="975"/>
      <c r="DB55" s="964"/>
      <c r="DC55" s="965"/>
      <c r="DD55" s="965"/>
      <c r="DE55" s="965"/>
      <c r="DF55" s="975"/>
      <c r="DG55" s="964"/>
      <c r="DH55" s="965"/>
      <c r="DI55" s="965"/>
      <c r="DJ55" s="965"/>
      <c r="DK55" s="975"/>
      <c r="DL55" s="964"/>
      <c r="DM55" s="965"/>
      <c r="DN55" s="965"/>
      <c r="DO55" s="965"/>
      <c r="DP55" s="975"/>
      <c r="DQ55" s="964"/>
      <c r="DR55" s="965"/>
      <c r="DS55" s="965"/>
      <c r="DT55" s="965"/>
      <c r="DU55" s="975"/>
      <c r="DV55" s="957"/>
      <c r="DW55" s="958"/>
      <c r="DX55" s="958"/>
      <c r="DY55" s="958"/>
      <c r="DZ55" s="976"/>
      <c r="EA55" s="55"/>
    </row>
    <row r="56" spans="1:131" s="52" customFormat="1" ht="26.25" customHeight="1" x14ac:dyDescent="0.2">
      <c r="A56" s="60">
        <v>29</v>
      </c>
      <c r="B56" s="957"/>
      <c r="C56" s="958"/>
      <c r="D56" s="958"/>
      <c r="E56" s="958"/>
      <c r="F56" s="958"/>
      <c r="G56" s="958"/>
      <c r="H56" s="958"/>
      <c r="I56" s="958"/>
      <c r="J56" s="958"/>
      <c r="K56" s="958"/>
      <c r="L56" s="958"/>
      <c r="M56" s="958"/>
      <c r="N56" s="958"/>
      <c r="O56" s="958"/>
      <c r="P56" s="959"/>
      <c r="Q56" s="984"/>
      <c r="R56" s="985"/>
      <c r="S56" s="985"/>
      <c r="T56" s="985"/>
      <c r="U56" s="985"/>
      <c r="V56" s="985"/>
      <c r="W56" s="985"/>
      <c r="X56" s="985"/>
      <c r="Y56" s="985"/>
      <c r="Z56" s="985"/>
      <c r="AA56" s="985"/>
      <c r="AB56" s="985"/>
      <c r="AC56" s="985"/>
      <c r="AD56" s="985"/>
      <c r="AE56" s="986"/>
      <c r="AF56" s="987"/>
      <c r="AG56" s="965"/>
      <c r="AH56" s="965"/>
      <c r="AI56" s="965"/>
      <c r="AJ56" s="988"/>
      <c r="AK56" s="989"/>
      <c r="AL56" s="985"/>
      <c r="AM56" s="985"/>
      <c r="AN56" s="985"/>
      <c r="AO56" s="985"/>
      <c r="AP56" s="985"/>
      <c r="AQ56" s="985"/>
      <c r="AR56" s="985"/>
      <c r="AS56" s="985"/>
      <c r="AT56" s="985"/>
      <c r="AU56" s="985"/>
      <c r="AV56" s="985"/>
      <c r="AW56" s="985"/>
      <c r="AX56" s="985"/>
      <c r="AY56" s="985"/>
      <c r="AZ56" s="990"/>
      <c r="BA56" s="990"/>
      <c r="BB56" s="990"/>
      <c r="BC56" s="990"/>
      <c r="BD56" s="990"/>
      <c r="BE56" s="962"/>
      <c r="BF56" s="962"/>
      <c r="BG56" s="962"/>
      <c r="BH56" s="962"/>
      <c r="BI56" s="963"/>
      <c r="BJ56" s="64"/>
      <c r="BK56" s="64"/>
      <c r="BL56" s="64"/>
      <c r="BM56" s="64"/>
      <c r="BN56" s="64"/>
      <c r="BO56" s="63"/>
      <c r="BP56" s="63"/>
      <c r="BQ56" s="60">
        <v>50</v>
      </c>
      <c r="BR56" s="88"/>
      <c r="BS56" s="957"/>
      <c r="BT56" s="958"/>
      <c r="BU56" s="958"/>
      <c r="BV56" s="958"/>
      <c r="BW56" s="958"/>
      <c r="BX56" s="958"/>
      <c r="BY56" s="958"/>
      <c r="BZ56" s="958"/>
      <c r="CA56" s="958"/>
      <c r="CB56" s="958"/>
      <c r="CC56" s="958"/>
      <c r="CD56" s="958"/>
      <c r="CE56" s="958"/>
      <c r="CF56" s="958"/>
      <c r="CG56" s="959"/>
      <c r="CH56" s="964"/>
      <c r="CI56" s="965"/>
      <c r="CJ56" s="965"/>
      <c r="CK56" s="965"/>
      <c r="CL56" s="975"/>
      <c r="CM56" s="964"/>
      <c r="CN56" s="965"/>
      <c r="CO56" s="965"/>
      <c r="CP56" s="965"/>
      <c r="CQ56" s="975"/>
      <c r="CR56" s="964"/>
      <c r="CS56" s="965"/>
      <c r="CT56" s="965"/>
      <c r="CU56" s="965"/>
      <c r="CV56" s="975"/>
      <c r="CW56" s="964"/>
      <c r="CX56" s="965"/>
      <c r="CY56" s="965"/>
      <c r="CZ56" s="965"/>
      <c r="DA56" s="975"/>
      <c r="DB56" s="964"/>
      <c r="DC56" s="965"/>
      <c r="DD56" s="965"/>
      <c r="DE56" s="965"/>
      <c r="DF56" s="975"/>
      <c r="DG56" s="964"/>
      <c r="DH56" s="965"/>
      <c r="DI56" s="965"/>
      <c r="DJ56" s="965"/>
      <c r="DK56" s="975"/>
      <c r="DL56" s="964"/>
      <c r="DM56" s="965"/>
      <c r="DN56" s="965"/>
      <c r="DO56" s="965"/>
      <c r="DP56" s="975"/>
      <c r="DQ56" s="964"/>
      <c r="DR56" s="965"/>
      <c r="DS56" s="965"/>
      <c r="DT56" s="965"/>
      <c r="DU56" s="975"/>
      <c r="DV56" s="957"/>
      <c r="DW56" s="958"/>
      <c r="DX56" s="958"/>
      <c r="DY56" s="958"/>
      <c r="DZ56" s="976"/>
      <c r="EA56" s="55"/>
    </row>
    <row r="57" spans="1:131" s="52" customFormat="1" ht="26.25" customHeight="1" x14ac:dyDescent="0.2">
      <c r="A57" s="60">
        <v>30</v>
      </c>
      <c r="B57" s="957"/>
      <c r="C57" s="958"/>
      <c r="D57" s="958"/>
      <c r="E57" s="958"/>
      <c r="F57" s="958"/>
      <c r="G57" s="958"/>
      <c r="H57" s="958"/>
      <c r="I57" s="958"/>
      <c r="J57" s="958"/>
      <c r="K57" s="958"/>
      <c r="L57" s="958"/>
      <c r="M57" s="958"/>
      <c r="N57" s="958"/>
      <c r="O57" s="958"/>
      <c r="P57" s="959"/>
      <c r="Q57" s="984"/>
      <c r="R57" s="985"/>
      <c r="S57" s="985"/>
      <c r="T57" s="985"/>
      <c r="U57" s="985"/>
      <c r="V57" s="985"/>
      <c r="W57" s="985"/>
      <c r="X57" s="985"/>
      <c r="Y57" s="985"/>
      <c r="Z57" s="985"/>
      <c r="AA57" s="985"/>
      <c r="AB57" s="985"/>
      <c r="AC57" s="985"/>
      <c r="AD57" s="985"/>
      <c r="AE57" s="986"/>
      <c r="AF57" s="987"/>
      <c r="AG57" s="965"/>
      <c r="AH57" s="965"/>
      <c r="AI57" s="965"/>
      <c r="AJ57" s="988"/>
      <c r="AK57" s="989"/>
      <c r="AL57" s="985"/>
      <c r="AM57" s="985"/>
      <c r="AN57" s="985"/>
      <c r="AO57" s="985"/>
      <c r="AP57" s="985"/>
      <c r="AQ57" s="985"/>
      <c r="AR57" s="985"/>
      <c r="AS57" s="985"/>
      <c r="AT57" s="985"/>
      <c r="AU57" s="985"/>
      <c r="AV57" s="985"/>
      <c r="AW57" s="985"/>
      <c r="AX57" s="985"/>
      <c r="AY57" s="985"/>
      <c r="AZ57" s="990"/>
      <c r="BA57" s="990"/>
      <c r="BB57" s="990"/>
      <c r="BC57" s="990"/>
      <c r="BD57" s="990"/>
      <c r="BE57" s="962"/>
      <c r="BF57" s="962"/>
      <c r="BG57" s="962"/>
      <c r="BH57" s="962"/>
      <c r="BI57" s="963"/>
      <c r="BJ57" s="64"/>
      <c r="BK57" s="64"/>
      <c r="BL57" s="64"/>
      <c r="BM57" s="64"/>
      <c r="BN57" s="64"/>
      <c r="BO57" s="63"/>
      <c r="BP57" s="63"/>
      <c r="BQ57" s="60">
        <v>51</v>
      </c>
      <c r="BR57" s="88"/>
      <c r="BS57" s="957"/>
      <c r="BT57" s="958"/>
      <c r="BU57" s="958"/>
      <c r="BV57" s="958"/>
      <c r="BW57" s="958"/>
      <c r="BX57" s="958"/>
      <c r="BY57" s="958"/>
      <c r="BZ57" s="958"/>
      <c r="CA57" s="958"/>
      <c r="CB57" s="958"/>
      <c r="CC57" s="958"/>
      <c r="CD57" s="958"/>
      <c r="CE57" s="958"/>
      <c r="CF57" s="958"/>
      <c r="CG57" s="959"/>
      <c r="CH57" s="964"/>
      <c r="CI57" s="965"/>
      <c r="CJ57" s="965"/>
      <c r="CK57" s="965"/>
      <c r="CL57" s="975"/>
      <c r="CM57" s="964"/>
      <c r="CN57" s="965"/>
      <c r="CO57" s="965"/>
      <c r="CP57" s="965"/>
      <c r="CQ57" s="975"/>
      <c r="CR57" s="964"/>
      <c r="CS57" s="965"/>
      <c r="CT57" s="965"/>
      <c r="CU57" s="965"/>
      <c r="CV57" s="975"/>
      <c r="CW57" s="964"/>
      <c r="CX57" s="965"/>
      <c r="CY57" s="965"/>
      <c r="CZ57" s="965"/>
      <c r="DA57" s="975"/>
      <c r="DB57" s="964"/>
      <c r="DC57" s="965"/>
      <c r="DD57" s="965"/>
      <c r="DE57" s="965"/>
      <c r="DF57" s="975"/>
      <c r="DG57" s="964"/>
      <c r="DH57" s="965"/>
      <c r="DI57" s="965"/>
      <c r="DJ57" s="965"/>
      <c r="DK57" s="975"/>
      <c r="DL57" s="964"/>
      <c r="DM57" s="965"/>
      <c r="DN57" s="965"/>
      <c r="DO57" s="965"/>
      <c r="DP57" s="975"/>
      <c r="DQ57" s="964"/>
      <c r="DR57" s="965"/>
      <c r="DS57" s="965"/>
      <c r="DT57" s="965"/>
      <c r="DU57" s="975"/>
      <c r="DV57" s="957"/>
      <c r="DW57" s="958"/>
      <c r="DX57" s="958"/>
      <c r="DY57" s="958"/>
      <c r="DZ57" s="976"/>
      <c r="EA57" s="55"/>
    </row>
    <row r="58" spans="1:131" s="52" customFormat="1" ht="26.25" customHeight="1" x14ac:dyDescent="0.2">
      <c r="A58" s="60">
        <v>31</v>
      </c>
      <c r="B58" s="957"/>
      <c r="C58" s="958"/>
      <c r="D58" s="958"/>
      <c r="E58" s="958"/>
      <c r="F58" s="958"/>
      <c r="G58" s="958"/>
      <c r="H58" s="958"/>
      <c r="I58" s="958"/>
      <c r="J58" s="958"/>
      <c r="K58" s="958"/>
      <c r="L58" s="958"/>
      <c r="M58" s="958"/>
      <c r="N58" s="958"/>
      <c r="O58" s="958"/>
      <c r="P58" s="959"/>
      <c r="Q58" s="984"/>
      <c r="R58" s="985"/>
      <c r="S58" s="985"/>
      <c r="T58" s="985"/>
      <c r="U58" s="985"/>
      <c r="V58" s="985"/>
      <c r="W58" s="985"/>
      <c r="X58" s="985"/>
      <c r="Y58" s="985"/>
      <c r="Z58" s="985"/>
      <c r="AA58" s="985"/>
      <c r="AB58" s="985"/>
      <c r="AC58" s="985"/>
      <c r="AD58" s="985"/>
      <c r="AE58" s="986"/>
      <c r="AF58" s="987"/>
      <c r="AG58" s="965"/>
      <c r="AH58" s="965"/>
      <c r="AI58" s="965"/>
      <c r="AJ58" s="988"/>
      <c r="AK58" s="989"/>
      <c r="AL58" s="985"/>
      <c r="AM58" s="985"/>
      <c r="AN58" s="985"/>
      <c r="AO58" s="985"/>
      <c r="AP58" s="985"/>
      <c r="AQ58" s="985"/>
      <c r="AR58" s="985"/>
      <c r="AS58" s="985"/>
      <c r="AT58" s="985"/>
      <c r="AU58" s="985"/>
      <c r="AV58" s="985"/>
      <c r="AW58" s="985"/>
      <c r="AX58" s="985"/>
      <c r="AY58" s="985"/>
      <c r="AZ58" s="990"/>
      <c r="BA58" s="990"/>
      <c r="BB58" s="990"/>
      <c r="BC58" s="990"/>
      <c r="BD58" s="990"/>
      <c r="BE58" s="962"/>
      <c r="BF58" s="962"/>
      <c r="BG58" s="962"/>
      <c r="BH58" s="962"/>
      <c r="BI58" s="963"/>
      <c r="BJ58" s="64"/>
      <c r="BK58" s="64"/>
      <c r="BL58" s="64"/>
      <c r="BM58" s="64"/>
      <c r="BN58" s="64"/>
      <c r="BO58" s="63"/>
      <c r="BP58" s="63"/>
      <c r="BQ58" s="60">
        <v>52</v>
      </c>
      <c r="BR58" s="88"/>
      <c r="BS58" s="957"/>
      <c r="BT58" s="958"/>
      <c r="BU58" s="958"/>
      <c r="BV58" s="958"/>
      <c r="BW58" s="958"/>
      <c r="BX58" s="958"/>
      <c r="BY58" s="958"/>
      <c r="BZ58" s="958"/>
      <c r="CA58" s="958"/>
      <c r="CB58" s="958"/>
      <c r="CC58" s="958"/>
      <c r="CD58" s="958"/>
      <c r="CE58" s="958"/>
      <c r="CF58" s="958"/>
      <c r="CG58" s="959"/>
      <c r="CH58" s="964"/>
      <c r="CI58" s="965"/>
      <c r="CJ58" s="965"/>
      <c r="CK58" s="965"/>
      <c r="CL58" s="975"/>
      <c r="CM58" s="964"/>
      <c r="CN58" s="965"/>
      <c r="CO58" s="965"/>
      <c r="CP58" s="965"/>
      <c r="CQ58" s="975"/>
      <c r="CR58" s="964"/>
      <c r="CS58" s="965"/>
      <c r="CT58" s="965"/>
      <c r="CU58" s="965"/>
      <c r="CV58" s="975"/>
      <c r="CW58" s="964"/>
      <c r="CX58" s="965"/>
      <c r="CY58" s="965"/>
      <c r="CZ58" s="965"/>
      <c r="DA58" s="975"/>
      <c r="DB58" s="964"/>
      <c r="DC58" s="965"/>
      <c r="DD58" s="965"/>
      <c r="DE58" s="965"/>
      <c r="DF58" s="975"/>
      <c r="DG58" s="964"/>
      <c r="DH58" s="965"/>
      <c r="DI58" s="965"/>
      <c r="DJ58" s="965"/>
      <c r="DK58" s="975"/>
      <c r="DL58" s="964"/>
      <c r="DM58" s="965"/>
      <c r="DN58" s="965"/>
      <c r="DO58" s="965"/>
      <c r="DP58" s="975"/>
      <c r="DQ58" s="964"/>
      <c r="DR58" s="965"/>
      <c r="DS58" s="965"/>
      <c r="DT58" s="965"/>
      <c r="DU58" s="975"/>
      <c r="DV58" s="957"/>
      <c r="DW58" s="958"/>
      <c r="DX58" s="958"/>
      <c r="DY58" s="958"/>
      <c r="DZ58" s="976"/>
      <c r="EA58" s="55"/>
    </row>
    <row r="59" spans="1:131" s="52" customFormat="1" ht="26.25" customHeight="1" x14ac:dyDescent="0.2">
      <c r="A59" s="60">
        <v>32</v>
      </c>
      <c r="B59" s="957"/>
      <c r="C59" s="958"/>
      <c r="D59" s="958"/>
      <c r="E59" s="958"/>
      <c r="F59" s="958"/>
      <c r="G59" s="958"/>
      <c r="H59" s="958"/>
      <c r="I59" s="958"/>
      <c r="J59" s="958"/>
      <c r="K59" s="958"/>
      <c r="L59" s="958"/>
      <c r="M59" s="958"/>
      <c r="N59" s="958"/>
      <c r="O59" s="958"/>
      <c r="P59" s="959"/>
      <c r="Q59" s="984"/>
      <c r="R59" s="985"/>
      <c r="S59" s="985"/>
      <c r="T59" s="985"/>
      <c r="U59" s="985"/>
      <c r="V59" s="985"/>
      <c r="W59" s="985"/>
      <c r="X59" s="985"/>
      <c r="Y59" s="985"/>
      <c r="Z59" s="985"/>
      <c r="AA59" s="985"/>
      <c r="AB59" s="985"/>
      <c r="AC59" s="985"/>
      <c r="AD59" s="985"/>
      <c r="AE59" s="986"/>
      <c r="AF59" s="987"/>
      <c r="AG59" s="965"/>
      <c r="AH59" s="965"/>
      <c r="AI59" s="965"/>
      <c r="AJ59" s="988"/>
      <c r="AK59" s="989"/>
      <c r="AL59" s="985"/>
      <c r="AM59" s="985"/>
      <c r="AN59" s="985"/>
      <c r="AO59" s="985"/>
      <c r="AP59" s="985"/>
      <c r="AQ59" s="985"/>
      <c r="AR59" s="985"/>
      <c r="AS59" s="985"/>
      <c r="AT59" s="985"/>
      <c r="AU59" s="985"/>
      <c r="AV59" s="985"/>
      <c r="AW59" s="985"/>
      <c r="AX59" s="985"/>
      <c r="AY59" s="985"/>
      <c r="AZ59" s="990"/>
      <c r="BA59" s="990"/>
      <c r="BB59" s="990"/>
      <c r="BC59" s="990"/>
      <c r="BD59" s="990"/>
      <c r="BE59" s="962"/>
      <c r="BF59" s="962"/>
      <c r="BG59" s="962"/>
      <c r="BH59" s="962"/>
      <c r="BI59" s="963"/>
      <c r="BJ59" s="64"/>
      <c r="BK59" s="64"/>
      <c r="BL59" s="64"/>
      <c r="BM59" s="64"/>
      <c r="BN59" s="64"/>
      <c r="BO59" s="63"/>
      <c r="BP59" s="63"/>
      <c r="BQ59" s="60">
        <v>53</v>
      </c>
      <c r="BR59" s="88"/>
      <c r="BS59" s="957"/>
      <c r="BT59" s="958"/>
      <c r="BU59" s="958"/>
      <c r="BV59" s="958"/>
      <c r="BW59" s="958"/>
      <c r="BX59" s="958"/>
      <c r="BY59" s="958"/>
      <c r="BZ59" s="958"/>
      <c r="CA59" s="958"/>
      <c r="CB59" s="958"/>
      <c r="CC59" s="958"/>
      <c r="CD59" s="958"/>
      <c r="CE59" s="958"/>
      <c r="CF59" s="958"/>
      <c r="CG59" s="959"/>
      <c r="CH59" s="964"/>
      <c r="CI59" s="965"/>
      <c r="CJ59" s="965"/>
      <c r="CK59" s="965"/>
      <c r="CL59" s="975"/>
      <c r="CM59" s="964"/>
      <c r="CN59" s="965"/>
      <c r="CO59" s="965"/>
      <c r="CP59" s="965"/>
      <c r="CQ59" s="975"/>
      <c r="CR59" s="964"/>
      <c r="CS59" s="965"/>
      <c r="CT59" s="965"/>
      <c r="CU59" s="965"/>
      <c r="CV59" s="975"/>
      <c r="CW59" s="964"/>
      <c r="CX59" s="965"/>
      <c r="CY59" s="965"/>
      <c r="CZ59" s="965"/>
      <c r="DA59" s="975"/>
      <c r="DB59" s="964"/>
      <c r="DC59" s="965"/>
      <c r="DD59" s="965"/>
      <c r="DE59" s="965"/>
      <c r="DF59" s="975"/>
      <c r="DG59" s="964"/>
      <c r="DH59" s="965"/>
      <c r="DI59" s="965"/>
      <c r="DJ59" s="965"/>
      <c r="DK59" s="975"/>
      <c r="DL59" s="964"/>
      <c r="DM59" s="965"/>
      <c r="DN59" s="965"/>
      <c r="DO59" s="965"/>
      <c r="DP59" s="975"/>
      <c r="DQ59" s="964"/>
      <c r="DR59" s="965"/>
      <c r="DS59" s="965"/>
      <c r="DT59" s="965"/>
      <c r="DU59" s="975"/>
      <c r="DV59" s="957"/>
      <c r="DW59" s="958"/>
      <c r="DX59" s="958"/>
      <c r="DY59" s="958"/>
      <c r="DZ59" s="976"/>
      <c r="EA59" s="55"/>
    </row>
    <row r="60" spans="1:131" s="52" customFormat="1" ht="26.25" customHeight="1" x14ac:dyDescent="0.2">
      <c r="A60" s="60">
        <v>33</v>
      </c>
      <c r="B60" s="957"/>
      <c r="C60" s="958"/>
      <c r="D60" s="958"/>
      <c r="E60" s="958"/>
      <c r="F60" s="958"/>
      <c r="G60" s="958"/>
      <c r="H60" s="958"/>
      <c r="I60" s="958"/>
      <c r="J60" s="958"/>
      <c r="K60" s="958"/>
      <c r="L60" s="958"/>
      <c r="M60" s="958"/>
      <c r="N60" s="958"/>
      <c r="O60" s="958"/>
      <c r="P60" s="959"/>
      <c r="Q60" s="984"/>
      <c r="R60" s="985"/>
      <c r="S60" s="985"/>
      <c r="T60" s="985"/>
      <c r="U60" s="985"/>
      <c r="V60" s="985"/>
      <c r="W60" s="985"/>
      <c r="X60" s="985"/>
      <c r="Y60" s="985"/>
      <c r="Z60" s="985"/>
      <c r="AA60" s="985"/>
      <c r="AB60" s="985"/>
      <c r="AC60" s="985"/>
      <c r="AD60" s="985"/>
      <c r="AE60" s="986"/>
      <c r="AF60" s="987"/>
      <c r="AG60" s="965"/>
      <c r="AH60" s="965"/>
      <c r="AI60" s="965"/>
      <c r="AJ60" s="988"/>
      <c r="AK60" s="989"/>
      <c r="AL60" s="985"/>
      <c r="AM60" s="985"/>
      <c r="AN60" s="985"/>
      <c r="AO60" s="985"/>
      <c r="AP60" s="985"/>
      <c r="AQ60" s="985"/>
      <c r="AR60" s="985"/>
      <c r="AS60" s="985"/>
      <c r="AT60" s="985"/>
      <c r="AU60" s="985"/>
      <c r="AV60" s="985"/>
      <c r="AW60" s="985"/>
      <c r="AX60" s="985"/>
      <c r="AY60" s="985"/>
      <c r="AZ60" s="990"/>
      <c r="BA60" s="990"/>
      <c r="BB60" s="990"/>
      <c r="BC60" s="990"/>
      <c r="BD60" s="990"/>
      <c r="BE60" s="962"/>
      <c r="BF60" s="962"/>
      <c r="BG60" s="962"/>
      <c r="BH60" s="962"/>
      <c r="BI60" s="963"/>
      <c r="BJ60" s="64"/>
      <c r="BK60" s="64"/>
      <c r="BL60" s="64"/>
      <c r="BM60" s="64"/>
      <c r="BN60" s="64"/>
      <c r="BO60" s="63"/>
      <c r="BP60" s="63"/>
      <c r="BQ60" s="60">
        <v>54</v>
      </c>
      <c r="BR60" s="88"/>
      <c r="BS60" s="957"/>
      <c r="BT60" s="958"/>
      <c r="BU60" s="958"/>
      <c r="BV60" s="958"/>
      <c r="BW60" s="958"/>
      <c r="BX60" s="958"/>
      <c r="BY60" s="958"/>
      <c r="BZ60" s="958"/>
      <c r="CA60" s="958"/>
      <c r="CB60" s="958"/>
      <c r="CC60" s="958"/>
      <c r="CD60" s="958"/>
      <c r="CE60" s="958"/>
      <c r="CF60" s="958"/>
      <c r="CG60" s="959"/>
      <c r="CH60" s="964"/>
      <c r="CI60" s="965"/>
      <c r="CJ60" s="965"/>
      <c r="CK60" s="965"/>
      <c r="CL60" s="975"/>
      <c r="CM60" s="964"/>
      <c r="CN60" s="965"/>
      <c r="CO60" s="965"/>
      <c r="CP60" s="965"/>
      <c r="CQ60" s="975"/>
      <c r="CR60" s="964"/>
      <c r="CS60" s="965"/>
      <c r="CT60" s="965"/>
      <c r="CU60" s="965"/>
      <c r="CV60" s="975"/>
      <c r="CW60" s="964"/>
      <c r="CX60" s="965"/>
      <c r="CY60" s="965"/>
      <c r="CZ60" s="965"/>
      <c r="DA60" s="975"/>
      <c r="DB60" s="964"/>
      <c r="DC60" s="965"/>
      <c r="DD60" s="965"/>
      <c r="DE60" s="965"/>
      <c r="DF60" s="975"/>
      <c r="DG60" s="964"/>
      <c r="DH60" s="965"/>
      <c r="DI60" s="965"/>
      <c r="DJ60" s="965"/>
      <c r="DK60" s="975"/>
      <c r="DL60" s="964"/>
      <c r="DM60" s="965"/>
      <c r="DN60" s="965"/>
      <c r="DO60" s="965"/>
      <c r="DP60" s="975"/>
      <c r="DQ60" s="964"/>
      <c r="DR60" s="965"/>
      <c r="DS60" s="965"/>
      <c r="DT60" s="965"/>
      <c r="DU60" s="975"/>
      <c r="DV60" s="957"/>
      <c r="DW60" s="958"/>
      <c r="DX60" s="958"/>
      <c r="DY60" s="958"/>
      <c r="DZ60" s="976"/>
      <c r="EA60" s="55"/>
    </row>
    <row r="61" spans="1:131" s="52" customFormat="1" ht="26.25" customHeight="1" x14ac:dyDescent="0.2">
      <c r="A61" s="60">
        <v>34</v>
      </c>
      <c r="B61" s="957"/>
      <c r="C61" s="958"/>
      <c r="D61" s="958"/>
      <c r="E61" s="958"/>
      <c r="F61" s="958"/>
      <c r="G61" s="958"/>
      <c r="H61" s="958"/>
      <c r="I61" s="958"/>
      <c r="J61" s="958"/>
      <c r="K61" s="958"/>
      <c r="L61" s="958"/>
      <c r="M61" s="958"/>
      <c r="N61" s="958"/>
      <c r="O61" s="958"/>
      <c r="P61" s="959"/>
      <c r="Q61" s="984"/>
      <c r="R61" s="985"/>
      <c r="S61" s="985"/>
      <c r="T61" s="985"/>
      <c r="U61" s="985"/>
      <c r="V61" s="985"/>
      <c r="W61" s="985"/>
      <c r="X61" s="985"/>
      <c r="Y61" s="985"/>
      <c r="Z61" s="985"/>
      <c r="AA61" s="985"/>
      <c r="AB61" s="985"/>
      <c r="AC61" s="985"/>
      <c r="AD61" s="985"/>
      <c r="AE61" s="986"/>
      <c r="AF61" s="987"/>
      <c r="AG61" s="965"/>
      <c r="AH61" s="965"/>
      <c r="AI61" s="965"/>
      <c r="AJ61" s="988"/>
      <c r="AK61" s="989"/>
      <c r="AL61" s="985"/>
      <c r="AM61" s="985"/>
      <c r="AN61" s="985"/>
      <c r="AO61" s="985"/>
      <c r="AP61" s="985"/>
      <c r="AQ61" s="985"/>
      <c r="AR61" s="985"/>
      <c r="AS61" s="985"/>
      <c r="AT61" s="985"/>
      <c r="AU61" s="985"/>
      <c r="AV61" s="985"/>
      <c r="AW61" s="985"/>
      <c r="AX61" s="985"/>
      <c r="AY61" s="985"/>
      <c r="AZ61" s="990"/>
      <c r="BA61" s="990"/>
      <c r="BB61" s="990"/>
      <c r="BC61" s="990"/>
      <c r="BD61" s="990"/>
      <c r="BE61" s="962"/>
      <c r="BF61" s="962"/>
      <c r="BG61" s="962"/>
      <c r="BH61" s="962"/>
      <c r="BI61" s="963"/>
      <c r="BJ61" s="64"/>
      <c r="BK61" s="64"/>
      <c r="BL61" s="64"/>
      <c r="BM61" s="64"/>
      <c r="BN61" s="64"/>
      <c r="BO61" s="63"/>
      <c r="BP61" s="63"/>
      <c r="BQ61" s="60">
        <v>55</v>
      </c>
      <c r="BR61" s="88"/>
      <c r="BS61" s="957"/>
      <c r="BT61" s="958"/>
      <c r="BU61" s="958"/>
      <c r="BV61" s="958"/>
      <c r="BW61" s="958"/>
      <c r="BX61" s="958"/>
      <c r="BY61" s="958"/>
      <c r="BZ61" s="958"/>
      <c r="CA61" s="958"/>
      <c r="CB61" s="958"/>
      <c r="CC61" s="958"/>
      <c r="CD61" s="958"/>
      <c r="CE61" s="958"/>
      <c r="CF61" s="958"/>
      <c r="CG61" s="959"/>
      <c r="CH61" s="964"/>
      <c r="CI61" s="965"/>
      <c r="CJ61" s="965"/>
      <c r="CK61" s="965"/>
      <c r="CL61" s="975"/>
      <c r="CM61" s="964"/>
      <c r="CN61" s="965"/>
      <c r="CO61" s="965"/>
      <c r="CP61" s="965"/>
      <c r="CQ61" s="975"/>
      <c r="CR61" s="964"/>
      <c r="CS61" s="965"/>
      <c r="CT61" s="965"/>
      <c r="CU61" s="965"/>
      <c r="CV61" s="975"/>
      <c r="CW61" s="964"/>
      <c r="CX61" s="965"/>
      <c r="CY61" s="965"/>
      <c r="CZ61" s="965"/>
      <c r="DA61" s="975"/>
      <c r="DB61" s="964"/>
      <c r="DC61" s="965"/>
      <c r="DD61" s="965"/>
      <c r="DE61" s="965"/>
      <c r="DF61" s="975"/>
      <c r="DG61" s="964"/>
      <c r="DH61" s="965"/>
      <c r="DI61" s="965"/>
      <c r="DJ61" s="965"/>
      <c r="DK61" s="975"/>
      <c r="DL61" s="964"/>
      <c r="DM61" s="965"/>
      <c r="DN61" s="965"/>
      <c r="DO61" s="965"/>
      <c r="DP61" s="975"/>
      <c r="DQ61" s="964"/>
      <c r="DR61" s="965"/>
      <c r="DS61" s="965"/>
      <c r="DT61" s="965"/>
      <c r="DU61" s="975"/>
      <c r="DV61" s="957"/>
      <c r="DW61" s="958"/>
      <c r="DX61" s="958"/>
      <c r="DY61" s="958"/>
      <c r="DZ61" s="976"/>
      <c r="EA61" s="55"/>
    </row>
    <row r="62" spans="1:131" s="52" customFormat="1" ht="26.25" customHeight="1" x14ac:dyDescent="0.2">
      <c r="A62" s="60">
        <v>35</v>
      </c>
      <c r="B62" s="957"/>
      <c r="C62" s="958"/>
      <c r="D62" s="958"/>
      <c r="E62" s="958"/>
      <c r="F62" s="958"/>
      <c r="G62" s="958"/>
      <c r="H62" s="958"/>
      <c r="I62" s="958"/>
      <c r="J62" s="958"/>
      <c r="K62" s="958"/>
      <c r="L62" s="958"/>
      <c r="M62" s="958"/>
      <c r="N62" s="958"/>
      <c r="O62" s="958"/>
      <c r="P62" s="959"/>
      <c r="Q62" s="984"/>
      <c r="R62" s="985"/>
      <c r="S62" s="985"/>
      <c r="T62" s="985"/>
      <c r="U62" s="985"/>
      <c r="V62" s="985"/>
      <c r="W62" s="985"/>
      <c r="X62" s="985"/>
      <c r="Y62" s="985"/>
      <c r="Z62" s="985"/>
      <c r="AA62" s="985"/>
      <c r="AB62" s="985"/>
      <c r="AC62" s="985"/>
      <c r="AD62" s="985"/>
      <c r="AE62" s="986"/>
      <c r="AF62" s="987"/>
      <c r="AG62" s="965"/>
      <c r="AH62" s="965"/>
      <c r="AI62" s="965"/>
      <c r="AJ62" s="988"/>
      <c r="AK62" s="989"/>
      <c r="AL62" s="985"/>
      <c r="AM62" s="985"/>
      <c r="AN62" s="985"/>
      <c r="AO62" s="985"/>
      <c r="AP62" s="985"/>
      <c r="AQ62" s="985"/>
      <c r="AR62" s="985"/>
      <c r="AS62" s="985"/>
      <c r="AT62" s="985"/>
      <c r="AU62" s="985"/>
      <c r="AV62" s="985"/>
      <c r="AW62" s="985"/>
      <c r="AX62" s="985"/>
      <c r="AY62" s="985"/>
      <c r="AZ62" s="990"/>
      <c r="BA62" s="990"/>
      <c r="BB62" s="990"/>
      <c r="BC62" s="990"/>
      <c r="BD62" s="990"/>
      <c r="BE62" s="962"/>
      <c r="BF62" s="962"/>
      <c r="BG62" s="962"/>
      <c r="BH62" s="962"/>
      <c r="BI62" s="963"/>
      <c r="BJ62" s="991" t="s">
        <v>465</v>
      </c>
      <c r="BK62" s="992"/>
      <c r="BL62" s="992"/>
      <c r="BM62" s="992"/>
      <c r="BN62" s="993"/>
      <c r="BO62" s="63"/>
      <c r="BP62" s="63"/>
      <c r="BQ62" s="60">
        <v>56</v>
      </c>
      <c r="BR62" s="88"/>
      <c r="BS62" s="957"/>
      <c r="BT62" s="958"/>
      <c r="BU62" s="958"/>
      <c r="BV62" s="958"/>
      <c r="BW62" s="958"/>
      <c r="BX62" s="958"/>
      <c r="BY62" s="958"/>
      <c r="BZ62" s="958"/>
      <c r="CA62" s="958"/>
      <c r="CB62" s="958"/>
      <c r="CC62" s="958"/>
      <c r="CD62" s="958"/>
      <c r="CE62" s="958"/>
      <c r="CF62" s="958"/>
      <c r="CG62" s="959"/>
      <c r="CH62" s="964"/>
      <c r="CI62" s="965"/>
      <c r="CJ62" s="965"/>
      <c r="CK62" s="965"/>
      <c r="CL62" s="975"/>
      <c r="CM62" s="964"/>
      <c r="CN62" s="965"/>
      <c r="CO62" s="965"/>
      <c r="CP62" s="965"/>
      <c r="CQ62" s="975"/>
      <c r="CR62" s="964"/>
      <c r="CS62" s="965"/>
      <c r="CT62" s="965"/>
      <c r="CU62" s="965"/>
      <c r="CV62" s="975"/>
      <c r="CW62" s="964"/>
      <c r="CX62" s="965"/>
      <c r="CY62" s="965"/>
      <c r="CZ62" s="965"/>
      <c r="DA62" s="975"/>
      <c r="DB62" s="964"/>
      <c r="DC62" s="965"/>
      <c r="DD62" s="965"/>
      <c r="DE62" s="965"/>
      <c r="DF62" s="975"/>
      <c r="DG62" s="964"/>
      <c r="DH62" s="965"/>
      <c r="DI62" s="965"/>
      <c r="DJ62" s="965"/>
      <c r="DK62" s="975"/>
      <c r="DL62" s="964"/>
      <c r="DM62" s="965"/>
      <c r="DN62" s="965"/>
      <c r="DO62" s="965"/>
      <c r="DP62" s="975"/>
      <c r="DQ62" s="964"/>
      <c r="DR62" s="965"/>
      <c r="DS62" s="965"/>
      <c r="DT62" s="965"/>
      <c r="DU62" s="975"/>
      <c r="DV62" s="957"/>
      <c r="DW62" s="958"/>
      <c r="DX62" s="958"/>
      <c r="DY62" s="958"/>
      <c r="DZ62" s="976"/>
      <c r="EA62" s="55"/>
    </row>
    <row r="63" spans="1:131" s="52" customFormat="1" ht="26.25" customHeight="1" x14ac:dyDescent="0.2">
      <c r="A63" s="61" t="s">
        <v>251</v>
      </c>
      <c r="B63" s="935" t="s">
        <v>378</v>
      </c>
      <c r="C63" s="936"/>
      <c r="D63" s="936"/>
      <c r="E63" s="936"/>
      <c r="F63" s="936"/>
      <c r="G63" s="936"/>
      <c r="H63" s="936"/>
      <c r="I63" s="936"/>
      <c r="J63" s="936"/>
      <c r="K63" s="936"/>
      <c r="L63" s="936"/>
      <c r="M63" s="936"/>
      <c r="N63" s="936"/>
      <c r="O63" s="936"/>
      <c r="P63" s="937"/>
      <c r="Q63" s="945"/>
      <c r="R63" s="946"/>
      <c r="S63" s="946"/>
      <c r="T63" s="946"/>
      <c r="U63" s="946"/>
      <c r="V63" s="946"/>
      <c r="W63" s="946"/>
      <c r="X63" s="946"/>
      <c r="Y63" s="946"/>
      <c r="Z63" s="946"/>
      <c r="AA63" s="946"/>
      <c r="AB63" s="946"/>
      <c r="AC63" s="946"/>
      <c r="AD63" s="946"/>
      <c r="AE63" s="977"/>
      <c r="AF63" s="978">
        <v>510</v>
      </c>
      <c r="AG63" s="947"/>
      <c r="AH63" s="947"/>
      <c r="AI63" s="947"/>
      <c r="AJ63" s="979"/>
      <c r="AK63" s="980"/>
      <c r="AL63" s="946"/>
      <c r="AM63" s="946"/>
      <c r="AN63" s="946"/>
      <c r="AO63" s="946"/>
      <c r="AP63" s="947">
        <v>1374</v>
      </c>
      <c r="AQ63" s="947"/>
      <c r="AR63" s="947"/>
      <c r="AS63" s="947"/>
      <c r="AT63" s="947"/>
      <c r="AU63" s="947">
        <v>926</v>
      </c>
      <c r="AV63" s="947"/>
      <c r="AW63" s="947"/>
      <c r="AX63" s="947"/>
      <c r="AY63" s="947"/>
      <c r="AZ63" s="981"/>
      <c r="BA63" s="981"/>
      <c r="BB63" s="981"/>
      <c r="BC63" s="981"/>
      <c r="BD63" s="981"/>
      <c r="BE63" s="948"/>
      <c r="BF63" s="948"/>
      <c r="BG63" s="948"/>
      <c r="BH63" s="948"/>
      <c r="BI63" s="949"/>
      <c r="BJ63" s="982" t="s">
        <v>203</v>
      </c>
      <c r="BK63" s="942"/>
      <c r="BL63" s="942"/>
      <c r="BM63" s="942"/>
      <c r="BN63" s="983"/>
      <c r="BO63" s="63"/>
      <c r="BP63" s="63"/>
      <c r="BQ63" s="60">
        <v>57</v>
      </c>
      <c r="BR63" s="88"/>
      <c r="BS63" s="957"/>
      <c r="BT63" s="958"/>
      <c r="BU63" s="958"/>
      <c r="BV63" s="958"/>
      <c r="BW63" s="958"/>
      <c r="BX63" s="958"/>
      <c r="BY63" s="958"/>
      <c r="BZ63" s="958"/>
      <c r="CA63" s="958"/>
      <c r="CB63" s="958"/>
      <c r="CC63" s="958"/>
      <c r="CD63" s="958"/>
      <c r="CE63" s="958"/>
      <c r="CF63" s="958"/>
      <c r="CG63" s="959"/>
      <c r="CH63" s="964"/>
      <c r="CI63" s="965"/>
      <c r="CJ63" s="965"/>
      <c r="CK63" s="965"/>
      <c r="CL63" s="975"/>
      <c r="CM63" s="964"/>
      <c r="CN63" s="965"/>
      <c r="CO63" s="965"/>
      <c r="CP63" s="965"/>
      <c r="CQ63" s="975"/>
      <c r="CR63" s="964"/>
      <c r="CS63" s="965"/>
      <c r="CT63" s="965"/>
      <c r="CU63" s="965"/>
      <c r="CV63" s="975"/>
      <c r="CW63" s="964"/>
      <c r="CX63" s="965"/>
      <c r="CY63" s="965"/>
      <c r="CZ63" s="965"/>
      <c r="DA63" s="975"/>
      <c r="DB63" s="964"/>
      <c r="DC63" s="965"/>
      <c r="DD63" s="965"/>
      <c r="DE63" s="965"/>
      <c r="DF63" s="975"/>
      <c r="DG63" s="964"/>
      <c r="DH63" s="965"/>
      <c r="DI63" s="965"/>
      <c r="DJ63" s="965"/>
      <c r="DK63" s="975"/>
      <c r="DL63" s="964"/>
      <c r="DM63" s="965"/>
      <c r="DN63" s="965"/>
      <c r="DO63" s="965"/>
      <c r="DP63" s="975"/>
      <c r="DQ63" s="964"/>
      <c r="DR63" s="965"/>
      <c r="DS63" s="965"/>
      <c r="DT63" s="965"/>
      <c r="DU63" s="975"/>
      <c r="DV63" s="957"/>
      <c r="DW63" s="958"/>
      <c r="DX63" s="958"/>
      <c r="DY63" s="958"/>
      <c r="DZ63" s="976"/>
      <c r="EA63" s="55"/>
    </row>
    <row r="64" spans="1:131" s="52" customFormat="1" ht="26.25" customHeight="1" x14ac:dyDescent="0.2">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957"/>
      <c r="BT64" s="958"/>
      <c r="BU64" s="958"/>
      <c r="BV64" s="958"/>
      <c r="BW64" s="958"/>
      <c r="BX64" s="958"/>
      <c r="BY64" s="958"/>
      <c r="BZ64" s="958"/>
      <c r="CA64" s="958"/>
      <c r="CB64" s="958"/>
      <c r="CC64" s="958"/>
      <c r="CD64" s="958"/>
      <c r="CE64" s="958"/>
      <c r="CF64" s="958"/>
      <c r="CG64" s="959"/>
      <c r="CH64" s="964"/>
      <c r="CI64" s="965"/>
      <c r="CJ64" s="965"/>
      <c r="CK64" s="965"/>
      <c r="CL64" s="975"/>
      <c r="CM64" s="964"/>
      <c r="CN64" s="965"/>
      <c r="CO64" s="965"/>
      <c r="CP64" s="965"/>
      <c r="CQ64" s="975"/>
      <c r="CR64" s="964"/>
      <c r="CS64" s="965"/>
      <c r="CT64" s="965"/>
      <c r="CU64" s="965"/>
      <c r="CV64" s="975"/>
      <c r="CW64" s="964"/>
      <c r="CX64" s="965"/>
      <c r="CY64" s="965"/>
      <c r="CZ64" s="965"/>
      <c r="DA64" s="975"/>
      <c r="DB64" s="964"/>
      <c r="DC64" s="965"/>
      <c r="DD64" s="965"/>
      <c r="DE64" s="965"/>
      <c r="DF64" s="975"/>
      <c r="DG64" s="964"/>
      <c r="DH64" s="965"/>
      <c r="DI64" s="965"/>
      <c r="DJ64" s="965"/>
      <c r="DK64" s="975"/>
      <c r="DL64" s="964"/>
      <c r="DM64" s="965"/>
      <c r="DN64" s="965"/>
      <c r="DO64" s="965"/>
      <c r="DP64" s="975"/>
      <c r="DQ64" s="964"/>
      <c r="DR64" s="965"/>
      <c r="DS64" s="965"/>
      <c r="DT64" s="965"/>
      <c r="DU64" s="975"/>
      <c r="DV64" s="957"/>
      <c r="DW64" s="958"/>
      <c r="DX64" s="958"/>
      <c r="DY64" s="958"/>
      <c r="DZ64" s="976"/>
      <c r="EA64" s="55"/>
    </row>
    <row r="65" spans="1:131" s="52" customFormat="1" ht="26.25" customHeight="1" x14ac:dyDescent="0.2">
      <c r="A65" s="64" t="s">
        <v>261</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957"/>
      <c r="BT65" s="958"/>
      <c r="BU65" s="958"/>
      <c r="BV65" s="958"/>
      <c r="BW65" s="958"/>
      <c r="BX65" s="958"/>
      <c r="BY65" s="958"/>
      <c r="BZ65" s="958"/>
      <c r="CA65" s="958"/>
      <c r="CB65" s="958"/>
      <c r="CC65" s="958"/>
      <c r="CD65" s="958"/>
      <c r="CE65" s="958"/>
      <c r="CF65" s="958"/>
      <c r="CG65" s="959"/>
      <c r="CH65" s="964"/>
      <c r="CI65" s="965"/>
      <c r="CJ65" s="965"/>
      <c r="CK65" s="965"/>
      <c r="CL65" s="975"/>
      <c r="CM65" s="964"/>
      <c r="CN65" s="965"/>
      <c r="CO65" s="965"/>
      <c r="CP65" s="965"/>
      <c r="CQ65" s="975"/>
      <c r="CR65" s="964"/>
      <c r="CS65" s="965"/>
      <c r="CT65" s="965"/>
      <c r="CU65" s="965"/>
      <c r="CV65" s="975"/>
      <c r="CW65" s="964"/>
      <c r="CX65" s="965"/>
      <c r="CY65" s="965"/>
      <c r="CZ65" s="965"/>
      <c r="DA65" s="975"/>
      <c r="DB65" s="964"/>
      <c r="DC65" s="965"/>
      <c r="DD65" s="965"/>
      <c r="DE65" s="965"/>
      <c r="DF65" s="975"/>
      <c r="DG65" s="964"/>
      <c r="DH65" s="965"/>
      <c r="DI65" s="965"/>
      <c r="DJ65" s="965"/>
      <c r="DK65" s="975"/>
      <c r="DL65" s="964"/>
      <c r="DM65" s="965"/>
      <c r="DN65" s="965"/>
      <c r="DO65" s="965"/>
      <c r="DP65" s="975"/>
      <c r="DQ65" s="964"/>
      <c r="DR65" s="965"/>
      <c r="DS65" s="965"/>
      <c r="DT65" s="965"/>
      <c r="DU65" s="975"/>
      <c r="DV65" s="957"/>
      <c r="DW65" s="958"/>
      <c r="DX65" s="958"/>
      <c r="DY65" s="958"/>
      <c r="DZ65" s="976"/>
      <c r="EA65" s="55"/>
    </row>
    <row r="66" spans="1:131" s="52" customFormat="1" ht="26.25" customHeight="1" x14ac:dyDescent="0.2">
      <c r="A66" s="693" t="s">
        <v>412</v>
      </c>
      <c r="B66" s="694"/>
      <c r="C66" s="694"/>
      <c r="D66" s="694"/>
      <c r="E66" s="694"/>
      <c r="F66" s="694"/>
      <c r="G66" s="694"/>
      <c r="H66" s="694"/>
      <c r="I66" s="694"/>
      <c r="J66" s="694"/>
      <c r="K66" s="694"/>
      <c r="L66" s="694"/>
      <c r="M66" s="694"/>
      <c r="N66" s="694"/>
      <c r="O66" s="694"/>
      <c r="P66" s="695"/>
      <c r="Q66" s="685" t="s">
        <v>454</v>
      </c>
      <c r="R66" s="686"/>
      <c r="S66" s="686"/>
      <c r="T66" s="686"/>
      <c r="U66" s="687"/>
      <c r="V66" s="685" t="s">
        <v>455</v>
      </c>
      <c r="W66" s="686"/>
      <c r="X66" s="686"/>
      <c r="Y66" s="686"/>
      <c r="Z66" s="687"/>
      <c r="AA66" s="685" t="s">
        <v>456</v>
      </c>
      <c r="AB66" s="686"/>
      <c r="AC66" s="686"/>
      <c r="AD66" s="686"/>
      <c r="AE66" s="687"/>
      <c r="AF66" s="699" t="s">
        <v>248</v>
      </c>
      <c r="AG66" s="700"/>
      <c r="AH66" s="700"/>
      <c r="AI66" s="700"/>
      <c r="AJ66" s="701"/>
      <c r="AK66" s="685" t="s">
        <v>391</v>
      </c>
      <c r="AL66" s="694"/>
      <c r="AM66" s="694"/>
      <c r="AN66" s="694"/>
      <c r="AO66" s="695"/>
      <c r="AP66" s="685" t="s">
        <v>360</v>
      </c>
      <c r="AQ66" s="686"/>
      <c r="AR66" s="686"/>
      <c r="AS66" s="686"/>
      <c r="AT66" s="687"/>
      <c r="AU66" s="685" t="s">
        <v>466</v>
      </c>
      <c r="AV66" s="686"/>
      <c r="AW66" s="686"/>
      <c r="AX66" s="686"/>
      <c r="AY66" s="687"/>
      <c r="AZ66" s="685" t="s">
        <v>447</v>
      </c>
      <c r="BA66" s="686"/>
      <c r="BB66" s="686"/>
      <c r="BC66" s="686"/>
      <c r="BD66" s="691"/>
      <c r="BE66" s="63"/>
      <c r="BF66" s="63"/>
      <c r="BG66" s="63"/>
      <c r="BH66" s="63"/>
      <c r="BI66" s="63"/>
      <c r="BJ66" s="63"/>
      <c r="BK66" s="63"/>
      <c r="BL66" s="63"/>
      <c r="BM66" s="63"/>
      <c r="BN66" s="63"/>
      <c r="BO66" s="63"/>
      <c r="BP66" s="63"/>
      <c r="BQ66" s="60">
        <v>60</v>
      </c>
      <c r="BR66" s="89"/>
      <c r="BS66" s="928"/>
      <c r="BT66" s="929"/>
      <c r="BU66" s="929"/>
      <c r="BV66" s="929"/>
      <c r="BW66" s="929"/>
      <c r="BX66" s="929"/>
      <c r="BY66" s="929"/>
      <c r="BZ66" s="929"/>
      <c r="CA66" s="929"/>
      <c r="CB66" s="929"/>
      <c r="CC66" s="929"/>
      <c r="CD66" s="929"/>
      <c r="CE66" s="929"/>
      <c r="CF66" s="929"/>
      <c r="CG66" s="930"/>
      <c r="CH66" s="931"/>
      <c r="CI66" s="932"/>
      <c r="CJ66" s="932"/>
      <c r="CK66" s="932"/>
      <c r="CL66" s="933"/>
      <c r="CM66" s="931"/>
      <c r="CN66" s="932"/>
      <c r="CO66" s="932"/>
      <c r="CP66" s="932"/>
      <c r="CQ66" s="933"/>
      <c r="CR66" s="931"/>
      <c r="CS66" s="932"/>
      <c r="CT66" s="932"/>
      <c r="CU66" s="932"/>
      <c r="CV66" s="933"/>
      <c r="CW66" s="931"/>
      <c r="CX66" s="932"/>
      <c r="CY66" s="932"/>
      <c r="CZ66" s="932"/>
      <c r="DA66" s="933"/>
      <c r="DB66" s="931"/>
      <c r="DC66" s="932"/>
      <c r="DD66" s="932"/>
      <c r="DE66" s="932"/>
      <c r="DF66" s="933"/>
      <c r="DG66" s="931"/>
      <c r="DH66" s="932"/>
      <c r="DI66" s="932"/>
      <c r="DJ66" s="932"/>
      <c r="DK66" s="933"/>
      <c r="DL66" s="931"/>
      <c r="DM66" s="932"/>
      <c r="DN66" s="932"/>
      <c r="DO66" s="932"/>
      <c r="DP66" s="933"/>
      <c r="DQ66" s="931"/>
      <c r="DR66" s="932"/>
      <c r="DS66" s="932"/>
      <c r="DT66" s="932"/>
      <c r="DU66" s="933"/>
      <c r="DV66" s="928"/>
      <c r="DW66" s="929"/>
      <c r="DX66" s="929"/>
      <c r="DY66" s="929"/>
      <c r="DZ66" s="934"/>
      <c r="EA66" s="55"/>
    </row>
    <row r="67" spans="1:131" s="52" customFormat="1" ht="26.25" customHeight="1" x14ac:dyDescent="0.2">
      <c r="A67" s="696"/>
      <c r="B67" s="697"/>
      <c r="C67" s="697"/>
      <c r="D67" s="697"/>
      <c r="E67" s="697"/>
      <c r="F67" s="697"/>
      <c r="G67" s="697"/>
      <c r="H67" s="697"/>
      <c r="I67" s="697"/>
      <c r="J67" s="697"/>
      <c r="K67" s="697"/>
      <c r="L67" s="697"/>
      <c r="M67" s="697"/>
      <c r="N67" s="697"/>
      <c r="O67" s="697"/>
      <c r="P67" s="698"/>
      <c r="Q67" s="688"/>
      <c r="R67" s="689"/>
      <c r="S67" s="689"/>
      <c r="T67" s="689"/>
      <c r="U67" s="690"/>
      <c r="V67" s="688"/>
      <c r="W67" s="689"/>
      <c r="X67" s="689"/>
      <c r="Y67" s="689"/>
      <c r="Z67" s="690"/>
      <c r="AA67" s="688"/>
      <c r="AB67" s="689"/>
      <c r="AC67" s="689"/>
      <c r="AD67" s="689"/>
      <c r="AE67" s="690"/>
      <c r="AF67" s="702"/>
      <c r="AG67" s="703"/>
      <c r="AH67" s="703"/>
      <c r="AI67" s="703"/>
      <c r="AJ67" s="704"/>
      <c r="AK67" s="705"/>
      <c r="AL67" s="697"/>
      <c r="AM67" s="697"/>
      <c r="AN67" s="697"/>
      <c r="AO67" s="698"/>
      <c r="AP67" s="688"/>
      <c r="AQ67" s="689"/>
      <c r="AR67" s="689"/>
      <c r="AS67" s="689"/>
      <c r="AT67" s="690"/>
      <c r="AU67" s="688"/>
      <c r="AV67" s="689"/>
      <c r="AW67" s="689"/>
      <c r="AX67" s="689"/>
      <c r="AY67" s="690"/>
      <c r="AZ67" s="688"/>
      <c r="BA67" s="689"/>
      <c r="BB67" s="689"/>
      <c r="BC67" s="689"/>
      <c r="BD67" s="692"/>
      <c r="BE67" s="63"/>
      <c r="BF67" s="63"/>
      <c r="BG67" s="63"/>
      <c r="BH67" s="63"/>
      <c r="BI67" s="63"/>
      <c r="BJ67" s="63"/>
      <c r="BK67" s="63"/>
      <c r="BL67" s="63"/>
      <c r="BM67" s="63"/>
      <c r="BN67" s="63"/>
      <c r="BO67" s="63"/>
      <c r="BP67" s="63"/>
      <c r="BQ67" s="60">
        <v>61</v>
      </c>
      <c r="BR67" s="89"/>
      <c r="BS67" s="928"/>
      <c r="BT67" s="929"/>
      <c r="BU67" s="929"/>
      <c r="BV67" s="929"/>
      <c r="BW67" s="929"/>
      <c r="BX67" s="929"/>
      <c r="BY67" s="929"/>
      <c r="BZ67" s="929"/>
      <c r="CA67" s="929"/>
      <c r="CB67" s="929"/>
      <c r="CC67" s="929"/>
      <c r="CD67" s="929"/>
      <c r="CE67" s="929"/>
      <c r="CF67" s="929"/>
      <c r="CG67" s="930"/>
      <c r="CH67" s="931"/>
      <c r="CI67" s="932"/>
      <c r="CJ67" s="932"/>
      <c r="CK67" s="932"/>
      <c r="CL67" s="933"/>
      <c r="CM67" s="931"/>
      <c r="CN67" s="932"/>
      <c r="CO67" s="932"/>
      <c r="CP67" s="932"/>
      <c r="CQ67" s="933"/>
      <c r="CR67" s="931"/>
      <c r="CS67" s="932"/>
      <c r="CT67" s="932"/>
      <c r="CU67" s="932"/>
      <c r="CV67" s="933"/>
      <c r="CW67" s="931"/>
      <c r="CX67" s="932"/>
      <c r="CY67" s="932"/>
      <c r="CZ67" s="932"/>
      <c r="DA67" s="933"/>
      <c r="DB67" s="931"/>
      <c r="DC67" s="932"/>
      <c r="DD67" s="932"/>
      <c r="DE67" s="932"/>
      <c r="DF67" s="933"/>
      <c r="DG67" s="931"/>
      <c r="DH67" s="932"/>
      <c r="DI67" s="932"/>
      <c r="DJ67" s="932"/>
      <c r="DK67" s="933"/>
      <c r="DL67" s="931"/>
      <c r="DM67" s="932"/>
      <c r="DN67" s="932"/>
      <c r="DO67" s="932"/>
      <c r="DP67" s="933"/>
      <c r="DQ67" s="931"/>
      <c r="DR67" s="932"/>
      <c r="DS67" s="932"/>
      <c r="DT67" s="932"/>
      <c r="DU67" s="933"/>
      <c r="DV67" s="928"/>
      <c r="DW67" s="929"/>
      <c r="DX67" s="929"/>
      <c r="DY67" s="929"/>
      <c r="DZ67" s="934"/>
      <c r="EA67" s="55"/>
    </row>
    <row r="68" spans="1:131" s="52" customFormat="1" ht="26.25" customHeight="1" x14ac:dyDescent="0.2">
      <c r="A68" s="59">
        <v>1</v>
      </c>
      <c r="B68" s="968" t="s">
        <v>552</v>
      </c>
      <c r="C68" s="969"/>
      <c r="D68" s="969"/>
      <c r="E68" s="969"/>
      <c r="F68" s="969"/>
      <c r="G68" s="969"/>
      <c r="H68" s="969"/>
      <c r="I68" s="969"/>
      <c r="J68" s="969"/>
      <c r="K68" s="969"/>
      <c r="L68" s="969"/>
      <c r="M68" s="969"/>
      <c r="N68" s="969"/>
      <c r="O68" s="969"/>
      <c r="P68" s="970"/>
      <c r="Q68" s="971">
        <v>3</v>
      </c>
      <c r="R68" s="972"/>
      <c r="S68" s="972"/>
      <c r="T68" s="972"/>
      <c r="U68" s="972"/>
      <c r="V68" s="972">
        <v>3</v>
      </c>
      <c r="W68" s="972"/>
      <c r="X68" s="972"/>
      <c r="Y68" s="972"/>
      <c r="Z68" s="972"/>
      <c r="AA68" s="972">
        <v>0</v>
      </c>
      <c r="AB68" s="972"/>
      <c r="AC68" s="972"/>
      <c r="AD68" s="972"/>
      <c r="AE68" s="972"/>
      <c r="AF68" s="972">
        <v>0</v>
      </c>
      <c r="AG68" s="972"/>
      <c r="AH68" s="972"/>
      <c r="AI68" s="972"/>
      <c r="AJ68" s="972"/>
      <c r="AK68" s="972" t="s">
        <v>539</v>
      </c>
      <c r="AL68" s="972"/>
      <c r="AM68" s="972"/>
      <c r="AN68" s="972"/>
      <c r="AO68" s="972"/>
      <c r="AP68" s="972" t="s">
        <v>539</v>
      </c>
      <c r="AQ68" s="972"/>
      <c r="AR68" s="972"/>
      <c r="AS68" s="972"/>
      <c r="AT68" s="972"/>
      <c r="AU68" s="972" t="s">
        <v>539</v>
      </c>
      <c r="AV68" s="972"/>
      <c r="AW68" s="972"/>
      <c r="AX68" s="972"/>
      <c r="AY68" s="972"/>
      <c r="AZ68" s="973"/>
      <c r="BA68" s="973"/>
      <c r="BB68" s="973"/>
      <c r="BC68" s="973"/>
      <c r="BD68" s="974"/>
      <c r="BE68" s="63"/>
      <c r="BF68" s="63"/>
      <c r="BG68" s="63"/>
      <c r="BH68" s="63"/>
      <c r="BI68" s="63"/>
      <c r="BJ68" s="63"/>
      <c r="BK68" s="63"/>
      <c r="BL68" s="63"/>
      <c r="BM68" s="63"/>
      <c r="BN68" s="63"/>
      <c r="BO68" s="63"/>
      <c r="BP68" s="63"/>
      <c r="BQ68" s="60">
        <v>62</v>
      </c>
      <c r="BR68" s="89"/>
      <c r="BS68" s="928"/>
      <c r="BT68" s="929"/>
      <c r="BU68" s="929"/>
      <c r="BV68" s="929"/>
      <c r="BW68" s="929"/>
      <c r="BX68" s="929"/>
      <c r="BY68" s="929"/>
      <c r="BZ68" s="929"/>
      <c r="CA68" s="929"/>
      <c r="CB68" s="929"/>
      <c r="CC68" s="929"/>
      <c r="CD68" s="929"/>
      <c r="CE68" s="929"/>
      <c r="CF68" s="929"/>
      <c r="CG68" s="930"/>
      <c r="CH68" s="931"/>
      <c r="CI68" s="932"/>
      <c r="CJ68" s="932"/>
      <c r="CK68" s="932"/>
      <c r="CL68" s="933"/>
      <c r="CM68" s="931"/>
      <c r="CN68" s="932"/>
      <c r="CO68" s="932"/>
      <c r="CP68" s="932"/>
      <c r="CQ68" s="933"/>
      <c r="CR68" s="931"/>
      <c r="CS68" s="932"/>
      <c r="CT68" s="932"/>
      <c r="CU68" s="932"/>
      <c r="CV68" s="933"/>
      <c r="CW68" s="931"/>
      <c r="CX68" s="932"/>
      <c r="CY68" s="932"/>
      <c r="CZ68" s="932"/>
      <c r="DA68" s="933"/>
      <c r="DB68" s="931"/>
      <c r="DC68" s="932"/>
      <c r="DD68" s="932"/>
      <c r="DE68" s="932"/>
      <c r="DF68" s="933"/>
      <c r="DG68" s="931"/>
      <c r="DH68" s="932"/>
      <c r="DI68" s="932"/>
      <c r="DJ68" s="932"/>
      <c r="DK68" s="933"/>
      <c r="DL68" s="931"/>
      <c r="DM68" s="932"/>
      <c r="DN68" s="932"/>
      <c r="DO68" s="932"/>
      <c r="DP68" s="933"/>
      <c r="DQ68" s="931"/>
      <c r="DR68" s="932"/>
      <c r="DS68" s="932"/>
      <c r="DT68" s="932"/>
      <c r="DU68" s="933"/>
      <c r="DV68" s="928"/>
      <c r="DW68" s="929"/>
      <c r="DX68" s="929"/>
      <c r="DY68" s="929"/>
      <c r="DZ68" s="934"/>
      <c r="EA68" s="55"/>
    </row>
    <row r="69" spans="1:131" s="52" customFormat="1" ht="26.25" customHeight="1" x14ac:dyDescent="0.2">
      <c r="A69" s="60">
        <v>2</v>
      </c>
      <c r="B69" s="957" t="s">
        <v>553</v>
      </c>
      <c r="C69" s="958"/>
      <c r="D69" s="958"/>
      <c r="E69" s="958"/>
      <c r="F69" s="958"/>
      <c r="G69" s="958"/>
      <c r="H69" s="958"/>
      <c r="I69" s="958"/>
      <c r="J69" s="958"/>
      <c r="K69" s="958"/>
      <c r="L69" s="958"/>
      <c r="M69" s="958"/>
      <c r="N69" s="958"/>
      <c r="O69" s="958"/>
      <c r="P69" s="959"/>
      <c r="Q69" s="960">
        <v>33</v>
      </c>
      <c r="R69" s="961"/>
      <c r="S69" s="961"/>
      <c r="T69" s="961"/>
      <c r="U69" s="961"/>
      <c r="V69" s="961">
        <v>30</v>
      </c>
      <c r="W69" s="961"/>
      <c r="X69" s="961"/>
      <c r="Y69" s="961"/>
      <c r="Z69" s="961"/>
      <c r="AA69" s="961">
        <v>4</v>
      </c>
      <c r="AB69" s="961"/>
      <c r="AC69" s="961"/>
      <c r="AD69" s="961"/>
      <c r="AE69" s="961"/>
      <c r="AF69" s="961">
        <v>4</v>
      </c>
      <c r="AG69" s="961"/>
      <c r="AH69" s="961"/>
      <c r="AI69" s="961"/>
      <c r="AJ69" s="961"/>
      <c r="AK69" s="961">
        <v>30</v>
      </c>
      <c r="AL69" s="961"/>
      <c r="AM69" s="961"/>
      <c r="AN69" s="961"/>
      <c r="AO69" s="961"/>
      <c r="AP69" s="967" t="s">
        <v>539</v>
      </c>
      <c r="AQ69" s="965"/>
      <c r="AR69" s="965"/>
      <c r="AS69" s="965"/>
      <c r="AT69" s="966"/>
      <c r="AU69" s="967" t="s">
        <v>539</v>
      </c>
      <c r="AV69" s="965"/>
      <c r="AW69" s="965"/>
      <c r="AX69" s="965"/>
      <c r="AY69" s="966"/>
      <c r="AZ69" s="962"/>
      <c r="BA69" s="962"/>
      <c r="BB69" s="962"/>
      <c r="BC69" s="962"/>
      <c r="BD69" s="963"/>
      <c r="BE69" s="63"/>
      <c r="BF69" s="63"/>
      <c r="BG69" s="63"/>
      <c r="BH69" s="63"/>
      <c r="BI69" s="63"/>
      <c r="BJ69" s="63"/>
      <c r="BK69" s="63"/>
      <c r="BL69" s="63"/>
      <c r="BM69" s="63"/>
      <c r="BN69" s="63"/>
      <c r="BO69" s="63"/>
      <c r="BP69" s="63"/>
      <c r="BQ69" s="60">
        <v>63</v>
      </c>
      <c r="BR69" s="89"/>
      <c r="BS69" s="928"/>
      <c r="BT69" s="929"/>
      <c r="BU69" s="929"/>
      <c r="BV69" s="929"/>
      <c r="BW69" s="929"/>
      <c r="BX69" s="929"/>
      <c r="BY69" s="929"/>
      <c r="BZ69" s="929"/>
      <c r="CA69" s="929"/>
      <c r="CB69" s="929"/>
      <c r="CC69" s="929"/>
      <c r="CD69" s="929"/>
      <c r="CE69" s="929"/>
      <c r="CF69" s="929"/>
      <c r="CG69" s="930"/>
      <c r="CH69" s="931"/>
      <c r="CI69" s="932"/>
      <c r="CJ69" s="932"/>
      <c r="CK69" s="932"/>
      <c r="CL69" s="933"/>
      <c r="CM69" s="931"/>
      <c r="CN69" s="932"/>
      <c r="CO69" s="932"/>
      <c r="CP69" s="932"/>
      <c r="CQ69" s="933"/>
      <c r="CR69" s="931"/>
      <c r="CS69" s="932"/>
      <c r="CT69" s="932"/>
      <c r="CU69" s="932"/>
      <c r="CV69" s="933"/>
      <c r="CW69" s="931"/>
      <c r="CX69" s="932"/>
      <c r="CY69" s="932"/>
      <c r="CZ69" s="932"/>
      <c r="DA69" s="933"/>
      <c r="DB69" s="931"/>
      <c r="DC69" s="932"/>
      <c r="DD69" s="932"/>
      <c r="DE69" s="932"/>
      <c r="DF69" s="933"/>
      <c r="DG69" s="931"/>
      <c r="DH69" s="932"/>
      <c r="DI69" s="932"/>
      <c r="DJ69" s="932"/>
      <c r="DK69" s="933"/>
      <c r="DL69" s="931"/>
      <c r="DM69" s="932"/>
      <c r="DN69" s="932"/>
      <c r="DO69" s="932"/>
      <c r="DP69" s="933"/>
      <c r="DQ69" s="931"/>
      <c r="DR69" s="932"/>
      <c r="DS69" s="932"/>
      <c r="DT69" s="932"/>
      <c r="DU69" s="933"/>
      <c r="DV69" s="928"/>
      <c r="DW69" s="929"/>
      <c r="DX69" s="929"/>
      <c r="DY69" s="929"/>
      <c r="DZ69" s="934"/>
      <c r="EA69" s="55"/>
    </row>
    <row r="70" spans="1:131" s="52" customFormat="1" ht="26.25" customHeight="1" x14ac:dyDescent="0.2">
      <c r="A70" s="60">
        <v>3</v>
      </c>
      <c r="B70" s="957" t="s">
        <v>540</v>
      </c>
      <c r="C70" s="958"/>
      <c r="D70" s="958"/>
      <c r="E70" s="958"/>
      <c r="F70" s="958"/>
      <c r="G70" s="958"/>
      <c r="H70" s="958"/>
      <c r="I70" s="958"/>
      <c r="J70" s="958"/>
      <c r="K70" s="958"/>
      <c r="L70" s="958"/>
      <c r="M70" s="958"/>
      <c r="N70" s="958"/>
      <c r="O70" s="958"/>
      <c r="P70" s="959"/>
      <c r="Q70" s="960">
        <v>111</v>
      </c>
      <c r="R70" s="961"/>
      <c r="S70" s="961"/>
      <c r="T70" s="961"/>
      <c r="U70" s="961"/>
      <c r="V70" s="961">
        <v>98</v>
      </c>
      <c r="W70" s="961"/>
      <c r="X70" s="961"/>
      <c r="Y70" s="961"/>
      <c r="Z70" s="961"/>
      <c r="AA70" s="961">
        <v>13</v>
      </c>
      <c r="AB70" s="961"/>
      <c r="AC70" s="961"/>
      <c r="AD70" s="961"/>
      <c r="AE70" s="961"/>
      <c r="AF70" s="961">
        <v>13</v>
      </c>
      <c r="AG70" s="961"/>
      <c r="AH70" s="961"/>
      <c r="AI70" s="961"/>
      <c r="AJ70" s="961"/>
      <c r="AK70" s="967" t="s">
        <v>539</v>
      </c>
      <c r="AL70" s="965"/>
      <c r="AM70" s="965"/>
      <c r="AN70" s="965"/>
      <c r="AO70" s="966"/>
      <c r="AP70" s="967" t="s">
        <v>539</v>
      </c>
      <c r="AQ70" s="965"/>
      <c r="AR70" s="965"/>
      <c r="AS70" s="965"/>
      <c r="AT70" s="966"/>
      <c r="AU70" s="967" t="s">
        <v>539</v>
      </c>
      <c r="AV70" s="965"/>
      <c r="AW70" s="965"/>
      <c r="AX70" s="965"/>
      <c r="AY70" s="966"/>
      <c r="AZ70" s="962"/>
      <c r="BA70" s="962"/>
      <c r="BB70" s="962"/>
      <c r="BC70" s="962"/>
      <c r="BD70" s="963"/>
      <c r="BE70" s="63"/>
      <c r="BF70" s="63"/>
      <c r="BG70" s="63"/>
      <c r="BH70" s="63"/>
      <c r="BI70" s="63"/>
      <c r="BJ70" s="63"/>
      <c r="BK70" s="63"/>
      <c r="BL70" s="63"/>
      <c r="BM70" s="63"/>
      <c r="BN70" s="63"/>
      <c r="BO70" s="63"/>
      <c r="BP70" s="63"/>
      <c r="BQ70" s="60">
        <v>64</v>
      </c>
      <c r="BR70" s="89"/>
      <c r="BS70" s="928"/>
      <c r="BT70" s="929"/>
      <c r="BU70" s="929"/>
      <c r="BV70" s="929"/>
      <c r="BW70" s="929"/>
      <c r="BX70" s="929"/>
      <c r="BY70" s="929"/>
      <c r="BZ70" s="929"/>
      <c r="CA70" s="929"/>
      <c r="CB70" s="929"/>
      <c r="CC70" s="929"/>
      <c r="CD70" s="929"/>
      <c r="CE70" s="929"/>
      <c r="CF70" s="929"/>
      <c r="CG70" s="930"/>
      <c r="CH70" s="931"/>
      <c r="CI70" s="932"/>
      <c r="CJ70" s="932"/>
      <c r="CK70" s="932"/>
      <c r="CL70" s="933"/>
      <c r="CM70" s="931"/>
      <c r="CN70" s="932"/>
      <c r="CO70" s="932"/>
      <c r="CP70" s="932"/>
      <c r="CQ70" s="933"/>
      <c r="CR70" s="931"/>
      <c r="CS70" s="932"/>
      <c r="CT70" s="932"/>
      <c r="CU70" s="932"/>
      <c r="CV70" s="933"/>
      <c r="CW70" s="931"/>
      <c r="CX70" s="932"/>
      <c r="CY70" s="932"/>
      <c r="CZ70" s="932"/>
      <c r="DA70" s="933"/>
      <c r="DB70" s="931"/>
      <c r="DC70" s="932"/>
      <c r="DD70" s="932"/>
      <c r="DE70" s="932"/>
      <c r="DF70" s="933"/>
      <c r="DG70" s="931"/>
      <c r="DH70" s="932"/>
      <c r="DI70" s="932"/>
      <c r="DJ70" s="932"/>
      <c r="DK70" s="933"/>
      <c r="DL70" s="931"/>
      <c r="DM70" s="932"/>
      <c r="DN70" s="932"/>
      <c r="DO70" s="932"/>
      <c r="DP70" s="933"/>
      <c r="DQ70" s="931"/>
      <c r="DR70" s="932"/>
      <c r="DS70" s="932"/>
      <c r="DT70" s="932"/>
      <c r="DU70" s="933"/>
      <c r="DV70" s="928"/>
      <c r="DW70" s="929"/>
      <c r="DX70" s="929"/>
      <c r="DY70" s="929"/>
      <c r="DZ70" s="934"/>
      <c r="EA70" s="55"/>
    </row>
    <row r="71" spans="1:131" s="52" customFormat="1" ht="26.25" customHeight="1" x14ac:dyDescent="0.2">
      <c r="A71" s="60">
        <v>4</v>
      </c>
      <c r="B71" s="957" t="s">
        <v>541</v>
      </c>
      <c r="C71" s="958"/>
      <c r="D71" s="958"/>
      <c r="E71" s="958"/>
      <c r="F71" s="958"/>
      <c r="G71" s="958"/>
      <c r="H71" s="958"/>
      <c r="I71" s="958"/>
      <c r="J71" s="958"/>
      <c r="K71" s="958"/>
      <c r="L71" s="958"/>
      <c r="M71" s="958"/>
      <c r="N71" s="958"/>
      <c r="O71" s="958"/>
      <c r="P71" s="959"/>
      <c r="Q71" s="960">
        <v>2033</v>
      </c>
      <c r="R71" s="961"/>
      <c r="S71" s="961"/>
      <c r="T71" s="961"/>
      <c r="U71" s="961"/>
      <c r="V71" s="961">
        <v>1899</v>
      </c>
      <c r="W71" s="961"/>
      <c r="X71" s="961"/>
      <c r="Y71" s="961"/>
      <c r="Z71" s="961"/>
      <c r="AA71" s="961">
        <v>135</v>
      </c>
      <c r="AB71" s="961"/>
      <c r="AC71" s="961"/>
      <c r="AD71" s="961"/>
      <c r="AE71" s="961"/>
      <c r="AF71" s="961">
        <v>135</v>
      </c>
      <c r="AG71" s="961"/>
      <c r="AH71" s="961"/>
      <c r="AI71" s="961"/>
      <c r="AJ71" s="961"/>
      <c r="AK71" s="961">
        <v>14</v>
      </c>
      <c r="AL71" s="961"/>
      <c r="AM71" s="961"/>
      <c r="AN71" s="961"/>
      <c r="AO71" s="961"/>
      <c r="AP71" s="967" t="s">
        <v>539</v>
      </c>
      <c r="AQ71" s="965"/>
      <c r="AR71" s="965"/>
      <c r="AS71" s="965"/>
      <c r="AT71" s="966"/>
      <c r="AU71" s="967" t="s">
        <v>539</v>
      </c>
      <c r="AV71" s="965"/>
      <c r="AW71" s="965"/>
      <c r="AX71" s="965"/>
      <c r="AY71" s="966"/>
      <c r="AZ71" s="962"/>
      <c r="BA71" s="962"/>
      <c r="BB71" s="962"/>
      <c r="BC71" s="962"/>
      <c r="BD71" s="963"/>
      <c r="BE71" s="63"/>
      <c r="BF71" s="63"/>
      <c r="BG71" s="63"/>
      <c r="BH71" s="63"/>
      <c r="BI71" s="63"/>
      <c r="BJ71" s="63"/>
      <c r="BK71" s="63"/>
      <c r="BL71" s="63"/>
      <c r="BM71" s="63"/>
      <c r="BN71" s="63"/>
      <c r="BO71" s="63"/>
      <c r="BP71" s="63"/>
      <c r="BQ71" s="60">
        <v>65</v>
      </c>
      <c r="BR71" s="89"/>
      <c r="BS71" s="928"/>
      <c r="BT71" s="929"/>
      <c r="BU71" s="929"/>
      <c r="BV71" s="929"/>
      <c r="BW71" s="929"/>
      <c r="BX71" s="929"/>
      <c r="BY71" s="929"/>
      <c r="BZ71" s="929"/>
      <c r="CA71" s="929"/>
      <c r="CB71" s="929"/>
      <c r="CC71" s="929"/>
      <c r="CD71" s="929"/>
      <c r="CE71" s="929"/>
      <c r="CF71" s="929"/>
      <c r="CG71" s="930"/>
      <c r="CH71" s="931"/>
      <c r="CI71" s="932"/>
      <c r="CJ71" s="932"/>
      <c r="CK71" s="932"/>
      <c r="CL71" s="933"/>
      <c r="CM71" s="931"/>
      <c r="CN71" s="932"/>
      <c r="CO71" s="932"/>
      <c r="CP71" s="932"/>
      <c r="CQ71" s="933"/>
      <c r="CR71" s="931"/>
      <c r="CS71" s="932"/>
      <c r="CT71" s="932"/>
      <c r="CU71" s="932"/>
      <c r="CV71" s="933"/>
      <c r="CW71" s="931"/>
      <c r="CX71" s="932"/>
      <c r="CY71" s="932"/>
      <c r="CZ71" s="932"/>
      <c r="DA71" s="933"/>
      <c r="DB71" s="931"/>
      <c r="DC71" s="932"/>
      <c r="DD71" s="932"/>
      <c r="DE71" s="932"/>
      <c r="DF71" s="933"/>
      <c r="DG71" s="931"/>
      <c r="DH71" s="932"/>
      <c r="DI71" s="932"/>
      <c r="DJ71" s="932"/>
      <c r="DK71" s="933"/>
      <c r="DL71" s="931"/>
      <c r="DM71" s="932"/>
      <c r="DN71" s="932"/>
      <c r="DO71" s="932"/>
      <c r="DP71" s="933"/>
      <c r="DQ71" s="931"/>
      <c r="DR71" s="932"/>
      <c r="DS71" s="932"/>
      <c r="DT71" s="932"/>
      <c r="DU71" s="933"/>
      <c r="DV71" s="928"/>
      <c r="DW71" s="929"/>
      <c r="DX71" s="929"/>
      <c r="DY71" s="929"/>
      <c r="DZ71" s="934"/>
      <c r="EA71" s="55"/>
    </row>
    <row r="72" spans="1:131" s="52" customFormat="1" ht="26.25" customHeight="1" x14ac:dyDescent="0.2">
      <c r="A72" s="60">
        <v>5</v>
      </c>
      <c r="B72" s="957" t="s">
        <v>309</v>
      </c>
      <c r="C72" s="958"/>
      <c r="D72" s="958"/>
      <c r="E72" s="958"/>
      <c r="F72" s="958"/>
      <c r="G72" s="958"/>
      <c r="H72" s="958"/>
      <c r="I72" s="958"/>
      <c r="J72" s="958"/>
      <c r="K72" s="958"/>
      <c r="L72" s="958"/>
      <c r="M72" s="958"/>
      <c r="N72" s="958"/>
      <c r="O72" s="958"/>
      <c r="P72" s="959"/>
      <c r="Q72" s="960">
        <v>45</v>
      </c>
      <c r="R72" s="961"/>
      <c r="S72" s="961"/>
      <c r="T72" s="961"/>
      <c r="U72" s="961"/>
      <c r="V72" s="961">
        <v>42</v>
      </c>
      <c r="W72" s="961"/>
      <c r="X72" s="961"/>
      <c r="Y72" s="961"/>
      <c r="Z72" s="961"/>
      <c r="AA72" s="961">
        <v>3</v>
      </c>
      <c r="AB72" s="961"/>
      <c r="AC72" s="961"/>
      <c r="AD72" s="961"/>
      <c r="AE72" s="961"/>
      <c r="AF72" s="961">
        <v>3</v>
      </c>
      <c r="AG72" s="961"/>
      <c r="AH72" s="961"/>
      <c r="AI72" s="961"/>
      <c r="AJ72" s="961"/>
      <c r="AK72" s="961">
        <v>30</v>
      </c>
      <c r="AL72" s="961"/>
      <c r="AM72" s="961"/>
      <c r="AN72" s="961"/>
      <c r="AO72" s="961"/>
      <c r="AP72" s="967" t="s">
        <v>539</v>
      </c>
      <c r="AQ72" s="965"/>
      <c r="AR72" s="965"/>
      <c r="AS72" s="965"/>
      <c r="AT72" s="966"/>
      <c r="AU72" s="967" t="s">
        <v>539</v>
      </c>
      <c r="AV72" s="965"/>
      <c r="AW72" s="965"/>
      <c r="AX72" s="965"/>
      <c r="AY72" s="966"/>
      <c r="AZ72" s="962"/>
      <c r="BA72" s="962"/>
      <c r="BB72" s="962"/>
      <c r="BC72" s="962"/>
      <c r="BD72" s="963"/>
      <c r="BE72" s="63"/>
      <c r="BF72" s="63"/>
      <c r="BG72" s="63"/>
      <c r="BH72" s="63"/>
      <c r="BI72" s="63"/>
      <c r="BJ72" s="63"/>
      <c r="BK72" s="63"/>
      <c r="BL72" s="63"/>
      <c r="BM72" s="63"/>
      <c r="BN72" s="63"/>
      <c r="BO72" s="63"/>
      <c r="BP72" s="63"/>
      <c r="BQ72" s="60">
        <v>66</v>
      </c>
      <c r="BR72" s="89"/>
      <c r="BS72" s="928"/>
      <c r="BT72" s="929"/>
      <c r="BU72" s="929"/>
      <c r="BV72" s="929"/>
      <c r="BW72" s="929"/>
      <c r="BX72" s="929"/>
      <c r="BY72" s="929"/>
      <c r="BZ72" s="929"/>
      <c r="CA72" s="929"/>
      <c r="CB72" s="929"/>
      <c r="CC72" s="929"/>
      <c r="CD72" s="929"/>
      <c r="CE72" s="929"/>
      <c r="CF72" s="929"/>
      <c r="CG72" s="930"/>
      <c r="CH72" s="931"/>
      <c r="CI72" s="932"/>
      <c r="CJ72" s="932"/>
      <c r="CK72" s="932"/>
      <c r="CL72" s="933"/>
      <c r="CM72" s="931"/>
      <c r="CN72" s="932"/>
      <c r="CO72" s="932"/>
      <c r="CP72" s="932"/>
      <c r="CQ72" s="933"/>
      <c r="CR72" s="931"/>
      <c r="CS72" s="932"/>
      <c r="CT72" s="932"/>
      <c r="CU72" s="932"/>
      <c r="CV72" s="933"/>
      <c r="CW72" s="931"/>
      <c r="CX72" s="932"/>
      <c r="CY72" s="932"/>
      <c r="CZ72" s="932"/>
      <c r="DA72" s="933"/>
      <c r="DB72" s="931"/>
      <c r="DC72" s="932"/>
      <c r="DD72" s="932"/>
      <c r="DE72" s="932"/>
      <c r="DF72" s="933"/>
      <c r="DG72" s="931"/>
      <c r="DH72" s="932"/>
      <c r="DI72" s="932"/>
      <c r="DJ72" s="932"/>
      <c r="DK72" s="933"/>
      <c r="DL72" s="931"/>
      <c r="DM72" s="932"/>
      <c r="DN72" s="932"/>
      <c r="DO72" s="932"/>
      <c r="DP72" s="933"/>
      <c r="DQ72" s="931"/>
      <c r="DR72" s="932"/>
      <c r="DS72" s="932"/>
      <c r="DT72" s="932"/>
      <c r="DU72" s="933"/>
      <c r="DV72" s="928"/>
      <c r="DW72" s="929"/>
      <c r="DX72" s="929"/>
      <c r="DY72" s="929"/>
      <c r="DZ72" s="934"/>
      <c r="EA72" s="55"/>
    </row>
    <row r="73" spans="1:131" s="52" customFormat="1" ht="26.25" customHeight="1" x14ac:dyDescent="0.2">
      <c r="A73" s="60">
        <v>6</v>
      </c>
      <c r="B73" s="957" t="s">
        <v>542</v>
      </c>
      <c r="C73" s="958"/>
      <c r="D73" s="958"/>
      <c r="E73" s="958"/>
      <c r="F73" s="958"/>
      <c r="G73" s="958"/>
      <c r="H73" s="958"/>
      <c r="I73" s="958"/>
      <c r="J73" s="958"/>
      <c r="K73" s="958"/>
      <c r="L73" s="958"/>
      <c r="M73" s="958"/>
      <c r="N73" s="958"/>
      <c r="O73" s="958"/>
      <c r="P73" s="959"/>
      <c r="Q73" s="960">
        <v>23</v>
      </c>
      <c r="R73" s="961"/>
      <c r="S73" s="961"/>
      <c r="T73" s="961"/>
      <c r="U73" s="961"/>
      <c r="V73" s="961">
        <v>19</v>
      </c>
      <c r="W73" s="961"/>
      <c r="X73" s="961"/>
      <c r="Y73" s="961"/>
      <c r="Z73" s="961"/>
      <c r="AA73" s="961">
        <v>4</v>
      </c>
      <c r="AB73" s="961"/>
      <c r="AC73" s="961"/>
      <c r="AD73" s="961"/>
      <c r="AE73" s="961"/>
      <c r="AF73" s="961">
        <v>4</v>
      </c>
      <c r="AG73" s="961"/>
      <c r="AH73" s="961"/>
      <c r="AI73" s="961"/>
      <c r="AJ73" s="961"/>
      <c r="AK73" s="967" t="s">
        <v>539</v>
      </c>
      <c r="AL73" s="965"/>
      <c r="AM73" s="965"/>
      <c r="AN73" s="965"/>
      <c r="AO73" s="966"/>
      <c r="AP73" s="967" t="s">
        <v>539</v>
      </c>
      <c r="AQ73" s="965"/>
      <c r="AR73" s="965"/>
      <c r="AS73" s="965"/>
      <c r="AT73" s="966"/>
      <c r="AU73" s="967" t="s">
        <v>539</v>
      </c>
      <c r="AV73" s="965"/>
      <c r="AW73" s="965"/>
      <c r="AX73" s="965"/>
      <c r="AY73" s="966"/>
      <c r="AZ73" s="962"/>
      <c r="BA73" s="962"/>
      <c r="BB73" s="962"/>
      <c r="BC73" s="962"/>
      <c r="BD73" s="963"/>
      <c r="BE73" s="63"/>
      <c r="BF73" s="63"/>
      <c r="BG73" s="63"/>
      <c r="BH73" s="63"/>
      <c r="BI73" s="63"/>
      <c r="BJ73" s="63"/>
      <c r="BK73" s="63"/>
      <c r="BL73" s="63"/>
      <c r="BM73" s="63"/>
      <c r="BN73" s="63"/>
      <c r="BO73" s="63"/>
      <c r="BP73" s="63"/>
      <c r="BQ73" s="60">
        <v>67</v>
      </c>
      <c r="BR73" s="89"/>
      <c r="BS73" s="928"/>
      <c r="BT73" s="929"/>
      <c r="BU73" s="929"/>
      <c r="BV73" s="929"/>
      <c r="BW73" s="929"/>
      <c r="BX73" s="929"/>
      <c r="BY73" s="929"/>
      <c r="BZ73" s="929"/>
      <c r="CA73" s="929"/>
      <c r="CB73" s="929"/>
      <c r="CC73" s="929"/>
      <c r="CD73" s="929"/>
      <c r="CE73" s="929"/>
      <c r="CF73" s="929"/>
      <c r="CG73" s="930"/>
      <c r="CH73" s="931"/>
      <c r="CI73" s="932"/>
      <c r="CJ73" s="932"/>
      <c r="CK73" s="932"/>
      <c r="CL73" s="933"/>
      <c r="CM73" s="931"/>
      <c r="CN73" s="932"/>
      <c r="CO73" s="932"/>
      <c r="CP73" s="932"/>
      <c r="CQ73" s="933"/>
      <c r="CR73" s="931"/>
      <c r="CS73" s="932"/>
      <c r="CT73" s="932"/>
      <c r="CU73" s="932"/>
      <c r="CV73" s="933"/>
      <c r="CW73" s="931"/>
      <c r="CX73" s="932"/>
      <c r="CY73" s="932"/>
      <c r="CZ73" s="932"/>
      <c r="DA73" s="933"/>
      <c r="DB73" s="931"/>
      <c r="DC73" s="932"/>
      <c r="DD73" s="932"/>
      <c r="DE73" s="932"/>
      <c r="DF73" s="933"/>
      <c r="DG73" s="931"/>
      <c r="DH73" s="932"/>
      <c r="DI73" s="932"/>
      <c r="DJ73" s="932"/>
      <c r="DK73" s="933"/>
      <c r="DL73" s="931"/>
      <c r="DM73" s="932"/>
      <c r="DN73" s="932"/>
      <c r="DO73" s="932"/>
      <c r="DP73" s="933"/>
      <c r="DQ73" s="931"/>
      <c r="DR73" s="932"/>
      <c r="DS73" s="932"/>
      <c r="DT73" s="932"/>
      <c r="DU73" s="933"/>
      <c r="DV73" s="928"/>
      <c r="DW73" s="929"/>
      <c r="DX73" s="929"/>
      <c r="DY73" s="929"/>
      <c r="DZ73" s="934"/>
      <c r="EA73" s="55"/>
    </row>
    <row r="74" spans="1:131" s="52" customFormat="1" ht="26.25" customHeight="1" x14ac:dyDescent="0.2">
      <c r="A74" s="60">
        <v>7</v>
      </c>
      <c r="B74" s="957" t="s">
        <v>543</v>
      </c>
      <c r="C74" s="958"/>
      <c r="D74" s="958"/>
      <c r="E74" s="958"/>
      <c r="F74" s="958"/>
      <c r="G74" s="958"/>
      <c r="H74" s="958"/>
      <c r="I74" s="958"/>
      <c r="J74" s="958"/>
      <c r="K74" s="958"/>
      <c r="L74" s="958"/>
      <c r="M74" s="958"/>
      <c r="N74" s="958"/>
      <c r="O74" s="958"/>
      <c r="P74" s="959"/>
      <c r="Q74" s="960">
        <v>612</v>
      </c>
      <c r="R74" s="961"/>
      <c r="S74" s="961"/>
      <c r="T74" s="961"/>
      <c r="U74" s="961"/>
      <c r="V74" s="961">
        <v>596</v>
      </c>
      <c r="W74" s="961"/>
      <c r="X74" s="961"/>
      <c r="Y74" s="961"/>
      <c r="Z74" s="961"/>
      <c r="AA74" s="961">
        <v>16</v>
      </c>
      <c r="AB74" s="961"/>
      <c r="AC74" s="961"/>
      <c r="AD74" s="961"/>
      <c r="AE74" s="961"/>
      <c r="AF74" s="961">
        <v>16</v>
      </c>
      <c r="AG74" s="961"/>
      <c r="AH74" s="961"/>
      <c r="AI74" s="961"/>
      <c r="AJ74" s="961"/>
      <c r="AK74" s="967" t="s">
        <v>539</v>
      </c>
      <c r="AL74" s="965"/>
      <c r="AM74" s="965"/>
      <c r="AN74" s="965"/>
      <c r="AO74" s="966"/>
      <c r="AP74" s="961">
        <v>190</v>
      </c>
      <c r="AQ74" s="961"/>
      <c r="AR74" s="961"/>
      <c r="AS74" s="961"/>
      <c r="AT74" s="961"/>
      <c r="AU74" s="961">
        <v>13</v>
      </c>
      <c r="AV74" s="961"/>
      <c r="AW74" s="961"/>
      <c r="AX74" s="961"/>
      <c r="AY74" s="961"/>
      <c r="AZ74" s="962"/>
      <c r="BA74" s="962"/>
      <c r="BB74" s="962"/>
      <c r="BC74" s="962"/>
      <c r="BD74" s="963"/>
      <c r="BE74" s="63"/>
      <c r="BF74" s="63"/>
      <c r="BG74" s="63"/>
      <c r="BH74" s="63"/>
      <c r="BI74" s="63"/>
      <c r="BJ74" s="63"/>
      <c r="BK74" s="63"/>
      <c r="BL74" s="63"/>
      <c r="BM74" s="63"/>
      <c r="BN74" s="63"/>
      <c r="BO74" s="63"/>
      <c r="BP74" s="63"/>
      <c r="BQ74" s="60">
        <v>68</v>
      </c>
      <c r="BR74" s="89"/>
      <c r="BS74" s="928"/>
      <c r="BT74" s="929"/>
      <c r="BU74" s="929"/>
      <c r="BV74" s="929"/>
      <c r="BW74" s="929"/>
      <c r="BX74" s="929"/>
      <c r="BY74" s="929"/>
      <c r="BZ74" s="929"/>
      <c r="CA74" s="929"/>
      <c r="CB74" s="929"/>
      <c r="CC74" s="929"/>
      <c r="CD74" s="929"/>
      <c r="CE74" s="929"/>
      <c r="CF74" s="929"/>
      <c r="CG74" s="930"/>
      <c r="CH74" s="931"/>
      <c r="CI74" s="932"/>
      <c r="CJ74" s="932"/>
      <c r="CK74" s="932"/>
      <c r="CL74" s="933"/>
      <c r="CM74" s="931"/>
      <c r="CN74" s="932"/>
      <c r="CO74" s="932"/>
      <c r="CP74" s="932"/>
      <c r="CQ74" s="933"/>
      <c r="CR74" s="931"/>
      <c r="CS74" s="932"/>
      <c r="CT74" s="932"/>
      <c r="CU74" s="932"/>
      <c r="CV74" s="933"/>
      <c r="CW74" s="931"/>
      <c r="CX74" s="932"/>
      <c r="CY74" s="932"/>
      <c r="CZ74" s="932"/>
      <c r="DA74" s="933"/>
      <c r="DB74" s="931"/>
      <c r="DC74" s="932"/>
      <c r="DD74" s="932"/>
      <c r="DE74" s="932"/>
      <c r="DF74" s="933"/>
      <c r="DG74" s="931"/>
      <c r="DH74" s="932"/>
      <c r="DI74" s="932"/>
      <c r="DJ74" s="932"/>
      <c r="DK74" s="933"/>
      <c r="DL74" s="931"/>
      <c r="DM74" s="932"/>
      <c r="DN74" s="932"/>
      <c r="DO74" s="932"/>
      <c r="DP74" s="933"/>
      <c r="DQ74" s="931"/>
      <c r="DR74" s="932"/>
      <c r="DS74" s="932"/>
      <c r="DT74" s="932"/>
      <c r="DU74" s="933"/>
      <c r="DV74" s="928"/>
      <c r="DW74" s="929"/>
      <c r="DX74" s="929"/>
      <c r="DY74" s="929"/>
      <c r="DZ74" s="934"/>
      <c r="EA74" s="55"/>
    </row>
    <row r="75" spans="1:131" s="52" customFormat="1" ht="26.25" customHeight="1" x14ac:dyDescent="0.2">
      <c r="A75" s="60">
        <v>8</v>
      </c>
      <c r="B75" s="957" t="s">
        <v>544</v>
      </c>
      <c r="C75" s="958"/>
      <c r="D75" s="958"/>
      <c r="E75" s="958"/>
      <c r="F75" s="958"/>
      <c r="G75" s="958"/>
      <c r="H75" s="958"/>
      <c r="I75" s="958"/>
      <c r="J75" s="958"/>
      <c r="K75" s="958"/>
      <c r="L75" s="958"/>
      <c r="M75" s="958"/>
      <c r="N75" s="958"/>
      <c r="O75" s="958"/>
      <c r="P75" s="959"/>
      <c r="Q75" s="964">
        <v>209</v>
      </c>
      <c r="R75" s="965"/>
      <c r="S75" s="965"/>
      <c r="T75" s="965"/>
      <c r="U75" s="966"/>
      <c r="V75" s="967">
        <v>203</v>
      </c>
      <c r="W75" s="965"/>
      <c r="X75" s="965"/>
      <c r="Y75" s="965"/>
      <c r="Z75" s="966"/>
      <c r="AA75" s="967">
        <v>5</v>
      </c>
      <c r="AB75" s="965"/>
      <c r="AC75" s="965"/>
      <c r="AD75" s="965"/>
      <c r="AE75" s="966"/>
      <c r="AF75" s="967">
        <v>5</v>
      </c>
      <c r="AG75" s="965"/>
      <c r="AH75" s="965"/>
      <c r="AI75" s="965"/>
      <c r="AJ75" s="966"/>
      <c r="AK75" s="967">
        <v>5</v>
      </c>
      <c r="AL75" s="965"/>
      <c r="AM75" s="965"/>
      <c r="AN75" s="965"/>
      <c r="AO75" s="966"/>
      <c r="AP75" s="967" t="s">
        <v>539</v>
      </c>
      <c r="AQ75" s="965"/>
      <c r="AR75" s="965"/>
      <c r="AS75" s="965"/>
      <c r="AT75" s="966"/>
      <c r="AU75" s="967" t="s">
        <v>539</v>
      </c>
      <c r="AV75" s="965"/>
      <c r="AW75" s="965"/>
      <c r="AX75" s="965"/>
      <c r="AY75" s="966"/>
      <c r="AZ75" s="962"/>
      <c r="BA75" s="962"/>
      <c r="BB75" s="962"/>
      <c r="BC75" s="962"/>
      <c r="BD75" s="963"/>
      <c r="BE75" s="63"/>
      <c r="BF75" s="63"/>
      <c r="BG75" s="63"/>
      <c r="BH75" s="63"/>
      <c r="BI75" s="63"/>
      <c r="BJ75" s="63"/>
      <c r="BK75" s="63"/>
      <c r="BL75" s="63"/>
      <c r="BM75" s="63"/>
      <c r="BN75" s="63"/>
      <c r="BO75" s="63"/>
      <c r="BP75" s="63"/>
      <c r="BQ75" s="60">
        <v>69</v>
      </c>
      <c r="BR75" s="89"/>
      <c r="BS75" s="928"/>
      <c r="BT75" s="929"/>
      <c r="BU75" s="929"/>
      <c r="BV75" s="929"/>
      <c r="BW75" s="929"/>
      <c r="BX75" s="929"/>
      <c r="BY75" s="929"/>
      <c r="BZ75" s="929"/>
      <c r="CA75" s="929"/>
      <c r="CB75" s="929"/>
      <c r="CC75" s="929"/>
      <c r="CD75" s="929"/>
      <c r="CE75" s="929"/>
      <c r="CF75" s="929"/>
      <c r="CG75" s="930"/>
      <c r="CH75" s="931"/>
      <c r="CI75" s="932"/>
      <c r="CJ75" s="932"/>
      <c r="CK75" s="932"/>
      <c r="CL75" s="933"/>
      <c r="CM75" s="931"/>
      <c r="CN75" s="932"/>
      <c r="CO75" s="932"/>
      <c r="CP75" s="932"/>
      <c r="CQ75" s="933"/>
      <c r="CR75" s="931"/>
      <c r="CS75" s="932"/>
      <c r="CT75" s="932"/>
      <c r="CU75" s="932"/>
      <c r="CV75" s="933"/>
      <c r="CW75" s="931"/>
      <c r="CX75" s="932"/>
      <c r="CY75" s="932"/>
      <c r="CZ75" s="932"/>
      <c r="DA75" s="933"/>
      <c r="DB75" s="931"/>
      <c r="DC75" s="932"/>
      <c r="DD75" s="932"/>
      <c r="DE75" s="932"/>
      <c r="DF75" s="933"/>
      <c r="DG75" s="931"/>
      <c r="DH75" s="932"/>
      <c r="DI75" s="932"/>
      <c r="DJ75" s="932"/>
      <c r="DK75" s="933"/>
      <c r="DL75" s="931"/>
      <c r="DM75" s="932"/>
      <c r="DN75" s="932"/>
      <c r="DO75" s="932"/>
      <c r="DP75" s="933"/>
      <c r="DQ75" s="931"/>
      <c r="DR75" s="932"/>
      <c r="DS75" s="932"/>
      <c r="DT75" s="932"/>
      <c r="DU75" s="933"/>
      <c r="DV75" s="928"/>
      <c r="DW75" s="929"/>
      <c r="DX75" s="929"/>
      <c r="DY75" s="929"/>
      <c r="DZ75" s="934"/>
      <c r="EA75" s="55"/>
    </row>
    <row r="76" spans="1:131" s="52" customFormat="1" ht="26.25" customHeight="1" x14ac:dyDescent="0.2">
      <c r="A76" s="60">
        <v>9</v>
      </c>
      <c r="B76" s="957" t="s">
        <v>545</v>
      </c>
      <c r="C76" s="958"/>
      <c r="D76" s="958"/>
      <c r="E76" s="958"/>
      <c r="F76" s="958"/>
      <c r="G76" s="958"/>
      <c r="H76" s="958"/>
      <c r="I76" s="958"/>
      <c r="J76" s="958"/>
      <c r="K76" s="958"/>
      <c r="L76" s="958"/>
      <c r="M76" s="958"/>
      <c r="N76" s="958"/>
      <c r="O76" s="958"/>
      <c r="P76" s="959"/>
      <c r="Q76" s="964">
        <v>158638</v>
      </c>
      <c r="R76" s="965"/>
      <c r="S76" s="965"/>
      <c r="T76" s="965"/>
      <c r="U76" s="966"/>
      <c r="V76" s="967">
        <v>150394</v>
      </c>
      <c r="W76" s="965"/>
      <c r="X76" s="965"/>
      <c r="Y76" s="965"/>
      <c r="Z76" s="966"/>
      <c r="AA76" s="967">
        <v>8244</v>
      </c>
      <c r="AB76" s="965"/>
      <c r="AC76" s="965"/>
      <c r="AD76" s="965"/>
      <c r="AE76" s="966"/>
      <c r="AF76" s="967">
        <v>8244</v>
      </c>
      <c r="AG76" s="965"/>
      <c r="AH76" s="965"/>
      <c r="AI76" s="965"/>
      <c r="AJ76" s="966"/>
      <c r="AK76" s="967" t="s">
        <v>539</v>
      </c>
      <c r="AL76" s="965"/>
      <c r="AM76" s="965"/>
      <c r="AN76" s="965"/>
      <c r="AO76" s="966"/>
      <c r="AP76" s="967" t="s">
        <v>539</v>
      </c>
      <c r="AQ76" s="965"/>
      <c r="AR76" s="965"/>
      <c r="AS76" s="965"/>
      <c r="AT76" s="966"/>
      <c r="AU76" s="967" t="s">
        <v>539</v>
      </c>
      <c r="AV76" s="965"/>
      <c r="AW76" s="965"/>
      <c r="AX76" s="965"/>
      <c r="AY76" s="966"/>
      <c r="AZ76" s="962"/>
      <c r="BA76" s="962"/>
      <c r="BB76" s="962"/>
      <c r="BC76" s="962"/>
      <c r="BD76" s="963"/>
      <c r="BE76" s="63"/>
      <c r="BF76" s="63"/>
      <c r="BG76" s="63"/>
      <c r="BH76" s="63"/>
      <c r="BI76" s="63"/>
      <c r="BJ76" s="63"/>
      <c r="BK76" s="63"/>
      <c r="BL76" s="63"/>
      <c r="BM76" s="63"/>
      <c r="BN76" s="63"/>
      <c r="BO76" s="63"/>
      <c r="BP76" s="63"/>
      <c r="BQ76" s="60">
        <v>70</v>
      </c>
      <c r="BR76" s="89"/>
      <c r="BS76" s="928"/>
      <c r="BT76" s="929"/>
      <c r="BU76" s="929"/>
      <c r="BV76" s="929"/>
      <c r="BW76" s="929"/>
      <c r="BX76" s="929"/>
      <c r="BY76" s="929"/>
      <c r="BZ76" s="929"/>
      <c r="CA76" s="929"/>
      <c r="CB76" s="929"/>
      <c r="CC76" s="929"/>
      <c r="CD76" s="929"/>
      <c r="CE76" s="929"/>
      <c r="CF76" s="929"/>
      <c r="CG76" s="930"/>
      <c r="CH76" s="931"/>
      <c r="CI76" s="932"/>
      <c r="CJ76" s="932"/>
      <c r="CK76" s="932"/>
      <c r="CL76" s="933"/>
      <c r="CM76" s="931"/>
      <c r="CN76" s="932"/>
      <c r="CO76" s="932"/>
      <c r="CP76" s="932"/>
      <c r="CQ76" s="933"/>
      <c r="CR76" s="931"/>
      <c r="CS76" s="932"/>
      <c r="CT76" s="932"/>
      <c r="CU76" s="932"/>
      <c r="CV76" s="933"/>
      <c r="CW76" s="931"/>
      <c r="CX76" s="932"/>
      <c r="CY76" s="932"/>
      <c r="CZ76" s="932"/>
      <c r="DA76" s="933"/>
      <c r="DB76" s="931"/>
      <c r="DC76" s="932"/>
      <c r="DD76" s="932"/>
      <c r="DE76" s="932"/>
      <c r="DF76" s="933"/>
      <c r="DG76" s="931"/>
      <c r="DH76" s="932"/>
      <c r="DI76" s="932"/>
      <c r="DJ76" s="932"/>
      <c r="DK76" s="933"/>
      <c r="DL76" s="931"/>
      <c r="DM76" s="932"/>
      <c r="DN76" s="932"/>
      <c r="DO76" s="932"/>
      <c r="DP76" s="933"/>
      <c r="DQ76" s="931"/>
      <c r="DR76" s="932"/>
      <c r="DS76" s="932"/>
      <c r="DT76" s="932"/>
      <c r="DU76" s="933"/>
      <c r="DV76" s="928"/>
      <c r="DW76" s="929"/>
      <c r="DX76" s="929"/>
      <c r="DY76" s="929"/>
      <c r="DZ76" s="934"/>
      <c r="EA76" s="55"/>
    </row>
    <row r="77" spans="1:131" s="52" customFormat="1" ht="26.25" customHeight="1" x14ac:dyDescent="0.2">
      <c r="A77" s="60">
        <v>10</v>
      </c>
      <c r="B77" s="957"/>
      <c r="C77" s="958"/>
      <c r="D77" s="958"/>
      <c r="E77" s="958"/>
      <c r="F77" s="958"/>
      <c r="G77" s="958"/>
      <c r="H77" s="958"/>
      <c r="I77" s="958"/>
      <c r="J77" s="958"/>
      <c r="K77" s="958"/>
      <c r="L77" s="958"/>
      <c r="M77" s="958"/>
      <c r="N77" s="958"/>
      <c r="O77" s="958"/>
      <c r="P77" s="959"/>
      <c r="Q77" s="964"/>
      <c r="R77" s="965"/>
      <c r="S77" s="965"/>
      <c r="T77" s="965"/>
      <c r="U77" s="966"/>
      <c r="V77" s="967"/>
      <c r="W77" s="965"/>
      <c r="X77" s="965"/>
      <c r="Y77" s="965"/>
      <c r="Z77" s="966"/>
      <c r="AA77" s="967"/>
      <c r="AB77" s="965"/>
      <c r="AC77" s="965"/>
      <c r="AD77" s="965"/>
      <c r="AE77" s="966"/>
      <c r="AF77" s="967"/>
      <c r="AG77" s="965"/>
      <c r="AH77" s="965"/>
      <c r="AI77" s="965"/>
      <c r="AJ77" s="966"/>
      <c r="AK77" s="967"/>
      <c r="AL77" s="965"/>
      <c r="AM77" s="965"/>
      <c r="AN77" s="965"/>
      <c r="AO77" s="966"/>
      <c r="AP77" s="967"/>
      <c r="AQ77" s="965"/>
      <c r="AR77" s="965"/>
      <c r="AS77" s="965"/>
      <c r="AT77" s="966"/>
      <c r="AU77" s="967"/>
      <c r="AV77" s="965"/>
      <c r="AW77" s="965"/>
      <c r="AX77" s="965"/>
      <c r="AY77" s="966"/>
      <c r="AZ77" s="962"/>
      <c r="BA77" s="962"/>
      <c r="BB77" s="962"/>
      <c r="BC77" s="962"/>
      <c r="BD77" s="963"/>
      <c r="BE77" s="63"/>
      <c r="BF77" s="63"/>
      <c r="BG77" s="63"/>
      <c r="BH77" s="63"/>
      <c r="BI77" s="63"/>
      <c r="BJ77" s="63"/>
      <c r="BK77" s="63"/>
      <c r="BL77" s="63"/>
      <c r="BM77" s="63"/>
      <c r="BN77" s="63"/>
      <c r="BO77" s="63"/>
      <c r="BP77" s="63"/>
      <c r="BQ77" s="60">
        <v>71</v>
      </c>
      <c r="BR77" s="89"/>
      <c r="BS77" s="928"/>
      <c r="BT77" s="929"/>
      <c r="BU77" s="929"/>
      <c r="BV77" s="929"/>
      <c r="BW77" s="929"/>
      <c r="BX77" s="929"/>
      <c r="BY77" s="929"/>
      <c r="BZ77" s="929"/>
      <c r="CA77" s="929"/>
      <c r="CB77" s="929"/>
      <c r="CC77" s="929"/>
      <c r="CD77" s="929"/>
      <c r="CE77" s="929"/>
      <c r="CF77" s="929"/>
      <c r="CG77" s="930"/>
      <c r="CH77" s="931"/>
      <c r="CI77" s="932"/>
      <c r="CJ77" s="932"/>
      <c r="CK77" s="932"/>
      <c r="CL77" s="933"/>
      <c r="CM77" s="931"/>
      <c r="CN77" s="932"/>
      <c r="CO77" s="932"/>
      <c r="CP77" s="932"/>
      <c r="CQ77" s="933"/>
      <c r="CR77" s="931"/>
      <c r="CS77" s="932"/>
      <c r="CT77" s="932"/>
      <c r="CU77" s="932"/>
      <c r="CV77" s="933"/>
      <c r="CW77" s="931"/>
      <c r="CX77" s="932"/>
      <c r="CY77" s="932"/>
      <c r="CZ77" s="932"/>
      <c r="DA77" s="933"/>
      <c r="DB77" s="931"/>
      <c r="DC77" s="932"/>
      <c r="DD77" s="932"/>
      <c r="DE77" s="932"/>
      <c r="DF77" s="933"/>
      <c r="DG77" s="931"/>
      <c r="DH77" s="932"/>
      <c r="DI77" s="932"/>
      <c r="DJ77" s="932"/>
      <c r="DK77" s="933"/>
      <c r="DL77" s="931"/>
      <c r="DM77" s="932"/>
      <c r="DN77" s="932"/>
      <c r="DO77" s="932"/>
      <c r="DP77" s="933"/>
      <c r="DQ77" s="931"/>
      <c r="DR77" s="932"/>
      <c r="DS77" s="932"/>
      <c r="DT77" s="932"/>
      <c r="DU77" s="933"/>
      <c r="DV77" s="928"/>
      <c r="DW77" s="929"/>
      <c r="DX77" s="929"/>
      <c r="DY77" s="929"/>
      <c r="DZ77" s="934"/>
      <c r="EA77" s="55"/>
    </row>
    <row r="78" spans="1:131" s="52" customFormat="1" ht="26.25" customHeight="1" x14ac:dyDescent="0.2">
      <c r="A78" s="60">
        <v>11</v>
      </c>
      <c r="B78" s="957"/>
      <c r="C78" s="958"/>
      <c r="D78" s="958"/>
      <c r="E78" s="958"/>
      <c r="F78" s="958"/>
      <c r="G78" s="958"/>
      <c r="H78" s="958"/>
      <c r="I78" s="958"/>
      <c r="J78" s="958"/>
      <c r="K78" s="958"/>
      <c r="L78" s="958"/>
      <c r="M78" s="958"/>
      <c r="N78" s="958"/>
      <c r="O78" s="958"/>
      <c r="P78" s="959"/>
      <c r="Q78" s="960"/>
      <c r="R78" s="961"/>
      <c r="S78" s="961"/>
      <c r="T78" s="961"/>
      <c r="U78" s="961"/>
      <c r="V78" s="961"/>
      <c r="W78" s="961"/>
      <c r="X78" s="961"/>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1"/>
      <c r="AY78" s="961"/>
      <c r="AZ78" s="962"/>
      <c r="BA78" s="962"/>
      <c r="BB78" s="962"/>
      <c r="BC78" s="962"/>
      <c r="BD78" s="963"/>
      <c r="BE78" s="63"/>
      <c r="BF78" s="63"/>
      <c r="BG78" s="63"/>
      <c r="BH78" s="63"/>
      <c r="BI78" s="63"/>
      <c r="BJ78" s="55"/>
      <c r="BK78" s="55"/>
      <c r="BL78" s="55"/>
      <c r="BM78" s="55"/>
      <c r="BN78" s="55"/>
      <c r="BO78" s="63"/>
      <c r="BP78" s="63"/>
      <c r="BQ78" s="60">
        <v>72</v>
      </c>
      <c r="BR78" s="89"/>
      <c r="BS78" s="928"/>
      <c r="BT78" s="929"/>
      <c r="BU78" s="929"/>
      <c r="BV78" s="929"/>
      <c r="BW78" s="929"/>
      <c r="BX78" s="929"/>
      <c r="BY78" s="929"/>
      <c r="BZ78" s="929"/>
      <c r="CA78" s="929"/>
      <c r="CB78" s="929"/>
      <c r="CC78" s="929"/>
      <c r="CD78" s="929"/>
      <c r="CE78" s="929"/>
      <c r="CF78" s="929"/>
      <c r="CG78" s="930"/>
      <c r="CH78" s="931"/>
      <c r="CI78" s="932"/>
      <c r="CJ78" s="932"/>
      <c r="CK78" s="932"/>
      <c r="CL78" s="933"/>
      <c r="CM78" s="931"/>
      <c r="CN78" s="932"/>
      <c r="CO78" s="932"/>
      <c r="CP78" s="932"/>
      <c r="CQ78" s="933"/>
      <c r="CR78" s="931"/>
      <c r="CS78" s="932"/>
      <c r="CT78" s="932"/>
      <c r="CU78" s="932"/>
      <c r="CV78" s="933"/>
      <c r="CW78" s="931"/>
      <c r="CX78" s="932"/>
      <c r="CY78" s="932"/>
      <c r="CZ78" s="932"/>
      <c r="DA78" s="933"/>
      <c r="DB78" s="931"/>
      <c r="DC78" s="932"/>
      <c r="DD78" s="932"/>
      <c r="DE78" s="932"/>
      <c r="DF78" s="933"/>
      <c r="DG78" s="931"/>
      <c r="DH78" s="932"/>
      <c r="DI78" s="932"/>
      <c r="DJ78" s="932"/>
      <c r="DK78" s="933"/>
      <c r="DL78" s="931"/>
      <c r="DM78" s="932"/>
      <c r="DN78" s="932"/>
      <c r="DO78" s="932"/>
      <c r="DP78" s="933"/>
      <c r="DQ78" s="931"/>
      <c r="DR78" s="932"/>
      <c r="DS78" s="932"/>
      <c r="DT78" s="932"/>
      <c r="DU78" s="933"/>
      <c r="DV78" s="928"/>
      <c r="DW78" s="929"/>
      <c r="DX78" s="929"/>
      <c r="DY78" s="929"/>
      <c r="DZ78" s="934"/>
      <c r="EA78" s="55"/>
    </row>
    <row r="79" spans="1:131" s="52" customFormat="1" ht="26.25" customHeight="1" x14ac:dyDescent="0.2">
      <c r="A79" s="60">
        <v>12</v>
      </c>
      <c r="B79" s="957"/>
      <c r="C79" s="958"/>
      <c r="D79" s="958"/>
      <c r="E79" s="958"/>
      <c r="F79" s="958"/>
      <c r="G79" s="958"/>
      <c r="H79" s="958"/>
      <c r="I79" s="958"/>
      <c r="J79" s="958"/>
      <c r="K79" s="958"/>
      <c r="L79" s="958"/>
      <c r="M79" s="958"/>
      <c r="N79" s="958"/>
      <c r="O79" s="958"/>
      <c r="P79" s="959"/>
      <c r="Q79" s="960"/>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2"/>
      <c r="BA79" s="962"/>
      <c r="BB79" s="962"/>
      <c r="BC79" s="962"/>
      <c r="BD79" s="963"/>
      <c r="BE79" s="63"/>
      <c r="BF79" s="63"/>
      <c r="BG79" s="63"/>
      <c r="BH79" s="63"/>
      <c r="BI79" s="63"/>
      <c r="BJ79" s="55"/>
      <c r="BK79" s="55"/>
      <c r="BL79" s="55"/>
      <c r="BM79" s="55"/>
      <c r="BN79" s="55"/>
      <c r="BO79" s="63"/>
      <c r="BP79" s="63"/>
      <c r="BQ79" s="60">
        <v>73</v>
      </c>
      <c r="BR79" s="89"/>
      <c r="BS79" s="928"/>
      <c r="BT79" s="929"/>
      <c r="BU79" s="929"/>
      <c r="BV79" s="929"/>
      <c r="BW79" s="929"/>
      <c r="BX79" s="929"/>
      <c r="BY79" s="929"/>
      <c r="BZ79" s="929"/>
      <c r="CA79" s="929"/>
      <c r="CB79" s="929"/>
      <c r="CC79" s="929"/>
      <c r="CD79" s="929"/>
      <c r="CE79" s="929"/>
      <c r="CF79" s="929"/>
      <c r="CG79" s="930"/>
      <c r="CH79" s="931"/>
      <c r="CI79" s="932"/>
      <c r="CJ79" s="932"/>
      <c r="CK79" s="932"/>
      <c r="CL79" s="933"/>
      <c r="CM79" s="931"/>
      <c r="CN79" s="932"/>
      <c r="CO79" s="932"/>
      <c r="CP79" s="932"/>
      <c r="CQ79" s="933"/>
      <c r="CR79" s="931"/>
      <c r="CS79" s="932"/>
      <c r="CT79" s="932"/>
      <c r="CU79" s="932"/>
      <c r="CV79" s="933"/>
      <c r="CW79" s="931"/>
      <c r="CX79" s="932"/>
      <c r="CY79" s="932"/>
      <c r="CZ79" s="932"/>
      <c r="DA79" s="933"/>
      <c r="DB79" s="931"/>
      <c r="DC79" s="932"/>
      <c r="DD79" s="932"/>
      <c r="DE79" s="932"/>
      <c r="DF79" s="933"/>
      <c r="DG79" s="931"/>
      <c r="DH79" s="932"/>
      <c r="DI79" s="932"/>
      <c r="DJ79" s="932"/>
      <c r="DK79" s="933"/>
      <c r="DL79" s="931"/>
      <c r="DM79" s="932"/>
      <c r="DN79" s="932"/>
      <c r="DO79" s="932"/>
      <c r="DP79" s="933"/>
      <c r="DQ79" s="931"/>
      <c r="DR79" s="932"/>
      <c r="DS79" s="932"/>
      <c r="DT79" s="932"/>
      <c r="DU79" s="933"/>
      <c r="DV79" s="928"/>
      <c r="DW79" s="929"/>
      <c r="DX79" s="929"/>
      <c r="DY79" s="929"/>
      <c r="DZ79" s="934"/>
      <c r="EA79" s="55"/>
    </row>
    <row r="80" spans="1:131" s="52" customFormat="1" ht="26.25" customHeight="1" x14ac:dyDescent="0.2">
      <c r="A80" s="60">
        <v>13</v>
      </c>
      <c r="B80" s="957"/>
      <c r="C80" s="958"/>
      <c r="D80" s="958"/>
      <c r="E80" s="958"/>
      <c r="F80" s="958"/>
      <c r="G80" s="958"/>
      <c r="H80" s="958"/>
      <c r="I80" s="958"/>
      <c r="J80" s="958"/>
      <c r="K80" s="958"/>
      <c r="L80" s="958"/>
      <c r="M80" s="958"/>
      <c r="N80" s="958"/>
      <c r="O80" s="958"/>
      <c r="P80" s="959"/>
      <c r="Q80" s="960"/>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63"/>
      <c r="BF80" s="63"/>
      <c r="BG80" s="63"/>
      <c r="BH80" s="63"/>
      <c r="BI80" s="63"/>
      <c r="BJ80" s="63"/>
      <c r="BK80" s="63"/>
      <c r="BL80" s="63"/>
      <c r="BM80" s="63"/>
      <c r="BN80" s="63"/>
      <c r="BO80" s="63"/>
      <c r="BP80" s="63"/>
      <c r="BQ80" s="60">
        <v>74</v>
      </c>
      <c r="BR80" s="89"/>
      <c r="BS80" s="928"/>
      <c r="BT80" s="929"/>
      <c r="BU80" s="929"/>
      <c r="BV80" s="929"/>
      <c r="BW80" s="929"/>
      <c r="BX80" s="929"/>
      <c r="BY80" s="929"/>
      <c r="BZ80" s="929"/>
      <c r="CA80" s="929"/>
      <c r="CB80" s="929"/>
      <c r="CC80" s="929"/>
      <c r="CD80" s="929"/>
      <c r="CE80" s="929"/>
      <c r="CF80" s="929"/>
      <c r="CG80" s="930"/>
      <c r="CH80" s="931"/>
      <c r="CI80" s="932"/>
      <c r="CJ80" s="932"/>
      <c r="CK80" s="932"/>
      <c r="CL80" s="933"/>
      <c r="CM80" s="931"/>
      <c r="CN80" s="932"/>
      <c r="CO80" s="932"/>
      <c r="CP80" s="932"/>
      <c r="CQ80" s="933"/>
      <c r="CR80" s="931"/>
      <c r="CS80" s="932"/>
      <c r="CT80" s="932"/>
      <c r="CU80" s="932"/>
      <c r="CV80" s="933"/>
      <c r="CW80" s="931"/>
      <c r="CX80" s="932"/>
      <c r="CY80" s="932"/>
      <c r="CZ80" s="932"/>
      <c r="DA80" s="933"/>
      <c r="DB80" s="931"/>
      <c r="DC80" s="932"/>
      <c r="DD80" s="932"/>
      <c r="DE80" s="932"/>
      <c r="DF80" s="933"/>
      <c r="DG80" s="931"/>
      <c r="DH80" s="932"/>
      <c r="DI80" s="932"/>
      <c r="DJ80" s="932"/>
      <c r="DK80" s="933"/>
      <c r="DL80" s="931"/>
      <c r="DM80" s="932"/>
      <c r="DN80" s="932"/>
      <c r="DO80" s="932"/>
      <c r="DP80" s="933"/>
      <c r="DQ80" s="931"/>
      <c r="DR80" s="932"/>
      <c r="DS80" s="932"/>
      <c r="DT80" s="932"/>
      <c r="DU80" s="933"/>
      <c r="DV80" s="928"/>
      <c r="DW80" s="929"/>
      <c r="DX80" s="929"/>
      <c r="DY80" s="929"/>
      <c r="DZ80" s="934"/>
      <c r="EA80" s="55"/>
    </row>
    <row r="81" spans="1:131" s="52" customFormat="1" ht="26.25" customHeight="1" x14ac:dyDescent="0.2">
      <c r="A81" s="60">
        <v>14</v>
      </c>
      <c r="B81" s="957"/>
      <c r="C81" s="958"/>
      <c r="D81" s="958"/>
      <c r="E81" s="958"/>
      <c r="F81" s="958"/>
      <c r="G81" s="958"/>
      <c r="H81" s="958"/>
      <c r="I81" s="958"/>
      <c r="J81" s="958"/>
      <c r="K81" s="958"/>
      <c r="L81" s="958"/>
      <c r="M81" s="958"/>
      <c r="N81" s="958"/>
      <c r="O81" s="958"/>
      <c r="P81" s="959"/>
      <c r="Q81" s="960"/>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63"/>
      <c r="BF81" s="63"/>
      <c r="BG81" s="63"/>
      <c r="BH81" s="63"/>
      <c r="BI81" s="63"/>
      <c r="BJ81" s="63"/>
      <c r="BK81" s="63"/>
      <c r="BL81" s="63"/>
      <c r="BM81" s="63"/>
      <c r="BN81" s="63"/>
      <c r="BO81" s="63"/>
      <c r="BP81" s="63"/>
      <c r="BQ81" s="60">
        <v>75</v>
      </c>
      <c r="BR81" s="89"/>
      <c r="BS81" s="928"/>
      <c r="BT81" s="929"/>
      <c r="BU81" s="929"/>
      <c r="BV81" s="929"/>
      <c r="BW81" s="929"/>
      <c r="BX81" s="929"/>
      <c r="BY81" s="929"/>
      <c r="BZ81" s="929"/>
      <c r="CA81" s="929"/>
      <c r="CB81" s="929"/>
      <c r="CC81" s="929"/>
      <c r="CD81" s="929"/>
      <c r="CE81" s="929"/>
      <c r="CF81" s="929"/>
      <c r="CG81" s="930"/>
      <c r="CH81" s="931"/>
      <c r="CI81" s="932"/>
      <c r="CJ81" s="932"/>
      <c r="CK81" s="932"/>
      <c r="CL81" s="933"/>
      <c r="CM81" s="931"/>
      <c r="CN81" s="932"/>
      <c r="CO81" s="932"/>
      <c r="CP81" s="932"/>
      <c r="CQ81" s="933"/>
      <c r="CR81" s="931"/>
      <c r="CS81" s="932"/>
      <c r="CT81" s="932"/>
      <c r="CU81" s="932"/>
      <c r="CV81" s="933"/>
      <c r="CW81" s="931"/>
      <c r="CX81" s="932"/>
      <c r="CY81" s="932"/>
      <c r="CZ81" s="932"/>
      <c r="DA81" s="933"/>
      <c r="DB81" s="931"/>
      <c r="DC81" s="932"/>
      <c r="DD81" s="932"/>
      <c r="DE81" s="932"/>
      <c r="DF81" s="933"/>
      <c r="DG81" s="931"/>
      <c r="DH81" s="932"/>
      <c r="DI81" s="932"/>
      <c r="DJ81" s="932"/>
      <c r="DK81" s="933"/>
      <c r="DL81" s="931"/>
      <c r="DM81" s="932"/>
      <c r="DN81" s="932"/>
      <c r="DO81" s="932"/>
      <c r="DP81" s="933"/>
      <c r="DQ81" s="931"/>
      <c r="DR81" s="932"/>
      <c r="DS81" s="932"/>
      <c r="DT81" s="932"/>
      <c r="DU81" s="933"/>
      <c r="DV81" s="928"/>
      <c r="DW81" s="929"/>
      <c r="DX81" s="929"/>
      <c r="DY81" s="929"/>
      <c r="DZ81" s="934"/>
      <c r="EA81" s="55"/>
    </row>
    <row r="82" spans="1:131" s="52" customFormat="1" ht="26.25" customHeight="1" x14ac:dyDescent="0.2">
      <c r="A82" s="60">
        <v>15</v>
      </c>
      <c r="B82" s="957"/>
      <c r="C82" s="958"/>
      <c r="D82" s="958"/>
      <c r="E82" s="958"/>
      <c r="F82" s="958"/>
      <c r="G82" s="958"/>
      <c r="H82" s="958"/>
      <c r="I82" s="958"/>
      <c r="J82" s="958"/>
      <c r="K82" s="958"/>
      <c r="L82" s="958"/>
      <c r="M82" s="958"/>
      <c r="N82" s="958"/>
      <c r="O82" s="958"/>
      <c r="P82" s="959"/>
      <c r="Q82" s="960"/>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63"/>
      <c r="BF82" s="63"/>
      <c r="BG82" s="63"/>
      <c r="BH82" s="63"/>
      <c r="BI82" s="63"/>
      <c r="BJ82" s="63"/>
      <c r="BK82" s="63"/>
      <c r="BL82" s="63"/>
      <c r="BM82" s="63"/>
      <c r="BN82" s="63"/>
      <c r="BO82" s="63"/>
      <c r="BP82" s="63"/>
      <c r="BQ82" s="60">
        <v>76</v>
      </c>
      <c r="BR82" s="89"/>
      <c r="BS82" s="928"/>
      <c r="BT82" s="929"/>
      <c r="BU82" s="929"/>
      <c r="BV82" s="929"/>
      <c r="BW82" s="929"/>
      <c r="BX82" s="929"/>
      <c r="BY82" s="929"/>
      <c r="BZ82" s="929"/>
      <c r="CA82" s="929"/>
      <c r="CB82" s="929"/>
      <c r="CC82" s="929"/>
      <c r="CD82" s="929"/>
      <c r="CE82" s="929"/>
      <c r="CF82" s="929"/>
      <c r="CG82" s="930"/>
      <c r="CH82" s="931"/>
      <c r="CI82" s="932"/>
      <c r="CJ82" s="932"/>
      <c r="CK82" s="932"/>
      <c r="CL82" s="933"/>
      <c r="CM82" s="931"/>
      <c r="CN82" s="932"/>
      <c r="CO82" s="932"/>
      <c r="CP82" s="932"/>
      <c r="CQ82" s="933"/>
      <c r="CR82" s="931"/>
      <c r="CS82" s="932"/>
      <c r="CT82" s="932"/>
      <c r="CU82" s="932"/>
      <c r="CV82" s="933"/>
      <c r="CW82" s="931"/>
      <c r="CX82" s="932"/>
      <c r="CY82" s="932"/>
      <c r="CZ82" s="932"/>
      <c r="DA82" s="933"/>
      <c r="DB82" s="931"/>
      <c r="DC82" s="932"/>
      <c r="DD82" s="932"/>
      <c r="DE82" s="932"/>
      <c r="DF82" s="933"/>
      <c r="DG82" s="931"/>
      <c r="DH82" s="932"/>
      <c r="DI82" s="932"/>
      <c r="DJ82" s="932"/>
      <c r="DK82" s="933"/>
      <c r="DL82" s="931"/>
      <c r="DM82" s="932"/>
      <c r="DN82" s="932"/>
      <c r="DO82" s="932"/>
      <c r="DP82" s="933"/>
      <c r="DQ82" s="931"/>
      <c r="DR82" s="932"/>
      <c r="DS82" s="932"/>
      <c r="DT82" s="932"/>
      <c r="DU82" s="933"/>
      <c r="DV82" s="928"/>
      <c r="DW82" s="929"/>
      <c r="DX82" s="929"/>
      <c r="DY82" s="929"/>
      <c r="DZ82" s="934"/>
      <c r="EA82" s="55"/>
    </row>
    <row r="83" spans="1:131" s="52" customFormat="1" ht="26.25" customHeight="1" x14ac:dyDescent="0.2">
      <c r="A83" s="60">
        <v>16</v>
      </c>
      <c r="B83" s="957"/>
      <c r="C83" s="958"/>
      <c r="D83" s="958"/>
      <c r="E83" s="958"/>
      <c r="F83" s="958"/>
      <c r="G83" s="958"/>
      <c r="H83" s="958"/>
      <c r="I83" s="958"/>
      <c r="J83" s="958"/>
      <c r="K83" s="958"/>
      <c r="L83" s="958"/>
      <c r="M83" s="958"/>
      <c r="N83" s="958"/>
      <c r="O83" s="958"/>
      <c r="P83" s="959"/>
      <c r="Q83" s="960"/>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63"/>
      <c r="BF83" s="63"/>
      <c r="BG83" s="63"/>
      <c r="BH83" s="63"/>
      <c r="BI83" s="63"/>
      <c r="BJ83" s="63"/>
      <c r="BK83" s="63"/>
      <c r="BL83" s="63"/>
      <c r="BM83" s="63"/>
      <c r="BN83" s="63"/>
      <c r="BO83" s="63"/>
      <c r="BP83" s="63"/>
      <c r="BQ83" s="60">
        <v>77</v>
      </c>
      <c r="BR83" s="89"/>
      <c r="BS83" s="928"/>
      <c r="BT83" s="929"/>
      <c r="BU83" s="929"/>
      <c r="BV83" s="929"/>
      <c r="BW83" s="929"/>
      <c r="BX83" s="929"/>
      <c r="BY83" s="929"/>
      <c r="BZ83" s="929"/>
      <c r="CA83" s="929"/>
      <c r="CB83" s="929"/>
      <c r="CC83" s="929"/>
      <c r="CD83" s="929"/>
      <c r="CE83" s="929"/>
      <c r="CF83" s="929"/>
      <c r="CG83" s="930"/>
      <c r="CH83" s="931"/>
      <c r="CI83" s="932"/>
      <c r="CJ83" s="932"/>
      <c r="CK83" s="932"/>
      <c r="CL83" s="933"/>
      <c r="CM83" s="931"/>
      <c r="CN83" s="932"/>
      <c r="CO83" s="932"/>
      <c r="CP83" s="932"/>
      <c r="CQ83" s="933"/>
      <c r="CR83" s="931"/>
      <c r="CS83" s="932"/>
      <c r="CT83" s="932"/>
      <c r="CU83" s="932"/>
      <c r="CV83" s="933"/>
      <c r="CW83" s="931"/>
      <c r="CX83" s="932"/>
      <c r="CY83" s="932"/>
      <c r="CZ83" s="932"/>
      <c r="DA83" s="933"/>
      <c r="DB83" s="931"/>
      <c r="DC83" s="932"/>
      <c r="DD83" s="932"/>
      <c r="DE83" s="932"/>
      <c r="DF83" s="933"/>
      <c r="DG83" s="931"/>
      <c r="DH83" s="932"/>
      <c r="DI83" s="932"/>
      <c r="DJ83" s="932"/>
      <c r="DK83" s="933"/>
      <c r="DL83" s="931"/>
      <c r="DM83" s="932"/>
      <c r="DN83" s="932"/>
      <c r="DO83" s="932"/>
      <c r="DP83" s="933"/>
      <c r="DQ83" s="931"/>
      <c r="DR83" s="932"/>
      <c r="DS83" s="932"/>
      <c r="DT83" s="932"/>
      <c r="DU83" s="933"/>
      <c r="DV83" s="928"/>
      <c r="DW83" s="929"/>
      <c r="DX83" s="929"/>
      <c r="DY83" s="929"/>
      <c r="DZ83" s="934"/>
      <c r="EA83" s="55"/>
    </row>
    <row r="84" spans="1:131" s="52" customFormat="1" ht="26.25" customHeight="1" x14ac:dyDescent="0.2">
      <c r="A84" s="60">
        <v>17</v>
      </c>
      <c r="B84" s="957"/>
      <c r="C84" s="958"/>
      <c r="D84" s="958"/>
      <c r="E84" s="958"/>
      <c r="F84" s="958"/>
      <c r="G84" s="958"/>
      <c r="H84" s="958"/>
      <c r="I84" s="958"/>
      <c r="J84" s="958"/>
      <c r="K84" s="958"/>
      <c r="L84" s="958"/>
      <c r="M84" s="958"/>
      <c r="N84" s="958"/>
      <c r="O84" s="958"/>
      <c r="P84" s="959"/>
      <c r="Q84" s="960"/>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63"/>
      <c r="BF84" s="63"/>
      <c r="BG84" s="63"/>
      <c r="BH84" s="63"/>
      <c r="BI84" s="63"/>
      <c r="BJ84" s="63"/>
      <c r="BK84" s="63"/>
      <c r="BL84" s="63"/>
      <c r="BM84" s="63"/>
      <c r="BN84" s="63"/>
      <c r="BO84" s="63"/>
      <c r="BP84" s="63"/>
      <c r="BQ84" s="60">
        <v>78</v>
      </c>
      <c r="BR84" s="89"/>
      <c r="BS84" s="928"/>
      <c r="BT84" s="929"/>
      <c r="BU84" s="929"/>
      <c r="BV84" s="929"/>
      <c r="BW84" s="929"/>
      <c r="BX84" s="929"/>
      <c r="BY84" s="929"/>
      <c r="BZ84" s="929"/>
      <c r="CA84" s="929"/>
      <c r="CB84" s="929"/>
      <c r="CC84" s="929"/>
      <c r="CD84" s="929"/>
      <c r="CE84" s="929"/>
      <c r="CF84" s="929"/>
      <c r="CG84" s="930"/>
      <c r="CH84" s="931"/>
      <c r="CI84" s="932"/>
      <c r="CJ84" s="932"/>
      <c r="CK84" s="932"/>
      <c r="CL84" s="933"/>
      <c r="CM84" s="931"/>
      <c r="CN84" s="932"/>
      <c r="CO84" s="932"/>
      <c r="CP84" s="932"/>
      <c r="CQ84" s="933"/>
      <c r="CR84" s="931"/>
      <c r="CS84" s="932"/>
      <c r="CT84" s="932"/>
      <c r="CU84" s="932"/>
      <c r="CV84" s="933"/>
      <c r="CW84" s="931"/>
      <c r="CX84" s="932"/>
      <c r="CY84" s="932"/>
      <c r="CZ84" s="932"/>
      <c r="DA84" s="933"/>
      <c r="DB84" s="931"/>
      <c r="DC84" s="932"/>
      <c r="DD84" s="932"/>
      <c r="DE84" s="932"/>
      <c r="DF84" s="933"/>
      <c r="DG84" s="931"/>
      <c r="DH84" s="932"/>
      <c r="DI84" s="932"/>
      <c r="DJ84" s="932"/>
      <c r="DK84" s="933"/>
      <c r="DL84" s="931"/>
      <c r="DM84" s="932"/>
      <c r="DN84" s="932"/>
      <c r="DO84" s="932"/>
      <c r="DP84" s="933"/>
      <c r="DQ84" s="931"/>
      <c r="DR84" s="932"/>
      <c r="DS84" s="932"/>
      <c r="DT84" s="932"/>
      <c r="DU84" s="933"/>
      <c r="DV84" s="928"/>
      <c r="DW84" s="929"/>
      <c r="DX84" s="929"/>
      <c r="DY84" s="929"/>
      <c r="DZ84" s="934"/>
      <c r="EA84" s="55"/>
    </row>
    <row r="85" spans="1:131" s="52" customFormat="1" ht="26.25" customHeight="1" x14ac:dyDescent="0.2">
      <c r="A85" s="60">
        <v>18</v>
      </c>
      <c r="B85" s="957"/>
      <c r="C85" s="958"/>
      <c r="D85" s="958"/>
      <c r="E85" s="958"/>
      <c r="F85" s="958"/>
      <c r="G85" s="958"/>
      <c r="H85" s="958"/>
      <c r="I85" s="958"/>
      <c r="J85" s="958"/>
      <c r="K85" s="958"/>
      <c r="L85" s="958"/>
      <c r="M85" s="958"/>
      <c r="N85" s="958"/>
      <c r="O85" s="958"/>
      <c r="P85" s="959"/>
      <c r="Q85" s="960"/>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63"/>
      <c r="BF85" s="63"/>
      <c r="BG85" s="63"/>
      <c r="BH85" s="63"/>
      <c r="BI85" s="63"/>
      <c r="BJ85" s="63"/>
      <c r="BK85" s="63"/>
      <c r="BL85" s="63"/>
      <c r="BM85" s="63"/>
      <c r="BN85" s="63"/>
      <c r="BO85" s="63"/>
      <c r="BP85" s="63"/>
      <c r="BQ85" s="60">
        <v>79</v>
      </c>
      <c r="BR85" s="89"/>
      <c r="BS85" s="928"/>
      <c r="BT85" s="929"/>
      <c r="BU85" s="929"/>
      <c r="BV85" s="929"/>
      <c r="BW85" s="929"/>
      <c r="BX85" s="929"/>
      <c r="BY85" s="929"/>
      <c r="BZ85" s="929"/>
      <c r="CA85" s="929"/>
      <c r="CB85" s="929"/>
      <c r="CC85" s="929"/>
      <c r="CD85" s="929"/>
      <c r="CE85" s="929"/>
      <c r="CF85" s="929"/>
      <c r="CG85" s="930"/>
      <c r="CH85" s="931"/>
      <c r="CI85" s="932"/>
      <c r="CJ85" s="932"/>
      <c r="CK85" s="932"/>
      <c r="CL85" s="933"/>
      <c r="CM85" s="931"/>
      <c r="CN85" s="932"/>
      <c r="CO85" s="932"/>
      <c r="CP85" s="932"/>
      <c r="CQ85" s="933"/>
      <c r="CR85" s="931"/>
      <c r="CS85" s="932"/>
      <c r="CT85" s="932"/>
      <c r="CU85" s="932"/>
      <c r="CV85" s="933"/>
      <c r="CW85" s="931"/>
      <c r="CX85" s="932"/>
      <c r="CY85" s="932"/>
      <c r="CZ85" s="932"/>
      <c r="DA85" s="933"/>
      <c r="DB85" s="931"/>
      <c r="DC85" s="932"/>
      <c r="DD85" s="932"/>
      <c r="DE85" s="932"/>
      <c r="DF85" s="933"/>
      <c r="DG85" s="931"/>
      <c r="DH85" s="932"/>
      <c r="DI85" s="932"/>
      <c r="DJ85" s="932"/>
      <c r="DK85" s="933"/>
      <c r="DL85" s="931"/>
      <c r="DM85" s="932"/>
      <c r="DN85" s="932"/>
      <c r="DO85" s="932"/>
      <c r="DP85" s="933"/>
      <c r="DQ85" s="931"/>
      <c r="DR85" s="932"/>
      <c r="DS85" s="932"/>
      <c r="DT85" s="932"/>
      <c r="DU85" s="933"/>
      <c r="DV85" s="928"/>
      <c r="DW85" s="929"/>
      <c r="DX85" s="929"/>
      <c r="DY85" s="929"/>
      <c r="DZ85" s="934"/>
      <c r="EA85" s="55"/>
    </row>
    <row r="86" spans="1:131" s="52" customFormat="1" ht="26.25" customHeight="1" x14ac:dyDescent="0.2">
      <c r="A86" s="60">
        <v>19</v>
      </c>
      <c r="B86" s="957"/>
      <c r="C86" s="958"/>
      <c r="D86" s="958"/>
      <c r="E86" s="958"/>
      <c r="F86" s="958"/>
      <c r="G86" s="958"/>
      <c r="H86" s="958"/>
      <c r="I86" s="958"/>
      <c r="J86" s="958"/>
      <c r="K86" s="958"/>
      <c r="L86" s="958"/>
      <c r="M86" s="958"/>
      <c r="N86" s="958"/>
      <c r="O86" s="958"/>
      <c r="P86" s="959"/>
      <c r="Q86" s="960"/>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63"/>
      <c r="BF86" s="63"/>
      <c r="BG86" s="63"/>
      <c r="BH86" s="63"/>
      <c r="BI86" s="63"/>
      <c r="BJ86" s="63"/>
      <c r="BK86" s="63"/>
      <c r="BL86" s="63"/>
      <c r="BM86" s="63"/>
      <c r="BN86" s="63"/>
      <c r="BO86" s="63"/>
      <c r="BP86" s="63"/>
      <c r="BQ86" s="60">
        <v>80</v>
      </c>
      <c r="BR86" s="89"/>
      <c r="BS86" s="928"/>
      <c r="BT86" s="929"/>
      <c r="BU86" s="929"/>
      <c r="BV86" s="929"/>
      <c r="BW86" s="929"/>
      <c r="BX86" s="929"/>
      <c r="BY86" s="929"/>
      <c r="BZ86" s="929"/>
      <c r="CA86" s="929"/>
      <c r="CB86" s="929"/>
      <c r="CC86" s="929"/>
      <c r="CD86" s="929"/>
      <c r="CE86" s="929"/>
      <c r="CF86" s="929"/>
      <c r="CG86" s="930"/>
      <c r="CH86" s="931"/>
      <c r="CI86" s="932"/>
      <c r="CJ86" s="932"/>
      <c r="CK86" s="932"/>
      <c r="CL86" s="933"/>
      <c r="CM86" s="931"/>
      <c r="CN86" s="932"/>
      <c r="CO86" s="932"/>
      <c r="CP86" s="932"/>
      <c r="CQ86" s="933"/>
      <c r="CR86" s="931"/>
      <c r="CS86" s="932"/>
      <c r="CT86" s="932"/>
      <c r="CU86" s="932"/>
      <c r="CV86" s="933"/>
      <c r="CW86" s="931"/>
      <c r="CX86" s="932"/>
      <c r="CY86" s="932"/>
      <c r="CZ86" s="932"/>
      <c r="DA86" s="933"/>
      <c r="DB86" s="931"/>
      <c r="DC86" s="932"/>
      <c r="DD86" s="932"/>
      <c r="DE86" s="932"/>
      <c r="DF86" s="933"/>
      <c r="DG86" s="931"/>
      <c r="DH86" s="932"/>
      <c r="DI86" s="932"/>
      <c r="DJ86" s="932"/>
      <c r="DK86" s="933"/>
      <c r="DL86" s="931"/>
      <c r="DM86" s="932"/>
      <c r="DN86" s="932"/>
      <c r="DO86" s="932"/>
      <c r="DP86" s="933"/>
      <c r="DQ86" s="931"/>
      <c r="DR86" s="932"/>
      <c r="DS86" s="932"/>
      <c r="DT86" s="932"/>
      <c r="DU86" s="933"/>
      <c r="DV86" s="928"/>
      <c r="DW86" s="929"/>
      <c r="DX86" s="929"/>
      <c r="DY86" s="929"/>
      <c r="DZ86" s="934"/>
      <c r="EA86" s="55"/>
    </row>
    <row r="87" spans="1:131" s="52" customFormat="1" ht="26.25" customHeight="1" x14ac:dyDescent="0.2">
      <c r="A87" s="65">
        <v>20</v>
      </c>
      <c r="B87" s="950"/>
      <c r="C87" s="951"/>
      <c r="D87" s="951"/>
      <c r="E87" s="951"/>
      <c r="F87" s="951"/>
      <c r="G87" s="951"/>
      <c r="H87" s="951"/>
      <c r="I87" s="951"/>
      <c r="J87" s="951"/>
      <c r="K87" s="951"/>
      <c r="L87" s="951"/>
      <c r="M87" s="951"/>
      <c r="N87" s="951"/>
      <c r="O87" s="951"/>
      <c r="P87" s="952"/>
      <c r="Q87" s="953"/>
      <c r="R87" s="954"/>
      <c r="S87" s="954"/>
      <c r="T87" s="954"/>
      <c r="U87" s="954"/>
      <c r="V87" s="954"/>
      <c r="W87" s="954"/>
      <c r="X87" s="954"/>
      <c r="Y87" s="954"/>
      <c r="Z87" s="954"/>
      <c r="AA87" s="954"/>
      <c r="AB87" s="954"/>
      <c r="AC87" s="954"/>
      <c r="AD87" s="954"/>
      <c r="AE87" s="954"/>
      <c r="AF87" s="954"/>
      <c r="AG87" s="954"/>
      <c r="AH87" s="954"/>
      <c r="AI87" s="954"/>
      <c r="AJ87" s="954"/>
      <c r="AK87" s="954"/>
      <c r="AL87" s="954"/>
      <c r="AM87" s="954"/>
      <c r="AN87" s="954"/>
      <c r="AO87" s="954"/>
      <c r="AP87" s="954"/>
      <c r="AQ87" s="954"/>
      <c r="AR87" s="954"/>
      <c r="AS87" s="954"/>
      <c r="AT87" s="954"/>
      <c r="AU87" s="954"/>
      <c r="AV87" s="954"/>
      <c r="AW87" s="954"/>
      <c r="AX87" s="954"/>
      <c r="AY87" s="954"/>
      <c r="AZ87" s="955"/>
      <c r="BA87" s="955"/>
      <c r="BB87" s="955"/>
      <c r="BC87" s="955"/>
      <c r="BD87" s="956"/>
      <c r="BE87" s="63"/>
      <c r="BF87" s="63"/>
      <c r="BG87" s="63"/>
      <c r="BH87" s="63"/>
      <c r="BI87" s="63"/>
      <c r="BJ87" s="63"/>
      <c r="BK87" s="63"/>
      <c r="BL87" s="63"/>
      <c r="BM87" s="63"/>
      <c r="BN87" s="63"/>
      <c r="BO87" s="63"/>
      <c r="BP87" s="63"/>
      <c r="BQ87" s="60">
        <v>81</v>
      </c>
      <c r="BR87" s="89"/>
      <c r="BS87" s="928"/>
      <c r="BT87" s="929"/>
      <c r="BU87" s="929"/>
      <c r="BV87" s="929"/>
      <c r="BW87" s="929"/>
      <c r="BX87" s="929"/>
      <c r="BY87" s="929"/>
      <c r="BZ87" s="929"/>
      <c r="CA87" s="929"/>
      <c r="CB87" s="929"/>
      <c r="CC87" s="929"/>
      <c r="CD87" s="929"/>
      <c r="CE87" s="929"/>
      <c r="CF87" s="929"/>
      <c r="CG87" s="930"/>
      <c r="CH87" s="931"/>
      <c r="CI87" s="932"/>
      <c r="CJ87" s="932"/>
      <c r="CK87" s="932"/>
      <c r="CL87" s="933"/>
      <c r="CM87" s="931"/>
      <c r="CN87" s="932"/>
      <c r="CO87" s="932"/>
      <c r="CP87" s="932"/>
      <c r="CQ87" s="933"/>
      <c r="CR87" s="931"/>
      <c r="CS87" s="932"/>
      <c r="CT87" s="932"/>
      <c r="CU87" s="932"/>
      <c r="CV87" s="933"/>
      <c r="CW87" s="931"/>
      <c r="CX87" s="932"/>
      <c r="CY87" s="932"/>
      <c r="CZ87" s="932"/>
      <c r="DA87" s="933"/>
      <c r="DB87" s="931"/>
      <c r="DC87" s="932"/>
      <c r="DD87" s="932"/>
      <c r="DE87" s="932"/>
      <c r="DF87" s="933"/>
      <c r="DG87" s="931"/>
      <c r="DH87" s="932"/>
      <c r="DI87" s="932"/>
      <c r="DJ87" s="932"/>
      <c r="DK87" s="933"/>
      <c r="DL87" s="931"/>
      <c r="DM87" s="932"/>
      <c r="DN87" s="932"/>
      <c r="DO87" s="932"/>
      <c r="DP87" s="933"/>
      <c r="DQ87" s="931"/>
      <c r="DR87" s="932"/>
      <c r="DS87" s="932"/>
      <c r="DT87" s="932"/>
      <c r="DU87" s="933"/>
      <c r="DV87" s="928"/>
      <c r="DW87" s="929"/>
      <c r="DX87" s="929"/>
      <c r="DY87" s="929"/>
      <c r="DZ87" s="934"/>
      <c r="EA87" s="55"/>
    </row>
    <row r="88" spans="1:131" s="52" customFormat="1" ht="26.25" customHeight="1" x14ac:dyDescent="0.2">
      <c r="A88" s="61" t="s">
        <v>251</v>
      </c>
      <c r="B88" s="935" t="s">
        <v>184</v>
      </c>
      <c r="C88" s="936"/>
      <c r="D88" s="936"/>
      <c r="E88" s="936"/>
      <c r="F88" s="936"/>
      <c r="G88" s="936"/>
      <c r="H88" s="936"/>
      <c r="I88" s="936"/>
      <c r="J88" s="936"/>
      <c r="K88" s="936"/>
      <c r="L88" s="936"/>
      <c r="M88" s="936"/>
      <c r="N88" s="936"/>
      <c r="O88" s="936"/>
      <c r="P88" s="937"/>
      <c r="Q88" s="945"/>
      <c r="R88" s="946"/>
      <c r="S88" s="946"/>
      <c r="T88" s="946"/>
      <c r="U88" s="946"/>
      <c r="V88" s="946"/>
      <c r="W88" s="946"/>
      <c r="X88" s="946"/>
      <c r="Y88" s="946"/>
      <c r="Z88" s="946"/>
      <c r="AA88" s="946"/>
      <c r="AB88" s="946"/>
      <c r="AC88" s="946"/>
      <c r="AD88" s="946"/>
      <c r="AE88" s="946"/>
      <c r="AF88" s="947">
        <v>8424</v>
      </c>
      <c r="AG88" s="947"/>
      <c r="AH88" s="947"/>
      <c r="AI88" s="947"/>
      <c r="AJ88" s="947"/>
      <c r="AK88" s="946"/>
      <c r="AL88" s="946"/>
      <c r="AM88" s="946"/>
      <c r="AN88" s="946"/>
      <c r="AO88" s="946"/>
      <c r="AP88" s="947">
        <v>190</v>
      </c>
      <c r="AQ88" s="947"/>
      <c r="AR88" s="947"/>
      <c r="AS88" s="947"/>
      <c r="AT88" s="947"/>
      <c r="AU88" s="947">
        <v>13</v>
      </c>
      <c r="AV88" s="947"/>
      <c r="AW88" s="947"/>
      <c r="AX88" s="947"/>
      <c r="AY88" s="947"/>
      <c r="AZ88" s="948"/>
      <c r="BA88" s="948"/>
      <c r="BB88" s="948"/>
      <c r="BC88" s="948"/>
      <c r="BD88" s="949"/>
      <c r="BE88" s="63"/>
      <c r="BF88" s="63"/>
      <c r="BG88" s="63"/>
      <c r="BH88" s="63"/>
      <c r="BI88" s="63"/>
      <c r="BJ88" s="63"/>
      <c r="BK88" s="63"/>
      <c r="BL88" s="63"/>
      <c r="BM88" s="63"/>
      <c r="BN88" s="63"/>
      <c r="BO88" s="63"/>
      <c r="BP88" s="63"/>
      <c r="BQ88" s="60">
        <v>82</v>
      </c>
      <c r="BR88" s="89"/>
      <c r="BS88" s="928"/>
      <c r="BT88" s="929"/>
      <c r="BU88" s="929"/>
      <c r="BV88" s="929"/>
      <c r="BW88" s="929"/>
      <c r="BX88" s="929"/>
      <c r="BY88" s="929"/>
      <c r="BZ88" s="929"/>
      <c r="CA88" s="929"/>
      <c r="CB88" s="929"/>
      <c r="CC88" s="929"/>
      <c r="CD88" s="929"/>
      <c r="CE88" s="929"/>
      <c r="CF88" s="929"/>
      <c r="CG88" s="930"/>
      <c r="CH88" s="931"/>
      <c r="CI88" s="932"/>
      <c r="CJ88" s="932"/>
      <c r="CK88" s="932"/>
      <c r="CL88" s="933"/>
      <c r="CM88" s="931"/>
      <c r="CN88" s="932"/>
      <c r="CO88" s="932"/>
      <c r="CP88" s="932"/>
      <c r="CQ88" s="933"/>
      <c r="CR88" s="931"/>
      <c r="CS88" s="932"/>
      <c r="CT88" s="932"/>
      <c r="CU88" s="932"/>
      <c r="CV88" s="933"/>
      <c r="CW88" s="931"/>
      <c r="CX88" s="932"/>
      <c r="CY88" s="932"/>
      <c r="CZ88" s="932"/>
      <c r="DA88" s="933"/>
      <c r="DB88" s="931"/>
      <c r="DC88" s="932"/>
      <c r="DD88" s="932"/>
      <c r="DE88" s="932"/>
      <c r="DF88" s="933"/>
      <c r="DG88" s="931"/>
      <c r="DH88" s="932"/>
      <c r="DI88" s="932"/>
      <c r="DJ88" s="932"/>
      <c r="DK88" s="933"/>
      <c r="DL88" s="931"/>
      <c r="DM88" s="932"/>
      <c r="DN88" s="932"/>
      <c r="DO88" s="932"/>
      <c r="DP88" s="933"/>
      <c r="DQ88" s="931"/>
      <c r="DR88" s="932"/>
      <c r="DS88" s="932"/>
      <c r="DT88" s="932"/>
      <c r="DU88" s="933"/>
      <c r="DV88" s="928"/>
      <c r="DW88" s="929"/>
      <c r="DX88" s="929"/>
      <c r="DY88" s="929"/>
      <c r="DZ88" s="934"/>
      <c r="EA88" s="55"/>
    </row>
    <row r="89" spans="1:131" s="52" customFormat="1" ht="26.25" hidden="1" customHeight="1" x14ac:dyDescent="0.2">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928"/>
      <c r="BT89" s="929"/>
      <c r="BU89" s="929"/>
      <c r="BV89" s="929"/>
      <c r="BW89" s="929"/>
      <c r="BX89" s="929"/>
      <c r="BY89" s="929"/>
      <c r="BZ89" s="929"/>
      <c r="CA89" s="929"/>
      <c r="CB89" s="929"/>
      <c r="CC89" s="929"/>
      <c r="CD89" s="929"/>
      <c r="CE89" s="929"/>
      <c r="CF89" s="929"/>
      <c r="CG89" s="930"/>
      <c r="CH89" s="931"/>
      <c r="CI89" s="932"/>
      <c r="CJ89" s="932"/>
      <c r="CK89" s="932"/>
      <c r="CL89" s="933"/>
      <c r="CM89" s="931"/>
      <c r="CN89" s="932"/>
      <c r="CO89" s="932"/>
      <c r="CP89" s="932"/>
      <c r="CQ89" s="933"/>
      <c r="CR89" s="931"/>
      <c r="CS89" s="932"/>
      <c r="CT89" s="932"/>
      <c r="CU89" s="932"/>
      <c r="CV89" s="933"/>
      <c r="CW89" s="931"/>
      <c r="CX89" s="932"/>
      <c r="CY89" s="932"/>
      <c r="CZ89" s="932"/>
      <c r="DA89" s="933"/>
      <c r="DB89" s="931"/>
      <c r="DC89" s="932"/>
      <c r="DD89" s="932"/>
      <c r="DE89" s="932"/>
      <c r="DF89" s="933"/>
      <c r="DG89" s="931"/>
      <c r="DH89" s="932"/>
      <c r="DI89" s="932"/>
      <c r="DJ89" s="932"/>
      <c r="DK89" s="933"/>
      <c r="DL89" s="931"/>
      <c r="DM89" s="932"/>
      <c r="DN89" s="932"/>
      <c r="DO89" s="932"/>
      <c r="DP89" s="933"/>
      <c r="DQ89" s="931"/>
      <c r="DR89" s="932"/>
      <c r="DS89" s="932"/>
      <c r="DT89" s="932"/>
      <c r="DU89" s="933"/>
      <c r="DV89" s="928"/>
      <c r="DW89" s="929"/>
      <c r="DX89" s="929"/>
      <c r="DY89" s="929"/>
      <c r="DZ89" s="934"/>
      <c r="EA89" s="55"/>
    </row>
    <row r="90" spans="1:131" s="52" customFormat="1" ht="26.25" hidden="1" customHeight="1" x14ac:dyDescent="0.2">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928"/>
      <c r="BT90" s="929"/>
      <c r="BU90" s="929"/>
      <c r="BV90" s="929"/>
      <c r="BW90" s="929"/>
      <c r="BX90" s="929"/>
      <c r="BY90" s="929"/>
      <c r="BZ90" s="929"/>
      <c r="CA90" s="929"/>
      <c r="CB90" s="929"/>
      <c r="CC90" s="929"/>
      <c r="CD90" s="929"/>
      <c r="CE90" s="929"/>
      <c r="CF90" s="929"/>
      <c r="CG90" s="930"/>
      <c r="CH90" s="931"/>
      <c r="CI90" s="932"/>
      <c r="CJ90" s="932"/>
      <c r="CK90" s="932"/>
      <c r="CL90" s="933"/>
      <c r="CM90" s="931"/>
      <c r="CN90" s="932"/>
      <c r="CO90" s="932"/>
      <c r="CP90" s="932"/>
      <c r="CQ90" s="933"/>
      <c r="CR90" s="931"/>
      <c r="CS90" s="932"/>
      <c r="CT90" s="932"/>
      <c r="CU90" s="932"/>
      <c r="CV90" s="933"/>
      <c r="CW90" s="931"/>
      <c r="CX90" s="932"/>
      <c r="CY90" s="932"/>
      <c r="CZ90" s="932"/>
      <c r="DA90" s="933"/>
      <c r="DB90" s="931"/>
      <c r="DC90" s="932"/>
      <c r="DD90" s="932"/>
      <c r="DE90" s="932"/>
      <c r="DF90" s="933"/>
      <c r="DG90" s="931"/>
      <c r="DH90" s="932"/>
      <c r="DI90" s="932"/>
      <c r="DJ90" s="932"/>
      <c r="DK90" s="933"/>
      <c r="DL90" s="931"/>
      <c r="DM90" s="932"/>
      <c r="DN90" s="932"/>
      <c r="DO90" s="932"/>
      <c r="DP90" s="933"/>
      <c r="DQ90" s="931"/>
      <c r="DR90" s="932"/>
      <c r="DS90" s="932"/>
      <c r="DT90" s="932"/>
      <c r="DU90" s="933"/>
      <c r="DV90" s="928"/>
      <c r="DW90" s="929"/>
      <c r="DX90" s="929"/>
      <c r="DY90" s="929"/>
      <c r="DZ90" s="934"/>
      <c r="EA90" s="55"/>
    </row>
    <row r="91" spans="1:131" s="52" customFormat="1" ht="26.25" hidden="1" customHeight="1" x14ac:dyDescent="0.2">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928"/>
      <c r="BT91" s="929"/>
      <c r="BU91" s="929"/>
      <c r="BV91" s="929"/>
      <c r="BW91" s="929"/>
      <c r="BX91" s="929"/>
      <c r="BY91" s="929"/>
      <c r="BZ91" s="929"/>
      <c r="CA91" s="929"/>
      <c r="CB91" s="929"/>
      <c r="CC91" s="929"/>
      <c r="CD91" s="929"/>
      <c r="CE91" s="929"/>
      <c r="CF91" s="929"/>
      <c r="CG91" s="930"/>
      <c r="CH91" s="931"/>
      <c r="CI91" s="932"/>
      <c r="CJ91" s="932"/>
      <c r="CK91" s="932"/>
      <c r="CL91" s="933"/>
      <c r="CM91" s="931"/>
      <c r="CN91" s="932"/>
      <c r="CO91" s="932"/>
      <c r="CP91" s="932"/>
      <c r="CQ91" s="933"/>
      <c r="CR91" s="931"/>
      <c r="CS91" s="932"/>
      <c r="CT91" s="932"/>
      <c r="CU91" s="932"/>
      <c r="CV91" s="933"/>
      <c r="CW91" s="931"/>
      <c r="CX91" s="932"/>
      <c r="CY91" s="932"/>
      <c r="CZ91" s="932"/>
      <c r="DA91" s="933"/>
      <c r="DB91" s="931"/>
      <c r="DC91" s="932"/>
      <c r="DD91" s="932"/>
      <c r="DE91" s="932"/>
      <c r="DF91" s="933"/>
      <c r="DG91" s="931"/>
      <c r="DH91" s="932"/>
      <c r="DI91" s="932"/>
      <c r="DJ91" s="932"/>
      <c r="DK91" s="933"/>
      <c r="DL91" s="931"/>
      <c r="DM91" s="932"/>
      <c r="DN91" s="932"/>
      <c r="DO91" s="932"/>
      <c r="DP91" s="933"/>
      <c r="DQ91" s="931"/>
      <c r="DR91" s="932"/>
      <c r="DS91" s="932"/>
      <c r="DT91" s="932"/>
      <c r="DU91" s="933"/>
      <c r="DV91" s="928"/>
      <c r="DW91" s="929"/>
      <c r="DX91" s="929"/>
      <c r="DY91" s="929"/>
      <c r="DZ91" s="934"/>
      <c r="EA91" s="55"/>
    </row>
    <row r="92" spans="1:131" s="52" customFormat="1" ht="26.25" hidden="1" customHeight="1" x14ac:dyDescent="0.2">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928"/>
      <c r="BT92" s="929"/>
      <c r="BU92" s="929"/>
      <c r="BV92" s="929"/>
      <c r="BW92" s="929"/>
      <c r="BX92" s="929"/>
      <c r="BY92" s="929"/>
      <c r="BZ92" s="929"/>
      <c r="CA92" s="929"/>
      <c r="CB92" s="929"/>
      <c r="CC92" s="929"/>
      <c r="CD92" s="929"/>
      <c r="CE92" s="929"/>
      <c r="CF92" s="929"/>
      <c r="CG92" s="930"/>
      <c r="CH92" s="931"/>
      <c r="CI92" s="932"/>
      <c r="CJ92" s="932"/>
      <c r="CK92" s="932"/>
      <c r="CL92" s="933"/>
      <c r="CM92" s="931"/>
      <c r="CN92" s="932"/>
      <c r="CO92" s="932"/>
      <c r="CP92" s="932"/>
      <c r="CQ92" s="933"/>
      <c r="CR92" s="931"/>
      <c r="CS92" s="932"/>
      <c r="CT92" s="932"/>
      <c r="CU92" s="932"/>
      <c r="CV92" s="933"/>
      <c r="CW92" s="931"/>
      <c r="CX92" s="932"/>
      <c r="CY92" s="932"/>
      <c r="CZ92" s="932"/>
      <c r="DA92" s="933"/>
      <c r="DB92" s="931"/>
      <c r="DC92" s="932"/>
      <c r="DD92" s="932"/>
      <c r="DE92" s="932"/>
      <c r="DF92" s="933"/>
      <c r="DG92" s="931"/>
      <c r="DH92" s="932"/>
      <c r="DI92" s="932"/>
      <c r="DJ92" s="932"/>
      <c r="DK92" s="933"/>
      <c r="DL92" s="931"/>
      <c r="DM92" s="932"/>
      <c r="DN92" s="932"/>
      <c r="DO92" s="932"/>
      <c r="DP92" s="933"/>
      <c r="DQ92" s="931"/>
      <c r="DR92" s="932"/>
      <c r="DS92" s="932"/>
      <c r="DT92" s="932"/>
      <c r="DU92" s="933"/>
      <c r="DV92" s="928"/>
      <c r="DW92" s="929"/>
      <c r="DX92" s="929"/>
      <c r="DY92" s="929"/>
      <c r="DZ92" s="934"/>
      <c r="EA92" s="55"/>
    </row>
    <row r="93" spans="1:131" s="52" customFormat="1" ht="26.25" hidden="1" customHeight="1" x14ac:dyDescent="0.2">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928"/>
      <c r="BT93" s="929"/>
      <c r="BU93" s="929"/>
      <c r="BV93" s="929"/>
      <c r="BW93" s="929"/>
      <c r="BX93" s="929"/>
      <c r="BY93" s="929"/>
      <c r="BZ93" s="929"/>
      <c r="CA93" s="929"/>
      <c r="CB93" s="929"/>
      <c r="CC93" s="929"/>
      <c r="CD93" s="929"/>
      <c r="CE93" s="929"/>
      <c r="CF93" s="929"/>
      <c r="CG93" s="930"/>
      <c r="CH93" s="931"/>
      <c r="CI93" s="932"/>
      <c r="CJ93" s="932"/>
      <c r="CK93" s="932"/>
      <c r="CL93" s="933"/>
      <c r="CM93" s="931"/>
      <c r="CN93" s="932"/>
      <c r="CO93" s="932"/>
      <c r="CP93" s="932"/>
      <c r="CQ93" s="933"/>
      <c r="CR93" s="931"/>
      <c r="CS93" s="932"/>
      <c r="CT93" s="932"/>
      <c r="CU93" s="932"/>
      <c r="CV93" s="933"/>
      <c r="CW93" s="931"/>
      <c r="CX93" s="932"/>
      <c r="CY93" s="932"/>
      <c r="CZ93" s="932"/>
      <c r="DA93" s="933"/>
      <c r="DB93" s="931"/>
      <c r="DC93" s="932"/>
      <c r="DD93" s="932"/>
      <c r="DE93" s="932"/>
      <c r="DF93" s="933"/>
      <c r="DG93" s="931"/>
      <c r="DH93" s="932"/>
      <c r="DI93" s="932"/>
      <c r="DJ93" s="932"/>
      <c r="DK93" s="933"/>
      <c r="DL93" s="931"/>
      <c r="DM93" s="932"/>
      <c r="DN93" s="932"/>
      <c r="DO93" s="932"/>
      <c r="DP93" s="933"/>
      <c r="DQ93" s="931"/>
      <c r="DR93" s="932"/>
      <c r="DS93" s="932"/>
      <c r="DT93" s="932"/>
      <c r="DU93" s="933"/>
      <c r="DV93" s="928"/>
      <c r="DW93" s="929"/>
      <c r="DX93" s="929"/>
      <c r="DY93" s="929"/>
      <c r="DZ93" s="934"/>
      <c r="EA93" s="55"/>
    </row>
    <row r="94" spans="1:131" s="52" customFormat="1" ht="26.25" hidden="1" customHeight="1" x14ac:dyDescent="0.2">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928"/>
      <c r="BT94" s="929"/>
      <c r="BU94" s="929"/>
      <c r="BV94" s="929"/>
      <c r="BW94" s="929"/>
      <c r="BX94" s="929"/>
      <c r="BY94" s="929"/>
      <c r="BZ94" s="929"/>
      <c r="CA94" s="929"/>
      <c r="CB94" s="929"/>
      <c r="CC94" s="929"/>
      <c r="CD94" s="929"/>
      <c r="CE94" s="929"/>
      <c r="CF94" s="929"/>
      <c r="CG94" s="930"/>
      <c r="CH94" s="931"/>
      <c r="CI94" s="932"/>
      <c r="CJ94" s="932"/>
      <c r="CK94" s="932"/>
      <c r="CL94" s="933"/>
      <c r="CM94" s="931"/>
      <c r="CN94" s="932"/>
      <c r="CO94" s="932"/>
      <c r="CP94" s="932"/>
      <c r="CQ94" s="933"/>
      <c r="CR94" s="931"/>
      <c r="CS94" s="932"/>
      <c r="CT94" s="932"/>
      <c r="CU94" s="932"/>
      <c r="CV94" s="933"/>
      <c r="CW94" s="931"/>
      <c r="CX94" s="932"/>
      <c r="CY94" s="932"/>
      <c r="CZ94" s="932"/>
      <c r="DA94" s="933"/>
      <c r="DB94" s="931"/>
      <c r="DC94" s="932"/>
      <c r="DD94" s="932"/>
      <c r="DE94" s="932"/>
      <c r="DF94" s="933"/>
      <c r="DG94" s="931"/>
      <c r="DH94" s="932"/>
      <c r="DI94" s="932"/>
      <c r="DJ94" s="932"/>
      <c r="DK94" s="933"/>
      <c r="DL94" s="931"/>
      <c r="DM94" s="932"/>
      <c r="DN94" s="932"/>
      <c r="DO94" s="932"/>
      <c r="DP94" s="933"/>
      <c r="DQ94" s="931"/>
      <c r="DR94" s="932"/>
      <c r="DS94" s="932"/>
      <c r="DT94" s="932"/>
      <c r="DU94" s="933"/>
      <c r="DV94" s="928"/>
      <c r="DW94" s="929"/>
      <c r="DX94" s="929"/>
      <c r="DY94" s="929"/>
      <c r="DZ94" s="934"/>
      <c r="EA94" s="55"/>
    </row>
    <row r="95" spans="1:131" s="52" customFormat="1" ht="26.25" hidden="1" customHeight="1" x14ac:dyDescent="0.2">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928"/>
      <c r="BT95" s="929"/>
      <c r="BU95" s="929"/>
      <c r="BV95" s="929"/>
      <c r="BW95" s="929"/>
      <c r="BX95" s="929"/>
      <c r="BY95" s="929"/>
      <c r="BZ95" s="929"/>
      <c r="CA95" s="929"/>
      <c r="CB95" s="929"/>
      <c r="CC95" s="929"/>
      <c r="CD95" s="929"/>
      <c r="CE95" s="929"/>
      <c r="CF95" s="929"/>
      <c r="CG95" s="930"/>
      <c r="CH95" s="931"/>
      <c r="CI95" s="932"/>
      <c r="CJ95" s="932"/>
      <c r="CK95" s="932"/>
      <c r="CL95" s="933"/>
      <c r="CM95" s="931"/>
      <c r="CN95" s="932"/>
      <c r="CO95" s="932"/>
      <c r="CP95" s="932"/>
      <c r="CQ95" s="933"/>
      <c r="CR95" s="931"/>
      <c r="CS95" s="932"/>
      <c r="CT95" s="932"/>
      <c r="CU95" s="932"/>
      <c r="CV95" s="933"/>
      <c r="CW95" s="931"/>
      <c r="CX95" s="932"/>
      <c r="CY95" s="932"/>
      <c r="CZ95" s="932"/>
      <c r="DA95" s="933"/>
      <c r="DB95" s="931"/>
      <c r="DC95" s="932"/>
      <c r="DD95" s="932"/>
      <c r="DE95" s="932"/>
      <c r="DF95" s="933"/>
      <c r="DG95" s="931"/>
      <c r="DH95" s="932"/>
      <c r="DI95" s="932"/>
      <c r="DJ95" s="932"/>
      <c r="DK95" s="933"/>
      <c r="DL95" s="931"/>
      <c r="DM95" s="932"/>
      <c r="DN95" s="932"/>
      <c r="DO95" s="932"/>
      <c r="DP95" s="933"/>
      <c r="DQ95" s="931"/>
      <c r="DR95" s="932"/>
      <c r="DS95" s="932"/>
      <c r="DT95" s="932"/>
      <c r="DU95" s="933"/>
      <c r="DV95" s="928"/>
      <c r="DW95" s="929"/>
      <c r="DX95" s="929"/>
      <c r="DY95" s="929"/>
      <c r="DZ95" s="934"/>
      <c r="EA95" s="55"/>
    </row>
    <row r="96" spans="1:131" s="52" customFormat="1" ht="26.25" hidden="1" customHeight="1" x14ac:dyDescent="0.2">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928"/>
      <c r="BT96" s="929"/>
      <c r="BU96" s="929"/>
      <c r="BV96" s="929"/>
      <c r="BW96" s="929"/>
      <c r="BX96" s="929"/>
      <c r="BY96" s="929"/>
      <c r="BZ96" s="929"/>
      <c r="CA96" s="929"/>
      <c r="CB96" s="929"/>
      <c r="CC96" s="929"/>
      <c r="CD96" s="929"/>
      <c r="CE96" s="929"/>
      <c r="CF96" s="929"/>
      <c r="CG96" s="930"/>
      <c r="CH96" s="931"/>
      <c r="CI96" s="932"/>
      <c r="CJ96" s="932"/>
      <c r="CK96" s="932"/>
      <c r="CL96" s="933"/>
      <c r="CM96" s="931"/>
      <c r="CN96" s="932"/>
      <c r="CO96" s="932"/>
      <c r="CP96" s="932"/>
      <c r="CQ96" s="933"/>
      <c r="CR96" s="931"/>
      <c r="CS96" s="932"/>
      <c r="CT96" s="932"/>
      <c r="CU96" s="932"/>
      <c r="CV96" s="933"/>
      <c r="CW96" s="931"/>
      <c r="CX96" s="932"/>
      <c r="CY96" s="932"/>
      <c r="CZ96" s="932"/>
      <c r="DA96" s="933"/>
      <c r="DB96" s="931"/>
      <c r="DC96" s="932"/>
      <c r="DD96" s="932"/>
      <c r="DE96" s="932"/>
      <c r="DF96" s="933"/>
      <c r="DG96" s="931"/>
      <c r="DH96" s="932"/>
      <c r="DI96" s="932"/>
      <c r="DJ96" s="932"/>
      <c r="DK96" s="933"/>
      <c r="DL96" s="931"/>
      <c r="DM96" s="932"/>
      <c r="DN96" s="932"/>
      <c r="DO96" s="932"/>
      <c r="DP96" s="933"/>
      <c r="DQ96" s="931"/>
      <c r="DR96" s="932"/>
      <c r="DS96" s="932"/>
      <c r="DT96" s="932"/>
      <c r="DU96" s="933"/>
      <c r="DV96" s="928"/>
      <c r="DW96" s="929"/>
      <c r="DX96" s="929"/>
      <c r="DY96" s="929"/>
      <c r="DZ96" s="934"/>
      <c r="EA96" s="55"/>
    </row>
    <row r="97" spans="1:131" s="52" customFormat="1" ht="26.25" hidden="1" customHeight="1" x14ac:dyDescent="0.2">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928"/>
      <c r="BT97" s="929"/>
      <c r="BU97" s="929"/>
      <c r="BV97" s="929"/>
      <c r="BW97" s="929"/>
      <c r="BX97" s="929"/>
      <c r="BY97" s="929"/>
      <c r="BZ97" s="929"/>
      <c r="CA97" s="929"/>
      <c r="CB97" s="929"/>
      <c r="CC97" s="929"/>
      <c r="CD97" s="929"/>
      <c r="CE97" s="929"/>
      <c r="CF97" s="929"/>
      <c r="CG97" s="930"/>
      <c r="CH97" s="931"/>
      <c r="CI97" s="932"/>
      <c r="CJ97" s="932"/>
      <c r="CK97" s="932"/>
      <c r="CL97" s="933"/>
      <c r="CM97" s="931"/>
      <c r="CN97" s="932"/>
      <c r="CO97" s="932"/>
      <c r="CP97" s="932"/>
      <c r="CQ97" s="933"/>
      <c r="CR97" s="931"/>
      <c r="CS97" s="932"/>
      <c r="CT97" s="932"/>
      <c r="CU97" s="932"/>
      <c r="CV97" s="933"/>
      <c r="CW97" s="931"/>
      <c r="CX97" s="932"/>
      <c r="CY97" s="932"/>
      <c r="CZ97" s="932"/>
      <c r="DA97" s="933"/>
      <c r="DB97" s="931"/>
      <c r="DC97" s="932"/>
      <c r="DD97" s="932"/>
      <c r="DE97" s="932"/>
      <c r="DF97" s="933"/>
      <c r="DG97" s="931"/>
      <c r="DH97" s="932"/>
      <c r="DI97" s="932"/>
      <c r="DJ97" s="932"/>
      <c r="DK97" s="933"/>
      <c r="DL97" s="931"/>
      <c r="DM97" s="932"/>
      <c r="DN97" s="932"/>
      <c r="DO97" s="932"/>
      <c r="DP97" s="933"/>
      <c r="DQ97" s="931"/>
      <c r="DR97" s="932"/>
      <c r="DS97" s="932"/>
      <c r="DT97" s="932"/>
      <c r="DU97" s="933"/>
      <c r="DV97" s="928"/>
      <c r="DW97" s="929"/>
      <c r="DX97" s="929"/>
      <c r="DY97" s="929"/>
      <c r="DZ97" s="934"/>
      <c r="EA97" s="55"/>
    </row>
    <row r="98" spans="1:131" s="52" customFormat="1" ht="26.25" hidden="1" customHeight="1" x14ac:dyDescent="0.2">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928"/>
      <c r="BT98" s="929"/>
      <c r="BU98" s="929"/>
      <c r="BV98" s="929"/>
      <c r="BW98" s="929"/>
      <c r="BX98" s="929"/>
      <c r="BY98" s="929"/>
      <c r="BZ98" s="929"/>
      <c r="CA98" s="929"/>
      <c r="CB98" s="929"/>
      <c r="CC98" s="929"/>
      <c r="CD98" s="929"/>
      <c r="CE98" s="929"/>
      <c r="CF98" s="929"/>
      <c r="CG98" s="930"/>
      <c r="CH98" s="931"/>
      <c r="CI98" s="932"/>
      <c r="CJ98" s="932"/>
      <c r="CK98" s="932"/>
      <c r="CL98" s="933"/>
      <c r="CM98" s="931"/>
      <c r="CN98" s="932"/>
      <c r="CO98" s="932"/>
      <c r="CP98" s="932"/>
      <c r="CQ98" s="933"/>
      <c r="CR98" s="931"/>
      <c r="CS98" s="932"/>
      <c r="CT98" s="932"/>
      <c r="CU98" s="932"/>
      <c r="CV98" s="933"/>
      <c r="CW98" s="931"/>
      <c r="CX98" s="932"/>
      <c r="CY98" s="932"/>
      <c r="CZ98" s="932"/>
      <c r="DA98" s="933"/>
      <c r="DB98" s="931"/>
      <c r="DC98" s="932"/>
      <c r="DD98" s="932"/>
      <c r="DE98" s="932"/>
      <c r="DF98" s="933"/>
      <c r="DG98" s="931"/>
      <c r="DH98" s="932"/>
      <c r="DI98" s="932"/>
      <c r="DJ98" s="932"/>
      <c r="DK98" s="933"/>
      <c r="DL98" s="931"/>
      <c r="DM98" s="932"/>
      <c r="DN98" s="932"/>
      <c r="DO98" s="932"/>
      <c r="DP98" s="933"/>
      <c r="DQ98" s="931"/>
      <c r="DR98" s="932"/>
      <c r="DS98" s="932"/>
      <c r="DT98" s="932"/>
      <c r="DU98" s="933"/>
      <c r="DV98" s="928"/>
      <c r="DW98" s="929"/>
      <c r="DX98" s="929"/>
      <c r="DY98" s="929"/>
      <c r="DZ98" s="934"/>
      <c r="EA98" s="55"/>
    </row>
    <row r="99" spans="1:131" s="52" customFormat="1" ht="26.25" hidden="1" customHeight="1" x14ac:dyDescent="0.2">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928"/>
      <c r="BT99" s="929"/>
      <c r="BU99" s="929"/>
      <c r="BV99" s="929"/>
      <c r="BW99" s="929"/>
      <c r="BX99" s="929"/>
      <c r="BY99" s="929"/>
      <c r="BZ99" s="929"/>
      <c r="CA99" s="929"/>
      <c r="CB99" s="929"/>
      <c r="CC99" s="929"/>
      <c r="CD99" s="929"/>
      <c r="CE99" s="929"/>
      <c r="CF99" s="929"/>
      <c r="CG99" s="930"/>
      <c r="CH99" s="931"/>
      <c r="CI99" s="932"/>
      <c r="CJ99" s="932"/>
      <c r="CK99" s="932"/>
      <c r="CL99" s="933"/>
      <c r="CM99" s="931"/>
      <c r="CN99" s="932"/>
      <c r="CO99" s="932"/>
      <c r="CP99" s="932"/>
      <c r="CQ99" s="933"/>
      <c r="CR99" s="931"/>
      <c r="CS99" s="932"/>
      <c r="CT99" s="932"/>
      <c r="CU99" s="932"/>
      <c r="CV99" s="933"/>
      <c r="CW99" s="931"/>
      <c r="CX99" s="932"/>
      <c r="CY99" s="932"/>
      <c r="CZ99" s="932"/>
      <c r="DA99" s="933"/>
      <c r="DB99" s="931"/>
      <c r="DC99" s="932"/>
      <c r="DD99" s="932"/>
      <c r="DE99" s="932"/>
      <c r="DF99" s="933"/>
      <c r="DG99" s="931"/>
      <c r="DH99" s="932"/>
      <c r="DI99" s="932"/>
      <c r="DJ99" s="932"/>
      <c r="DK99" s="933"/>
      <c r="DL99" s="931"/>
      <c r="DM99" s="932"/>
      <c r="DN99" s="932"/>
      <c r="DO99" s="932"/>
      <c r="DP99" s="933"/>
      <c r="DQ99" s="931"/>
      <c r="DR99" s="932"/>
      <c r="DS99" s="932"/>
      <c r="DT99" s="932"/>
      <c r="DU99" s="933"/>
      <c r="DV99" s="928"/>
      <c r="DW99" s="929"/>
      <c r="DX99" s="929"/>
      <c r="DY99" s="929"/>
      <c r="DZ99" s="934"/>
      <c r="EA99" s="55"/>
    </row>
    <row r="100" spans="1:131" s="52" customFormat="1" ht="26.25" hidden="1" customHeight="1" x14ac:dyDescent="0.2">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928"/>
      <c r="BT100" s="929"/>
      <c r="BU100" s="929"/>
      <c r="BV100" s="929"/>
      <c r="BW100" s="929"/>
      <c r="BX100" s="929"/>
      <c r="BY100" s="929"/>
      <c r="BZ100" s="929"/>
      <c r="CA100" s="929"/>
      <c r="CB100" s="929"/>
      <c r="CC100" s="929"/>
      <c r="CD100" s="929"/>
      <c r="CE100" s="929"/>
      <c r="CF100" s="929"/>
      <c r="CG100" s="930"/>
      <c r="CH100" s="931"/>
      <c r="CI100" s="932"/>
      <c r="CJ100" s="932"/>
      <c r="CK100" s="932"/>
      <c r="CL100" s="933"/>
      <c r="CM100" s="931"/>
      <c r="CN100" s="932"/>
      <c r="CO100" s="932"/>
      <c r="CP100" s="932"/>
      <c r="CQ100" s="933"/>
      <c r="CR100" s="931"/>
      <c r="CS100" s="932"/>
      <c r="CT100" s="932"/>
      <c r="CU100" s="932"/>
      <c r="CV100" s="933"/>
      <c r="CW100" s="931"/>
      <c r="CX100" s="932"/>
      <c r="CY100" s="932"/>
      <c r="CZ100" s="932"/>
      <c r="DA100" s="933"/>
      <c r="DB100" s="931"/>
      <c r="DC100" s="932"/>
      <c r="DD100" s="932"/>
      <c r="DE100" s="932"/>
      <c r="DF100" s="933"/>
      <c r="DG100" s="931"/>
      <c r="DH100" s="932"/>
      <c r="DI100" s="932"/>
      <c r="DJ100" s="932"/>
      <c r="DK100" s="933"/>
      <c r="DL100" s="931"/>
      <c r="DM100" s="932"/>
      <c r="DN100" s="932"/>
      <c r="DO100" s="932"/>
      <c r="DP100" s="933"/>
      <c r="DQ100" s="931"/>
      <c r="DR100" s="932"/>
      <c r="DS100" s="932"/>
      <c r="DT100" s="932"/>
      <c r="DU100" s="933"/>
      <c r="DV100" s="928"/>
      <c r="DW100" s="929"/>
      <c r="DX100" s="929"/>
      <c r="DY100" s="929"/>
      <c r="DZ100" s="934"/>
      <c r="EA100" s="55"/>
    </row>
    <row r="101" spans="1:131" s="52" customFormat="1" ht="26.25" hidden="1" customHeight="1" x14ac:dyDescent="0.2">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928"/>
      <c r="BT101" s="929"/>
      <c r="BU101" s="929"/>
      <c r="BV101" s="929"/>
      <c r="BW101" s="929"/>
      <c r="BX101" s="929"/>
      <c r="BY101" s="929"/>
      <c r="BZ101" s="929"/>
      <c r="CA101" s="929"/>
      <c r="CB101" s="929"/>
      <c r="CC101" s="929"/>
      <c r="CD101" s="929"/>
      <c r="CE101" s="929"/>
      <c r="CF101" s="929"/>
      <c r="CG101" s="930"/>
      <c r="CH101" s="931"/>
      <c r="CI101" s="932"/>
      <c r="CJ101" s="932"/>
      <c r="CK101" s="932"/>
      <c r="CL101" s="933"/>
      <c r="CM101" s="931"/>
      <c r="CN101" s="932"/>
      <c r="CO101" s="932"/>
      <c r="CP101" s="932"/>
      <c r="CQ101" s="933"/>
      <c r="CR101" s="931"/>
      <c r="CS101" s="932"/>
      <c r="CT101" s="932"/>
      <c r="CU101" s="932"/>
      <c r="CV101" s="933"/>
      <c r="CW101" s="931"/>
      <c r="CX101" s="932"/>
      <c r="CY101" s="932"/>
      <c r="CZ101" s="932"/>
      <c r="DA101" s="933"/>
      <c r="DB101" s="931"/>
      <c r="DC101" s="932"/>
      <c r="DD101" s="932"/>
      <c r="DE101" s="932"/>
      <c r="DF101" s="933"/>
      <c r="DG101" s="931"/>
      <c r="DH101" s="932"/>
      <c r="DI101" s="932"/>
      <c r="DJ101" s="932"/>
      <c r="DK101" s="933"/>
      <c r="DL101" s="931"/>
      <c r="DM101" s="932"/>
      <c r="DN101" s="932"/>
      <c r="DO101" s="932"/>
      <c r="DP101" s="933"/>
      <c r="DQ101" s="931"/>
      <c r="DR101" s="932"/>
      <c r="DS101" s="932"/>
      <c r="DT101" s="932"/>
      <c r="DU101" s="933"/>
      <c r="DV101" s="928"/>
      <c r="DW101" s="929"/>
      <c r="DX101" s="929"/>
      <c r="DY101" s="929"/>
      <c r="DZ101" s="934"/>
      <c r="EA101" s="55"/>
    </row>
    <row r="102" spans="1:131" s="52" customFormat="1" ht="26.25" customHeight="1" x14ac:dyDescent="0.2">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251</v>
      </c>
      <c r="BR102" s="935" t="s">
        <v>450</v>
      </c>
      <c r="BS102" s="936"/>
      <c r="BT102" s="936"/>
      <c r="BU102" s="936"/>
      <c r="BV102" s="936"/>
      <c r="BW102" s="936"/>
      <c r="BX102" s="936"/>
      <c r="BY102" s="936"/>
      <c r="BZ102" s="936"/>
      <c r="CA102" s="936"/>
      <c r="CB102" s="936"/>
      <c r="CC102" s="936"/>
      <c r="CD102" s="936"/>
      <c r="CE102" s="936"/>
      <c r="CF102" s="936"/>
      <c r="CG102" s="937"/>
      <c r="CH102" s="938"/>
      <c r="CI102" s="939"/>
      <c r="CJ102" s="939"/>
      <c r="CK102" s="939"/>
      <c r="CL102" s="940"/>
      <c r="CM102" s="938"/>
      <c r="CN102" s="939"/>
      <c r="CO102" s="939"/>
      <c r="CP102" s="939"/>
      <c r="CQ102" s="940"/>
      <c r="CR102" s="941">
        <v>41</v>
      </c>
      <c r="CS102" s="942"/>
      <c r="CT102" s="942"/>
      <c r="CU102" s="942"/>
      <c r="CV102" s="943"/>
      <c r="CW102" s="941" t="s">
        <v>539</v>
      </c>
      <c r="CX102" s="942"/>
      <c r="CY102" s="942"/>
      <c r="CZ102" s="942"/>
      <c r="DA102" s="943"/>
      <c r="DB102" s="941">
        <v>54</v>
      </c>
      <c r="DC102" s="942"/>
      <c r="DD102" s="942"/>
      <c r="DE102" s="942"/>
      <c r="DF102" s="943"/>
      <c r="DG102" s="941" t="s">
        <v>539</v>
      </c>
      <c r="DH102" s="942"/>
      <c r="DI102" s="942"/>
      <c r="DJ102" s="942"/>
      <c r="DK102" s="943"/>
      <c r="DL102" s="941" t="s">
        <v>539</v>
      </c>
      <c r="DM102" s="942"/>
      <c r="DN102" s="942"/>
      <c r="DO102" s="942"/>
      <c r="DP102" s="943"/>
      <c r="DQ102" s="941" t="s">
        <v>539</v>
      </c>
      <c r="DR102" s="942"/>
      <c r="DS102" s="942"/>
      <c r="DT102" s="942"/>
      <c r="DU102" s="943"/>
      <c r="DV102" s="935"/>
      <c r="DW102" s="936"/>
      <c r="DX102" s="936"/>
      <c r="DY102" s="936"/>
      <c r="DZ102" s="944"/>
      <c r="EA102" s="55"/>
    </row>
    <row r="103" spans="1:131" s="52" customFormat="1" ht="26.25" customHeight="1" x14ac:dyDescent="0.2">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922" t="s">
        <v>467</v>
      </c>
      <c r="BR103" s="922"/>
      <c r="BS103" s="922"/>
      <c r="BT103" s="922"/>
      <c r="BU103" s="922"/>
      <c r="BV103" s="922"/>
      <c r="BW103" s="922"/>
      <c r="BX103" s="922"/>
      <c r="BY103" s="922"/>
      <c r="BZ103" s="922"/>
      <c r="CA103" s="922"/>
      <c r="CB103" s="922"/>
      <c r="CC103" s="922"/>
      <c r="CD103" s="922"/>
      <c r="CE103" s="922"/>
      <c r="CF103" s="922"/>
      <c r="CG103" s="922"/>
      <c r="CH103" s="922"/>
      <c r="CI103" s="922"/>
      <c r="CJ103" s="922"/>
      <c r="CK103" s="922"/>
      <c r="CL103" s="922"/>
      <c r="CM103" s="922"/>
      <c r="CN103" s="922"/>
      <c r="CO103" s="922"/>
      <c r="CP103" s="922"/>
      <c r="CQ103" s="922"/>
      <c r="CR103" s="922"/>
      <c r="CS103" s="922"/>
      <c r="CT103" s="922"/>
      <c r="CU103" s="922"/>
      <c r="CV103" s="922"/>
      <c r="CW103" s="922"/>
      <c r="CX103" s="922"/>
      <c r="CY103" s="922"/>
      <c r="CZ103" s="922"/>
      <c r="DA103" s="922"/>
      <c r="DB103" s="922"/>
      <c r="DC103" s="922"/>
      <c r="DD103" s="922"/>
      <c r="DE103" s="922"/>
      <c r="DF103" s="922"/>
      <c r="DG103" s="922"/>
      <c r="DH103" s="922"/>
      <c r="DI103" s="922"/>
      <c r="DJ103" s="922"/>
      <c r="DK103" s="922"/>
      <c r="DL103" s="922"/>
      <c r="DM103" s="922"/>
      <c r="DN103" s="922"/>
      <c r="DO103" s="922"/>
      <c r="DP103" s="922"/>
      <c r="DQ103" s="922"/>
      <c r="DR103" s="922"/>
      <c r="DS103" s="922"/>
      <c r="DT103" s="922"/>
      <c r="DU103" s="922"/>
      <c r="DV103" s="922"/>
      <c r="DW103" s="922"/>
      <c r="DX103" s="922"/>
      <c r="DY103" s="922"/>
      <c r="DZ103" s="922"/>
      <c r="EA103" s="55"/>
    </row>
    <row r="104" spans="1:131" s="52" customFormat="1" ht="26.25" customHeight="1" x14ac:dyDescent="0.2">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923" t="s">
        <v>468</v>
      </c>
      <c r="BR104" s="923"/>
      <c r="BS104" s="923"/>
      <c r="BT104" s="923"/>
      <c r="BU104" s="923"/>
      <c r="BV104" s="923"/>
      <c r="BW104" s="923"/>
      <c r="BX104" s="923"/>
      <c r="BY104" s="923"/>
      <c r="BZ104" s="923"/>
      <c r="CA104" s="923"/>
      <c r="CB104" s="923"/>
      <c r="CC104" s="923"/>
      <c r="CD104" s="923"/>
      <c r="CE104" s="923"/>
      <c r="CF104" s="923"/>
      <c r="CG104" s="923"/>
      <c r="CH104" s="923"/>
      <c r="CI104" s="923"/>
      <c r="CJ104" s="923"/>
      <c r="CK104" s="923"/>
      <c r="CL104" s="923"/>
      <c r="CM104" s="923"/>
      <c r="CN104" s="923"/>
      <c r="CO104" s="923"/>
      <c r="CP104" s="923"/>
      <c r="CQ104" s="923"/>
      <c r="CR104" s="923"/>
      <c r="CS104" s="923"/>
      <c r="CT104" s="923"/>
      <c r="CU104" s="923"/>
      <c r="CV104" s="923"/>
      <c r="CW104" s="923"/>
      <c r="CX104" s="923"/>
      <c r="CY104" s="923"/>
      <c r="CZ104" s="923"/>
      <c r="DA104" s="923"/>
      <c r="DB104" s="923"/>
      <c r="DC104" s="923"/>
      <c r="DD104" s="923"/>
      <c r="DE104" s="923"/>
      <c r="DF104" s="923"/>
      <c r="DG104" s="923"/>
      <c r="DH104" s="923"/>
      <c r="DI104" s="923"/>
      <c r="DJ104" s="923"/>
      <c r="DK104" s="923"/>
      <c r="DL104" s="923"/>
      <c r="DM104" s="923"/>
      <c r="DN104" s="923"/>
      <c r="DO104" s="923"/>
      <c r="DP104" s="923"/>
      <c r="DQ104" s="923"/>
      <c r="DR104" s="923"/>
      <c r="DS104" s="923"/>
      <c r="DT104" s="923"/>
      <c r="DU104" s="923"/>
      <c r="DV104" s="923"/>
      <c r="DW104" s="923"/>
      <c r="DX104" s="923"/>
      <c r="DY104" s="923"/>
      <c r="DZ104" s="923"/>
      <c r="EA104" s="55"/>
    </row>
    <row r="105" spans="1:131" s="52" customFormat="1" ht="11.25" customHeight="1" x14ac:dyDescent="0.2">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2">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2">
      <c r="A107" s="68" t="s">
        <v>469</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284</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2">
      <c r="A108" s="924" t="s">
        <v>470</v>
      </c>
      <c r="B108" s="925"/>
      <c r="C108" s="925"/>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925"/>
      <c r="AH108" s="925"/>
      <c r="AI108" s="925"/>
      <c r="AJ108" s="925"/>
      <c r="AK108" s="925"/>
      <c r="AL108" s="925"/>
      <c r="AM108" s="925"/>
      <c r="AN108" s="925"/>
      <c r="AO108" s="925"/>
      <c r="AP108" s="925"/>
      <c r="AQ108" s="925"/>
      <c r="AR108" s="925"/>
      <c r="AS108" s="925"/>
      <c r="AT108" s="926"/>
      <c r="AU108" s="924" t="s">
        <v>204</v>
      </c>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5"/>
      <c r="BX108" s="925"/>
      <c r="BY108" s="925"/>
      <c r="BZ108" s="925"/>
      <c r="CA108" s="925"/>
      <c r="CB108" s="925"/>
      <c r="CC108" s="925"/>
      <c r="CD108" s="925"/>
      <c r="CE108" s="925"/>
      <c r="CF108" s="925"/>
      <c r="CG108" s="925"/>
      <c r="CH108" s="925"/>
      <c r="CI108" s="925"/>
      <c r="CJ108" s="925"/>
      <c r="CK108" s="925"/>
      <c r="CL108" s="925"/>
      <c r="CM108" s="925"/>
      <c r="CN108" s="925"/>
      <c r="CO108" s="925"/>
      <c r="CP108" s="925"/>
      <c r="CQ108" s="925"/>
      <c r="CR108" s="925"/>
      <c r="CS108" s="925"/>
      <c r="CT108" s="925"/>
      <c r="CU108" s="925"/>
      <c r="CV108" s="925"/>
      <c r="CW108" s="925"/>
      <c r="CX108" s="925"/>
      <c r="CY108" s="925"/>
      <c r="CZ108" s="925"/>
      <c r="DA108" s="925"/>
      <c r="DB108" s="925"/>
      <c r="DC108" s="925"/>
      <c r="DD108" s="925"/>
      <c r="DE108" s="925"/>
      <c r="DF108" s="925"/>
      <c r="DG108" s="925"/>
      <c r="DH108" s="925"/>
      <c r="DI108" s="925"/>
      <c r="DJ108" s="925"/>
      <c r="DK108" s="925"/>
      <c r="DL108" s="925"/>
      <c r="DM108" s="925"/>
      <c r="DN108" s="925"/>
      <c r="DO108" s="925"/>
      <c r="DP108" s="925"/>
      <c r="DQ108" s="925"/>
      <c r="DR108" s="925"/>
      <c r="DS108" s="925"/>
      <c r="DT108" s="925"/>
      <c r="DU108" s="925"/>
      <c r="DV108" s="925"/>
      <c r="DW108" s="925"/>
      <c r="DX108" s="925"/>
      <c r="DY108" s="925"/>
      <c r="DZ108" s="926"/>
    </row>
    <row r="109" spans="1:131" s="55" customFormat="1" ht="26.25" customHeight="1" x14ac:dyDescent="0.2">
      <c r="A109" s="902" t="s">
        <v>471</v>
      </c>
      <c r="B109" s="903"/>
      <c r="C109" s="903"/>
      <c r="D109" s="903"/>
      <c r="E109" s="903"/>
      <c r="F109" s="903"/>
      <c r="G109" s="903"/>
      <c r="H109" s="903"/>
      <c r="I109" s="903"/>
      <c r="J109" s="903"/>
      <c r="K109" s="903"/>
      <c r="L109" s="903"/>
      <c r="M109" s="903"/>
      <c r="N109" s="903"/>
      <c r="O109" s="903"/>
      <c r="P109" s="903"/>
      <c r="Q109" s="903"/>
      <c r="R109" s="903"/>
      <c r="S109" s="903"/>
      <c r="T109" s="903"/>
      <c r="U109" s="903"/>
      <c r="V109" s="903"/>
      <c r="W109" s="903"/>
      <c r="X109" s="903"/>
      <c r="Y109" s="903"/>
      <c r="Z109" s="904"/>
      <c r="AA109" s="905" t="s">
        <v>472</v>
      </c>
      <c r="AB109" s="903"/>
      <c r="AC109" s="903"/>
      <c r="AD109" s="903"/>
      <c r="AE109" s="904"/>
      <c r="AF109" s="905" t="s">
        <v>164</v>
      </c>
      <c r="AG109" s="903"/>
      <c r="AH109" s="903"/>
      <c r="AI109" s="903"/>
      <c r="AJ109" s="904"/>
      <c r="AK109" s="905" t="s">
        <v>393</v>
      </c>
      <c r="AL109" s="903"/>
      <c r="AM109" s="903"/>
      <c r="AN109" s="903"/>
      <c r="AO109" s="904"/>
      <c r="AP109" s="905" t="s">
        <v>473</v>
      </c>
      <c r="AQ109" s="903"/>
      <c r="AR109" s="903"/>
      <c r="AS109" s="903"/>
      <c r="AT109" s="906"/>
      <c r="AU109" s="902" t="s">
        <v>471</v>
      </c>
      <c r="AV109" s="903"/>
      <c r="AW109" s="903"/>
      <c r="AX109" s="903"/>
      <c r="AY109" s="903"/>
      <c r="AZ109" s="903"/>
      <c r="BA109" s="903"/>
      <c r="BB109" s="903"/>
      <c r="BC109" s="903"/>
      <c r="BD109" s="903"/>
      <c r="BE109" s="903"/>
      <c r="BF109" s="903"/>
      <c r="BG109" s="903"/>
      <c r="BH109" s="903"/>
      <c r="BI109" s="903"/>
      <c r="BJ109" s="903"/>
      <c r="BK109" s="903"/>
      <c r="BL109" s="903"/>
      <c r="BM109" s="903"/>
      <c r="BN109" s="903"/>
      <c r="BO109" s="903"/>
      <c r="BP109" s="904"/>
      <c r="BQ109" s="905" t="s">
        <v>472</v>
      </c>
      <c r="BR109" s="903"/>
      <c r="BS109" s="903"/>
      <c r="BT109" s="903"/>
      <c r="BU109" s="904"/>
      <c r="BV109" s="905" t="s">
        <v>164</v>
      </c>
      <c r="BW109" s="903"/>
      <c r="BX109" s="903"/>
      <c r="BY109" s="903"/>
      <c r="BZ109" s="904"/>
      <c r="CA109" s="905" t="s">
        <v>393</v>
      </c>
      <c r="CB109" s="903"/>
      <c r="CC109" s="903"/>
      <c r="CD109" s="903"/>
      <c r="CE109" s="904"/>
      <c r="CF109" s="927" t="s">
        <v>473</v>
      </c>
      <c r="CG109" s="927"/>
      <c r="CH109" s="927"/>
      <c r="CI109" s="927"/>
      <c r="CJ109" s="927"/>
      <c r="CK109" s="905" t="s">
        <v>94</v>
      </c>
      <c r="CL109" s="903"/>
      <c r="CM109" s="903"/>
      <c r="CN109" s="903"/>
      <c r="CO109" s="903"/>
      <c r="CP109" s="903"/>
      <c r="CQ109" s="903"/>
      <c r="CR109" s="903"/>
      <c r="CS109" s="903"/>
      <c r="CT109" s="903"/>
      <c r="CU109" s="903"/>
      <c r="CV109" s="903"/>
      <c r="CW109" s="903"/>
      <c r="CX109" s="903"/>
      <c r="CY109" s="903"/>
      <c r="CZ109" s="903"/>
      <c r="DA109" s="903"/>
      <c r="DB109" s="903"/>
      <c r="DC109" s="903"/>
      <c r="DD109" s="903"/>
      <c r="DE109" s="903"/>
      <c r="DF109" s="904"/>
      <c r="DG109" s="905" t="s">
        <v>472</v>
      </c>
      <c r="DH109" s="903"/>
      <c r="DI109" s="903"/>
      <c r="DJ109" s="903"/>
      <c r="DK109" s="904"/>
      <c r="DL109" s="905" t="s">
        <v>164</v>
      </c>
      <c r="DM109" s="903"/>
      <c r="DN109" s="903"/>
      <c r="DO109" s="903"/>
      <c r="DP109" s="904"/>
      <c r="DQ109" s="905" t="s">
        <v>393</v>
      </c>
      <c r="DR109" s="903"/>
      <c r="DS109" s="903"/>
      <c r="DT109" s="903"/>
      <c r="DU109" s="904"/>
      <c r="DV109" s="905" t="s">
        <v>473</v>
      </c>
      <c r="DW109" s="903"/>
      <c r="DX109" s="903"/>
      <c r="DY109" s="903"/>
      <c r="DZ109" s="906"/>
    </row>
    <row r="110" spans="1:131" s="55" customFormat="1" ht="26.25" customHeight="1" x14ac:dyDescent="0.2">
      <c r="A110" s="827" t="s">
        <v>329</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820">
        <v>1118002</v>
      </c>
      <c r="AB110" s="821"/>
      <c r="AC110" s="821"/>
      <c r="AD110" s="821"/>
      <c r="AE110" s="822"/>
      <c r="AF110" s="823">
        <v>1099138</v>
      </c>
      <c r="AG110" s="821"/>
      <c r="AH110" s="821"/>
      <c r="AI110" s="821"/>
      <c r="AJ110" s="822"/>
      <c r="AK110" s="823">
        <v>1076668</v>
      </c>
      <c r="AL110" s="821"/>
      <c r="AM110" s="821"/>
      <c r="AN110" s="821"/>
      <c r="AO110" s="822"/>
      <c r="AP110" s="910">
        <v>27.9</v>
      </c>
      <c r="AQ110" s="911"/>
      <c r="AR110" s="911"/>
      <c r="AS110" s="911"/>
      <c r="AT110" s="912"/>
      <c r="AU110" s="737" t="s">
        <v>121</v>
      </c>
      <c r="AV110" s="738"/>
      <c r="AW110" s="738"/>
      <c r="AX110" s="738"/>
      <c r="AY110" s="738"/>
      <c r="AZ110" s="875" t="s">
        <v>229</v>
      </c>
      <c r="BA110" s="828"/>
      <c r="BB110" s="828"/>
      <c r="BC110" s="828"/>
      <c r="BD110" s="828"/>
      <c r="BE110" s="828"/>
      <c r="BF110" s="828"/>
      <c r="BG110" s="828"/>
      <c r="BH110" s="828"/>
      <c r="BI110" s="828"/>
      <c r="BJ110" s="828"/>
      <c r="BK110" s="828"/>
      <c r="BL110" s="828"/>
      <c r="BM110" s="828"/>
      <c r="BN110" s="828"/>
      <c r="BO110" s="828"/>
      <c r="BP110" s="829"/>
      <c r="BQ110" s="876">
        <v>8637499</v>
      </c>
      <c r="BR110" s="877"/>
      <c r="BS110" s="877"/>
      <c r="BT110" s="877"/>
      <c r="BU110" s="877"/>
      <c r="BV110" s="877">
        <v>8341454</v>
      </c>
      <c r="BW110" s="877"/>
      <c r="BX110" s="877"/>
      <c r="BY110" s="877"/>
      <c r="BZ110" s="877"/>
      <c r="CA110" s="877">
        <v>8005841</v>
      </c>
      <c r="CB110" s="877"/>
      <c r="CC110" s="877"/>
      <c r="CD110" s="877"/>
      <c r="CE110" s="877"/>
      <c r="CF110" s="892">
        <v>207.7</v>
      </c>
      <c r="CG110" s="893"/>
      <c r="CH110" s="893"/>
      <c r="CI110" s="893"/>
      <c r="CJ110" s="893"/>
      <c r="CK110" s="743" t="s">
        <v>386</v>
      </c>
      <c r="CL110" s="744"/>
      <c r="CM110" s="907" t="s">
        <v>475</v>
      </c>
      <c r="CN110" s="908"/>
      <c r="CO110" s="908"/>
      <c r="CP110" s="908"/>
      <c r="CQ110" s="908"/>
      <c r="CR110" s="908"/>
      <c r="CS110" s="908"/>
      <c r="CT110" s="908"/>
      <c r="CU110" s="908"/>
      <c r="CV110" s="908"/>
      <c r="CW110" s="908"/>
      <c r="CX110" s="908"/>
      <c r="CY110" s="908"/>
      <c r="CZ110" s="908"/>
      <c r="DA110" s="908"/>
      <c r="DB110" s="908"/>
      <c r="DC110" s="908"/>
      <c r="DD110" s="908"/>
      <c r="DE110" s="908"/>
      <c r="DF110" s="909"/>
      <c r="DG110" s="876" t="s">
        <v>203</v>
      </c>
      <c r="DH110" s="877"/>
      <c r="DI110" s="877"/>
      <c r="DJ110" s="877"/>
      <c r="DK110" s="877"/>
      <c r="DL110" s="877" t="s">
        <v>203</v>
      </c>
      <c r="DM110" s="877"/>
      <c r="DN110" s="877"/>
      <c r="DO110" s="877"/>
      <c r="DP110" s="877"/>
      <c r="DQ110" s="877" t="s">
        <v>203</v>
      </c>
      <c r="DR110" s="877"/>
      <c r="DS110" s="877"/>
      <c r="DT110" s="877"/>
      <c r="DU110" s="877"/>
      <c r="DV110" s="878" t="s">
        <v>203</v>
      </c>
      <c r="DW110" s="878"/>
      <c r="DX110" s="878"/>
      <c r="DY110" s="878"/>
      <c r="DZ110" s="879"/>
    </row>
    <row r="111" spans="1:131" s="55" customFormat="1" ht="26.25" customHeight="1" x14ac:dyDescent="0.2">
      <c r="A111" s="775" t="s">
        <v>453</v>
      </c>
      <c r="B111" s="776"/>
      <c r="C111" s="776"/>
      <c r="D111" s="776"/>
      <c r="E111" s="776"/>
      <c r="F111" s="776"/>
      <c r="G111" s="776"/>
      <c r="H111" s="776"/>
      <c r="I111" s="776"/>
      <c r="J111" s="776"/>
      <c r="K111" s="776"/>
      <c r="L111" s="776"/>
      <c r="M111" s="776"/>
      <c r="N111" s="776"/>
      <c r="O111" s="776"/>
      <c r="P111" s="776"/>
      <c r="Q111" s="776"/>
      <c r="R111" s="776"/>
      <c r="S111" s="776"/>
      <c r="T111" s="776"/>
      <c r="U111" s="776"/>
      <c r="V111" s="776"/>
      <c r="W111" s="776"/>
      <c r="X111" s="776"/>
      <c r="Y111" s="776"/>
      <c r="Z111" s="921"/>
      <c r="AA111" s="780" t="s">
        <v>203</v>
      </c>
      <c r="AB111" s="781"/>
      <c r="AC111" s="781"/>
      <c r="AD111" s="781"/>
      <c r="AE111" s="782"/>
      <c r="AF111" s="783" t="s">
        <v>203</v>
      </c>
      <c r="AG111" s="781"/>
      <c r="AH111" s="781"/>
      <c r="AI111" s="781"/>
      <c r="AJ111" s="782"/>
      <c r="AK111" s="783" t="s">
        <v>203</v>
      </c>
      <c r="AL111" s="781"/>
      <c r="AM111" s="781"/>
      <c r="AN111" s="781"/>
      <c r="AO111" s="782"/>
      <c r="AP111" s="847" t="s">
        <v>203</v>
      </c>
      <c r="AQ111" s="848"/>
      <c r="AR111" s="848"/>
      <c r="AS111" s="848"/>
      <c r="AT111" s="849"/>
      <c r="AU111" s="739"/>
      <c r="AV111" s="740"/>
      <c r="AW111" s="740"/>
      <c r="AX111" s="740"/>
      <c r="AY111" s="740"/>
      <c r="AZ111" s="850" t="s">
        <v>476</v>
      </c>
      <c r="BA111" s="788"/>
      <c r="BB111" s="788"/>
      <c r="BC111" s="788"/>
      <c r="BD111" s="788"/>
      <c r="BE111" s="788"/>
      <c r="BF111" s="788"/>
      <c r="BG111" s="788"/>
      <c r="BH111" s="788"/>
      <c r="BI111" s="788"/>
      <c r="BJ111" s="788"/>
      <c r="BK111" s="788"/>
      <c r="BL111" s="788"/>
      <c r="BM111" s="788"/>
      <c r="BN111" s="788"/>
      <c r="BO111" s="788"/>
      <c r="BP111" s="789"/>
      <c r="BQ111" s="851">
        <v>60233</v>
      </c>
      <c r="BR111" s="852"/>
      <c r="BS111" s="852"/>
      <c r="BT111" s="852"/>
      <c r="BU111" s="852"/>
      <c r="BV111" s="852">
        <v>46869</v>
      </c>
      <c r="BW111" s="852"/>
      <c r="BX111" s="852"/>
      <c r="BY111" s="852"/>
      <c r="BZ111" s="852"/>
      <c r="CA111" s="852">
        <v>35076</v>
      </c>
      <c r="CB111" s="852"/>
      <c r="CC111" s="852"/>
      <c r="CD111" s="852"/>
      <c r="CE111" s="852"/>
      <c r="CF111" s="900">
        <v>0.9</v>
      </c>
      <c r="CG111" s="901"/>
      <c r="CH111" s="901"/>
      <c r="CI111" s="901"/>
      <c r="CJ111" s="901"/>
      <c r="CK111" s="745"/>
      <c r="CL111" s="746"/>
      <c r="CM111" s="844" t="s">
        <v>136</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51" t="s">
        <v>203</v>
      </c>
      <c r="DH111" s="852"/>
      <c r="DI111" s="852"/>
      <c r="DJ111" s="852"/>
      <c r="DK111" s="852"/>
      <c r="DL111" s="852" t="s">
        <v>203</v>
      </c>
      <c r="DM111" s="852"/>
      <c r="DN111" s="852"/>
      <c r="DO111" s="852"/>
      <c r="DP111" s="852"/>
      <c r="DQ111" s="852" t="s">
        <v>203</v>
      </c>
      <c r="DR111" s="852"/>
      <c r="DS111" s="852"/>
      <c r="DT111" s="852"/>
      <c r="DU111" s="852"/>
      <c r="DV111" s="853" t="s">
        <v>203</v>
      </c>
      <c r="DW111" s="853"/>
      <c r="DX111" s="853"/>
      <c r="DY111" s="853"/>
      <c r="DZ111" s="854"/>
    </row>
    <row r="112" spans="1:131" s="55" customFormat="1" ht="26.25" customHeight="1" x14ac:dyDescent="0.2">
      <c r="A112" s="706" t="s">
        <v>154</v>
      </c>
      <c r="B112" s="707"/>
      <c r="C112" s="788" t="s">
        <v>478</v>
      </c>
      <c r="D112" s="788"/>
      <c r="E112" s="788"/>
      <c r="F112" s="788"/>
      <c r="G112" s="788"/>
      <c r="H112" s="788"/>
      <c r="I112" s="788"/>
      <c r="J112" s="788"/>
      <c r="K112" s="788"/>
      <c r="L112" s="788"/>
      <c r="M112" s="788"/>
      <c r="N112" s="788"/>
      <c r="O112" s="788"/>
      <c r="P112" s="788"/>
      <c r="Q112" s="788"/>
      <c r="R112" s="788"/>
      <c r="S112" s="788"/>
      <c r="T112" s="788"/>
      <c r="U112" s="788"/>
      <c r="V112" s="788"/>
      <c r="W112" s="788"/>
      <c r="X112" s="788"/>
      <c r="Y112" s="788"/>
      <c r="Z112" s="789"/>
      <c r="AA112" s="780" t="s">
        <v>203</v>
      </c>
      <c r="AB112" s="781"/>
      <c r="AC112" s="781"/>
      <c r="AD112" s="781"/>
      <c r="AE112" s="782"/>
      <c r="AF112" s="783" t="s">
        <v>203</v>
      </c>
      <c r="AG112" s="781"/>
      <c r="AH112" s="781"/>
      <c r="AI112" s="781"/>
      <c r="AJ112" s="782"/>
      <c r="AK112" s="783" t="s">
        <v>203</v>
      </c>
      <c r="AL112" s="781"/>
      <c r="AM112" s="781"/>
      <c r="AN112" s="781"/>
      <c r="AO112" s="782"/>
      <c r="AP112" s="847" t="s">
        <v>203</v>
      </c>
      <c r="AQ112" s="848"/>
      <c r="AR112" s="848"/>
      <c r="AS112" s="848"/>
      <c r="AT112" s="849"/>
      <c r="AU112" s="739"/>
      <c r="AV112" s="740"/>
      <c r="AW112" s="740"/>
      <c r="AX112" s="740"/>
      <c r="AY112" s="740"/>
      <c r="AZ112" s="850" t="s">
        <v>271</v>
      </c>
      <c r="BA112" s="788"/>
      <c r="BB112" s="788"/>
      <c r="BC112" s="788"/>
      <c r="BD112" s="788"/>
      <c r="BE112" s="788"/>
      <c r="BF112" s="788"/>
      <c r="BG112" s="788"/>
      <c r="BH112" s="788"/>
      <c r="BI112" s="788"/>
      <c r="BJ112" s="788"/>
      <c r="BK112" s="788"/>
      <c r="BL112" s="788"/>
      <c r="BM112" s="788"/>
      <c r="BN112" s="788"/>
      <c r="BO112" s="788"/>
      <c r="BP112" s="789"/>
      <c r="BQ112" s="851">
        <v>1203605</v>
      </c>
      <c r="BR112" s="852"/>
      <c r="BS112" s="852"/>
      <c r="BT112" s="852"/>
      <c r="BU112" s="852"/>
      <c r="BV112" s="852">
        <v>1039462</v>
      </c>
      <c r="BW112" s="852"/>
      <c r="BX112" s="852"/>
      <c r="BY112" s="852"/>
      <c r="BZ112" s="852"/>
      <c r="CA112" s="852">
        <v>926217</v>
      </c>
      <c r="CB112" s="852"/>
      <c r="CC112" s="852"/>
      <c r="CD112" s="852"/>
      <c r="CE112" s="852"/>
      <c r="CF112" s="900">
        <v>24</v>
      </c>
      <c r="CG112" s="901"/>
      <c r="CH112" s="901"/>
      <c r="CI112" s="901"/>
      <c r="CJ112" s="901"/>
      <c r="CK112" s="745"/>
      <c r="CL112" s="746"/>
      <c r="CM112" s="844" t="s">
        <v>209</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51" t="s">
        <v>203</v>
      </c>
      <c r="DH112" s="852"/>
      <c r="DI112" s="852"/>
      <c r="DJ112" s="852"/>
      <c r="DK112" s="852"/>
      <c r="DL112" s="852" t="s">
        <v>203</v>
      </c>
      <c r="DM112" s="852"/>
      <c r="DN112" s="852"/>
      <c r="DO112" s="852"/>
      <c r="DP112" s="852"/>
      <c r="DQ112" s="852" t="s">
        <v>203</v>
      </c>
      <c r="DR112" s="852"/>
      <c r="DS112" s="852"/>
      <c r="DT112" s="852"/>
      <c r="DU112" s="852"/>
      <c r="DV112" s="853" t="s">
        <v>203</v>
      </c>
      <c r="DW112" s="853"/>
      <c r="DX112" s="853"/>
      <c r="DY112" s="853"/>
      <c r="DZ112" s="854"/>
    </row>
    <row r="113" spans="1:130" s="55" customFormat="1" ht="26.25" customHeight="1" x14ac:dyDescent="0.2">
      <c r="A113" s="708"/>
      <c r="B113" s="709"/>
      <c r="C113" s="788" t="s">
        <v>480</v>
      </c>
      <c r="D113" s="788"/>
      <c r="E113" s="788"/>
      <c r="F113" s="788"/>
      <c r="G113" s="788"/>
      <c r="H113" s="788"/>
      <c r="I113" s="788"/>
      <c r="J113" s="788"/>
      <c r="K113" s="788"/>
      <c r="L113" s="788"/>
      <c r="M113" s="788"/>
      <c r="N113" s="788"/>
      <c r="O113" s="788"/>
      <c r="P113" s="788"/>
      <c r="Q113" s="788"/>
      <c r="R113" s="788"/>
      <c r="S113" s="788"/>
      <c r="T113" s="788"/>
      <c r="U113" s="788"/>
      <c r="V113" s="788"/>
      <c r="W113" s="788"/>
      <c r="X113" s="788"/>
      <c r="Y113" s="788"/>
      <c r="Z113" s="789"/>
      <c r="AA113" s="780">
        <v>140747</v>
      </c>
      <c r="AB113" s="781"/>
      <c r="AC113" s="781"/>
      <c r="AD113" s="781"/>
      <c r="AE113" s="782"/>
      <c r="AF113" s="783">
        <v>103935</v>
      </c>
      <c r="AG113" s="781"/>
      <c r="AH113" s="781"/>
      <c r="AI113" s="781"/>
      <c r="AJ113" s="782"/>
      <c r="AK113" s="783">
        <v>124989</v>
      </c>
      <c r="AL113" s="781"/>
      <c r="AM113" s="781"/>
      <c r="AN113" s="781"/>
      <c r="AO113" s="782"/>
      <c r="AP113" s="847">
        <v>3.2</v>
      </c>
      <c r="AQ113" s="848"/>
      <c r="AR113" s="848"/>
      <c r="AS113" s="848"/>
      <c r="AT113" s="849"/>
      <c r="AU113" s="739"/>
      <c r="AV113" s="740"/>
      <c r="AW113" s="740"/>
      <c r="AX113" s="740"/>
      <c r="AY113" s="740"/>
      <c r="AZ113" s="850" t="s">
        <v>481</v>
      </c>
      <c r="BA113" s="788"/>
      <c r="BB113" s="788"/>
      <c r="BC113" s="788"/>
      <c r="BD113" s="788"/>
      <c r="BE113" s="788"/>
      <c r="BF113" s="788"/>
      <c r="BG113" s="788"/>
      <c r="BH113" s="788"/>
      <c r="BI113" s="788"/>
      <c r="BJ113" s="788"/>
      <c r="BK113" s="788"/>
      <c r="BL113" s="788"/>
      <c r="BM113" s="788"/>
      <c r="BN113" s="788"/>
      <c r="BO113" s="788"/>
      <c r="BP113" s="789"/>
      <c r="BQ113" s="851">
        <v>28169</v>
      </c>
      <c r="BR113" s="852"/>
      <c r="BS113" s="852"/>
      <c r="BT113" s="852"/>
      <c r="BU113" s="852"/>
      <c r="BV113" s="852">
        <v>19324</v>
      </c>
      <c r="BW113" s="852"/>
      <c r="BX113" s="852"/>
      <c r="BY113" s="852"/>
      <c r="BZ113" s="852"/>
      <c r="CA113" s="852">
        <v>13464</v>
      </c>
      <c r="CB113" s="852"/>
      <c r="CC113" s="852"/>
      <c r="CD113" s="852"/>
      <c r="CE113" s="852"/>
      <c r="CF113" s="900">
        <v>0.3</v>
      </c>
      <c r="CG113" s="901"/>
      <c r="CH113" s="901"/>
      <c r="CI113" s="901"/>
      <c r="CJ113" s="901"/>
      <c r="CK113" s="745"/>
      <c r="CL113" s="746"/>
      <c r="CM113" s="844" t="s">
        <v>404</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80">
        <v>60233</v>
      </c>
      <c r="DH113" s="781"/>
      <c r="DI113" s="781"/>
      <c r="DJ113" s="781"/>
      <c r="DK113" s="782"/>
      <c r="DL113" s="783">
        <v>46869</v>
      </c>
      <c r="DM113" s="781"/>
      <c r="DN113" s="781"/>
      <c r="DO113" s="781"/>
      <c r="DP113" s="782"/>
      <c r="DQ113" s="783">
        <v>35076</v>
      </c>
      <c r="DR113" s="781"/>
      <c r="DS113" s="781"/>
      <c r="DT113" s="781"/>
      <c r="DU113" s="782"/>
      <c r="DV113" s="847">
        <v>0.9</v>
      </c>
      <c r="DW113" s="848"/>
      <c r="DX113" s="848"/>
      <c r="DY113" s="848"/>
      <c r="DZ113" s="849"/>
    </row>
    <row r="114" spans="1:130" s="55" customFormat="1" ht="26.25" customHeight="1" x14ac:dyDescent="0.2">
      <c r="A114" s="708"/>
      <c r="B114" s="709"/>
      <c r="C114" s="788" t="s">
        <v>482</v>
      </c>
      <c r="D114" s="788"/>
      <c r="E114" s="788"/>
      <c r="F114" s="788"/>
      <c r="G114" s="788"/>
      <c r="H114" s="788"/>
      <c r="I114" s="788"/>
      <c r="J114" s="788"/>
      <c r="K114" s="788"/>
      <c r="L114" s="788"/>
      <c r="M114" s="788"/>
      <c r="N114" s="788"/>
      <c r="O114" s="788"/>
      <c r="P114" s="788"/>
      <c r="Q114" s="788"/>
      <c r="R114" s="788"/>
      <c r="S114" s="788"/>
      <c r="T114" s="788"/>
      <c r="U114" s="788"/>
      <c r="V114" s="788"/>
      <c r="W114" s="788"/>
      <c r="X114" s="788"/>
      <c r="Y114" s="788"/>
      <c r="Z114" s="789"/>
      <c r="AA114" s="780">
        <v>9819</v>
      </c>
      <c r="AB114" s="781"/>
      <c r="AC114" s="781"/>
      <c r="AD114" s="781"/>
      <c r="AE114" s="782"/>
      <c r="AF114" s="783">
        <v>8537</v>
      </c>
      <c r="AG114" s="781"/>
      <c r="AH114" s="781"/>
      <c r="AI114" s="781"/>
      <c r="AJ114" s="782"/>
      <c r="AK114" s="783">
        <v>5750</v>
      </c>
      <c r="AL114" s="781"/>
      <c r="AM114" s="781"/>
      <c r="AN114" s="781"/>
      <c r="AO114" s="782"/>
      <c r="AP114" s="847">
        <v>0.1</v>
      </c>
      <c r="AQ114" s="848"/>
      <c r="AR114" s="848"/>
      <c r="AS114" s="848"/>
      <c r="AT114" s="849"/>
      <c r="AU114" s="739"/>
      <c r="AV114" s="740"/>
      <c r="AW114" s="740"/>
      <c r="AX114" s="740"/>
      <c r="AY114" s="740"/>
      <c r="AZ114" s="850" t="s">
        <v>483</v>
      </c>
      <c r="BA114" s="788"/>
      <c r="BB114" s="788"/>
      <c r="BC114" s="788"/>
      <c r="BD114" s="788"/>
      <c r="BE114" s="788"/>
      <c r="BF114" s="788"/>
      <c r="BG114" s="788"/>
      <c r="BH114" s="788"/>
      <c r="BI114" s="788"/>
      <c r="BJ114" s="788"/>
      <c r="BK114" s="788"/>
      <c r="BL114" s="788"/>
      <c r="BM114" s="788"/>
      <c r="BN114" s="788"/>
      <c r="BO114" s="788"/>
      <c r="BP114" s="789"/>
      <c r="BQ114" s="851">
        <v>714432</v>
      </c>
      <c r="BR114" s="852"/>
      <c r="BS114" s="852"/>
      <c r="BT114" s="852"/>
      <c r="BU114" s="852"/>
      <c r="BV114" s="852">
        <v>1008241</v>
      </c>
      <c r="BW114" s="852"/>
      <c r="BX114" s="852"/>
      <c r="BY114" s="852"/>
      <c r="BZ114" s="852"/>
      <c r="CA114" s="852">
        <v>1015578</v>
      </c>
      <c r="CB114" s="852"/>
      <c r="CC114" s="852"/>
      <c r="CD114" s="852"/>
      <c r="CE114" s="852"/>
      <c r="CF114" s="900">
        <v>26.4</v>
      </c>
      <c r="CG114" s="901"/>
      <c r="CH114" s="901"/>
      <c r="CI114" s="901"/>
      <c r="CJ114" s="901"/>
      <c r="CK114" s="745"/>
      <c r="CL114" s="746"/>
      <c r="CM114" s="844" t="s">
        <v>484</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80" t="s">
        <v>203</v>
      </c>
      <c r="DH114" s="781"/>
      <c r="DI114" s="781"/>
      <c r="DJ114" s="781"/>
      <c r="DK114" s="782"/>
      <c r="DL114" s="783" t="s">
        <v>203</v>
      </c>
      <c r="DM114" s="781"/>
      <c r="DN114" s="781"/>
      <c r="DO114" s="781"/>
      <c r="DP114" s="782"/>
      <c r="DQ114" s="783" t="s">
        <v>203</v>
      </c>
      <c r="DR114" s="781"/>
      <c r="DS114" s="781"/>
      <c r="DT114" s="781"/>
      <c r="DU114" s="782"/>
      <c r="DV114" s="847" t="s">
        <v>203</v>
      </c>
      <c r="DW114" s="848"/>
      <c r="DX114" s="848"/>
      <c r="DY114" s="848"/>
      <c r="DZ114" s="849"/>
    </row>
    <row r="115" spans="1:130" s="55" customFormat="1" ht="26.25" customHeight="1" x14ac:dyDescent="0.2">
      <c r="A115" s="708"/>
      <c r="B115" s="709"/>
      <c r="C115" s="788" t="s">
        <v>376</v>
      </c>
      <c r="D115" s="788"/>
      <c r="E115" s="788"/>
      <c r="F115" s="788"/>
      <c r="G115" s="788"/>
      <c r="H115" s="788"/>
      <c r="I115" s="788"/>
      <c r="J115" s="788"/>
      <c r="K115" s="788"/>
      <c r="L115" s="788"/>
      <c r="M115" s="788"/>
      <c r="N115" s="788"/>
      <c r="O115" s="788"/>
      <c r="P115" s="788"/>
      <c r="Q115" s="788"/>
      <c r="R115" s="788"/>
      <c r="S115" s="788"/>
      <c r="T115" s="788"/>
      <c r="U115" s="788"/>
      <c r="V115" s="788"/>
      <c r="W115" s="788"/>
      <c r="X115" s="788"/>
      <c r="Y115" s="788"/>
      <c r="Z115" s="789"/>
      <c r="AA115" s="780">
        <v>17359</v>
      </c>
      <c r="AB115" s="781"/>
      <c r="AC115" s="781"/>
      <c r="AD115" s="781"/>
      <c r="AE115" s="782"/>
      <c r="AF115" s="783">
        <v>15434</v>
      </c>
      <c r="AG115" s="781"/>
      <c r="AH115" s="781"/>
      <c r="AI115" s="781"/>
      <c r="AJ115" s="782"/>
      <c r="AK115" s="783">
        <v>13480</v>
      </c>
      <c r="AL115" s="781"/>
      <c r="AM115" s="781"/>
      <c r="AN115" s="781"/>
      <c r="AO115" s="782"/>
      <c r="AP115" s="847">
        <v>0.3</v>
      </c>
      <c r="AQ115" s="848"/>
      <c r="AR115" s="848"/>
      <c r="AS115" s="848"/>
      <c r="AT115" s="849"/>
      <c r="AU115" s="739"/>
      <c r="AV115" s="740"/>
      <c r="AW115" s="740"/>
      <c r="AX115" s="740"/>
      <c r="AY115" s="740"/>
      <c r="AZ115" s="850" t="s">
        <v>347</v>
      </c>
      <c r="BA115" s="788"/>
      <c r="BB115" s="788"/>
      <c r="BC115" s="788"/>
      <c r="BD115" s="788"/>
      <c r="BE115" s="788"/>
      <c r="BF115" s="788"/>
      <c r="BG115" s="788"/>
      <c r="BH115" s="788"/>
      <c r="BI115" s="788"/>
      <c r="BJ115" s="788"/>
      <c r="BK115" s="788"/>
      <c r="BL115" s="788"/>
      <c r="BM115" s="788"/>
      <c r="BN115" s="788"/>
      <c r="BO115" s="788"/>
      <c r="BP115" s="789"/>
      <c r="BQ115" s="851">
        <v>9000</v>
      </c>
      <c r="BR115" s="852"/>
      <c r="BS115" s="852"/>
      <c r="BT115" s="852"/>
      <c r="BU115" s="852"/>
      <c r="BV115" s="852">
        <v>8000</v>
      </c>
      <c r="BW115" s="852"/>
      <c r="BX115" s="852"/>
      <c r="BY115" s="852"/>
      <c r="BZ115" s="852"/>
      <c r="CA115" s="852" t="s">
        <v>203</v>
      </c>
      <c r="CB115" s="852"/>
      <c r="CC115" s="852"/>
      <c r="CD115" s="852"/>
      <c r="CE115" s="852"/>
      <c r="CF115" s="900" t="s">
        <v>203</v>
      </c>
      <c r="CG115" s="901"/>
      <c r="CH115" s="901"/>
      <c r="CI115" s="901"/>
      <c r="CJ115" s="901"/>
      <c r="CK115" s="745"/>
      <c r="CL115" s="746"/>
      <c r="CM115" s="850" t="s">
        <v>33</v>
      </c>
      <c r="CN115" s="920"/>
      <c r="CO115" s="920"/>
      <c r="CP115" s="920"/>
      <c r="CQ115" s="920"/>
      <c r="CR115" s="920"/>
      <c r="CS115" s="920"/>
      <c r="CT115" s="920"/>
      <c r="CU115" s="920"/>
      <c r="CV115" s="920"/>
      <c r="CW115" s="920"/>
      <c r="CX115" s="920"/>
      <c r="CY115" s="920"/>
      <c r="CZ115" s="920"/>
      <c r="DA115" s="920"/>
      <c r="DB115" s="920"/>
      <c r="DC115" s="920"/>
      <c r="DD115" s="920"/>
      <c r="DE115" s="920"/>
      <c r="DF115" s="789"/>
      <c r="DG115" s="780" t="s">
        <v>203</v>
      </c>
      <c r="DH115" s="781"/>
      <c r="DI115" s="781"/>
      <c r="DJ115" s="781"/>
      <c r="DK115" s="782"/>
      <c r="DL115" s="783" t="s">
        <v>203</v>
      </c>
      <c r="DM115" s="781"/>
      <c r="DN115" s="781"/>
      <c r="DO115" s="781"/>
      <c r="DP115" s="782"/>
      <c r="DQ115" s="783" t="s">
        <v>203</v>
      </c>
      <c r="DR115" s="781"/>
      <c r="DS115" s="781"/>
      <c r="DT115" s="781"/>
      <c r="DU115" s="782"/>
      <c r="DV115" s="847" t="s">
        <v>203</v>
      </c>
      <c r="DW115" s="848"/>
      <c r="DX115" s="848"/>
      <c r="DY115" s="848"/>
      <c r="DZ115" s="849"/>
    </row>
    <row r="116" spans="1:130" s="55" customFormat="1" ht="26.25" customHeight="1" x14ac:dyDescent="0.2">
      <c r="A116" s="710"/>
      <c r="B116" s="711"/>
      <c r="C116" s="881" t="s">
        <v>1</v>
      </c>
      <c r="D116" s="881"/>
      <c r="E116" s="881"/>
      <c r="F116" s="881"/>
      <c r="G116" s="881"/>
      <c r="H116" s="881"/>
      <c r="I116" s="881"/>
      <c r="J116" s="881"/>
      <c r="K116" s="881"/>
      <c r="L116" s="881"/>
      <c r="M116" s="881"/>
      <c r="N116" s="881"/>
      <c r="O116" s="881"/>
      <c r="P116" s="881"/>
      <c r="Q116" s="881"/>
      <c r="R116" s="881"/>
      <c r="S116" s="881"/>
      <c r="T116" s="881"/>
      <c r="U116" s="881"/>
      <c r="V116" s="881"/>
      <c r="W116" s="881"/>
      <c r="X116" s="881"/>
      <c r="Y116" s="881"/>
      <c r="Z116" s="882"/>
      <c r="AA116" s="780" t="s">
        <v>203</v>
      </c>
      <c r="AB116" s="781"/>
      <c r="AC116" s="781"/>
      <c r="AD116" s="781"/>
      <c r="AE116" s="782"/>
      <c r="AF116" s="783" t="s">
        <v>203</v>
      </c>
      <c r="AG116" s="781"/>
      <c r="AH116" s="781"/>
      <c r="AI116" s="781"/>
      <c r="AJ116" s="782"/>
      <c r="AK116" s="783" t="s">
        <v>203</v>
      </c>
      <c r="AL116" s="781"/>
      <c r="AM116" s="781"/>
      <c r="AN116" s="781"/>
      <c r="AO116" s="782"/>
      <c r="AP116" s="847" t="s">
        <v>203</v>
      </c>
      <c r="AQ116" s="848"/>
      <c r="AR116" s="848"/>
      <c r="AS116" s="848"/>
      <c r="AT116" s="849"/>
      <c r="AU116" s="739"/>
      <c r="AV116" s="740"/>
      <c r="AW116" s="740"/>
      <c r="AX116" s="740"/>
      <c r="AY116" s="740"/>
      <c r="AZ116" s="897" t="s">
        <v>226</v>
      </c>
      <c r="BA116" s="898"/>
      <c r="BB116" s="898"/>
      <c r="BC116" s="898"/>
      <c r="BD116" s="898"/>
      <c r="BE116" s="898"/>
      <c r="BF116" s="898"/>
      <c r="BG116" s="898"/>
      <c r="BH116" s="898"/>
      <c r="BI116" s="898"/>
      <c r="BJ116" s="898"/>
      <c r="BK116" s="898"/>
      <c r="BL116" s="898"/>
      <c r="BM116" s="898"/>
      <c r="BN116" s="898"/>
      <c r="BO116" s="898"/>
      <c r="BP116" s="899"/>
      <c r="BQ116" s="851" t="s">
        <v>203</v>
      </c>
      <c r="BR116" s="852"/>
      <c r="BS116" s="852"/>
      <c r="BT116" s="852"/>
      <c r="BU116" s="852"/>
      <c r="BV116" s="852" t="s">
        <v>203</v>
      </c>
      <c r="BW116" s="852"/>
      <c r="BX116" s="852"/>
      <c r="BY116" s="852"/>
      <c r="BZ116" s="852"/>
      <c r="CA116" s="852" t="s">
        <v>203</v>
      </c>
      <c r="CB116" s="852"/>
      <c r="CC116" s="852"/>
      <c r="CD116" s="852"/>
      <c r="CE116" s="852"/>
      <c r="CF116" s="900" t="s">
        <v>203</v>
      </c>
      <c r="CG116" s="901"/>
      <c r="CH116" s="901"/>
      <c r="CI116" s="901"/>
      <c r="CJ116" s="901"/>
      <c r="CK116" s="745"/>
      <c r="CL116" s="746"/>
      <c r="CM116" s="844" t="s">
        <v>485</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80" t="s">
        <v>203</v>
      </c>
      <c r="DH116" s="781"/>
      <c r="DI116" s="781"/>
      <c r="DJ116" s="781"/>
      <c r="DK116" s="782"/>
      <c r="DL116" s="783" t="s">
        <v>203</v>
      </c>
      <c r="DM116" s="781"/>
      <c r="DN116" s="781"/>
      <c r="DO116" s="781"/>
      <c r="DP116" s="782"/>
      <c r="DQ116" s="783" t="s">
        <v>203</v>
      </c>
      <c r="DR116" s="781"/>
      <c r="DS116" s="781"/>
      <c r="DT116" s="781"/>
      <c r="DU116" s="782"/>
      <c r="DV116" s="847" t="s">
        <v>203</v>
      </c>
      <c r="DW116" s="848"/>
      <c r="DX116" s="848"/>
      <c r="DY116" s="848"/>
      <c r="DZ116" s="849"/>
    </row>
    <row r="117" spans="1:130" s="55" customFormat="1" ht="26.25" customHeight="1" x14ac:dyDescent="0.2">
      <c r="A117" s="902" t="s">
        <v>276</v>
      </c>
      <c r="B117" s="903"/>
      <c r="C117" s="903"/>
      <c r="D117" s="903"/>
      <c r="E117" s="903"/>
      <c r="F117" s="903"/>
      <c r="G117" s="903"/>
      <c r="H117" s="903"/>
      <c r="I117" s="903"/>
      <c r="J117" s="903"/>
      <c r="K117" s="903"/>
      <c r="L117" s="903"/>
      <c r="M117" s="903"/>
      <c r="N117" s="903"/>
      <c r="O117" s="903"/>
      <c r="P117" s="903"/>
      <c r="Q117" s="903"/>
      <c r="R117" s="903"/>
      <c r="S117" s="903"/>
      <c r="T117" s="903"/>
      <c r="U117" s="903"/>
      <c r="V117" s="903"/>
      <c r="W117" s="903"/>
      <c r="X117" s="903"/>
      <c r="Y117" s="887" t="s">
        <v>324</v>
      </c>
      <c r="Z117" s="904"/>
      <c r="AA117" s="913">
        <v>1285927</v>
      </c>
      <c r="AB117" s="914"/>
      <c r="AC117" s="914"/>
      <c r="AD117" s="914"/>
      <c r="AE117" s="915"/>
      <c r="AF117" s="916">
        <v>1227044</v>
      </c>
      <c r="AG117" s="914"/>
      <c r="AH117" s="914"/>
      <c r="AI117" s="914"/>
      <c r="AJ117" s="915"/>
      <c r="AK117" s="916">
        <v>1220887</v>
      </c>
      <c r="AL117" s="914"/>
      <c r="AM117" s="914"/>
      <c r="AN117" s="914"/>
      <c r="AO117" s="915"/>
      <c r="AP117" s="917"/>
      <c r="AQ117" s="918"/>
      <c r="AR117" s="918"/>
      <c r="AS117" s="918"/>
      <c r="AT117" s="919"/>
      <c r="AU117" s="739"/>
      <c r="AV117" s="740"/>
      <c r="AW117" s="740"/>
      <c r="AX117" s="740"/>
      <c r="AY117" s="740"/>
      <c r="AZ117" s="897" t="s">
        <v>486</v>
      </c>
      <c r="BA117" s="898"/>
      <c r="BB117" s="898"/>
      <c r="BC117" s="898"/>
      <c r="BD117" s="898"/>
      <c r="BE117" s="898"/>
      <c r="BF117" s="898"/>
      <c r="BG117" s="898"/>
      <c r="BH117" s="898"/>
      <c r="BI117" s="898"/>
      <c r="BJ117" s="898"/>
      <c r="BK117" s="898"/>
      <c r="BL117" s="898"/>
      <c r="BM117" s="898"/>
      <c r="BN117" s="898"/>
      <c r="BO117" s="898"/>
      <c r="BP117" s="899"/>
      <c r="BQ117" s="851" t="s">
        <v>203</v>
      </c>
      <c r="BR117" s="852"/>
      <c r="BS117" s="852"/>
      <c r="BT117" s="852"/>
      <c r="BU117" s="852"/>
      <c r="BV117" s="852" t="s">
        <v>203</v>
      </c>
      <c r="BW117" s="852"/>
      <c r="BX117" s="852"/>
      <c r="BY117" s="852"/>
      <c r="BZ117" s="852"/>
      <c r="CA117" s="852" t="s">
        <v>203</v>
      </c>
      <c r="CB117" s="852"/>
      <c r="CC117" s="852"/>
      <c r="CD117" s="852"/>
      <c r="CE117" s="852"/>
      <c r="CF117" s="900" t="s">
        <v>203</v>
      </c>
      <c r="CG117" s="901"/>
      <c r="CH117" s="901"/>
      <c r="CI117" s="901"/>
      <c r="CJ117" s="901"/>
      <c r="CK117" s="745"/>
      <c r="CL117" s="746"/>
      <c r="CM117" s="844" t="s">
        <v>340</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80" t="s">
        <v>203</v>
      </c>
      <c r="DH117" s="781"/>
      <c r="DI117" s="781"/>
      <c r="DJ117" s="781"/>
      <c r="DK117" s="782"/>
      <c r="DL117" s="783" t="s">
        <v>203</v>
      </c>
      <c r="DM117" s="781"/>
      <c r="DN117" s="781"/>
      <c r="DO117" s="781"/>
      <c r="DP117" s="782"/>
      <c r="DQ117" s="783" t="s">
        <v>203</v>
      </c>
      <c r="DR117" s="781"/>
      <c r="DS117" s="781"/>
      <c r="DT117" s="781"/>
      <c r="DU117" s="782"/>
      <c r="DV117" s="847" t="s">
        <v>203</v>
      </c>
      <c r="DW117" s="848"/>
      <c r="DX117" s="848"/>
      <c r="DY117" s="848"/>
      <c r="DZ117" s="849"/>
    </row>
    <row r="118" spans="1:130" s="55" customFormat="1" ht="26.25" customHeight="1" x14ac:dyDescent="0.2">
      <c r="A118" s="902" t="s">
        <v>94</v>
      </c>
      <c r="B118" s="903"/>
      <c r="C118" s="903"/>
      <c r="D118" s="903"/>
      <c r="E118" s="903"/>
      <c r="F118" s="903"/>
      <c r="G118" s="903"/>
      <c r="H118" s="903"/>
      <c r="I118" s="903"/>
      <c r="J118" s="903"/>
      <c r="K118" s="903"/>
      <c r="L118" s="903"/>
      <c r="M118" s="903"/>
      <c r="N118" s="903"/>
      <c r="O118" s="903"/>
      <c r="P118" s="903"/>
      <c r="Q118" s="903"/>
      <c r="R118" s="903"/>
      <c r="S118" s="903"/>
      <c r="T118" s="903"/>
      <c r="U118" s="903"/>
      <c r="V118" s="903"/>
      <c r="W118" s="903"/>
      <c r="X118" s="903"/>
      <c r="Y118" s="903"/>
      <c r="Z118" s="904"/>
      <c r="AA118" s="905" t="s">
        <v>472</v>
      </c>
      <c r="AB118" s="903"/>
      <c r="AC118" s="903"/>
      <c r="AD118" s="903"/>
      <c r="AE118" s="904"/>
      <c r="AF118" s="905" t="s">
        <v>164</v>
      </c>
      <c r="AG118" s="903"/>
      <c r="AH118" s="903"/>
      <c r="AI118" s="903"/>
      <c r="AJ118" s="904"/>
      <c r="AK118" s="905" t="s">
        <v>393</v>
      </c>
      <c r="AL118" s="903"/>
      <c r="AM118" s="903"/>
      <c r="AN118" s="903"/>
      <c r="AO118" s="904"/>
      <c r="AP118" s="905" t="s">
        <v>473</v>
      </c>
      <c r="AQ118" s="903"/>
      <c r="AR118" s="903"/>
      <c r="AS118" s="903"/>
      <c r="AT118" s="906"/>
      <c r="AU118" s="739"/>
      <c r="AV118" s="740"/>
      <c r="AW118" s="740"/>
      <c r="AX118" s="740"/>
      <c r="AY118" s="740"/>
      <c r="AZ118" s="880" t="s">
        <v>487</v>
      </c>
      <c r="BA118" s="881"/>
      <c r="BB118" s="881"/>
      <c r="BC118" s="881"/>
      <c r="BD118" s="881"/>
      <c r="BE118" s="881"/>
      <c r="BF118" s="881"/>
      <c r="BG118" s="881"/>
      <c r="BH118" s="881"/>
      <c r="BI118" s="881"/>
      <c r="BJ118" s="881"/>
      <c r="BK118" s="881"/>
      <c r="BL118" s="881"/>
      <c r="BM118" s="881"/>
      <c r="BN118" s="881"/>
      <c r="BO118" s="881"/>
      <c r="BP118" s="882"/>
      <c r="BQ118" s="883" t="s">
        <v>203</v>
      </c>
      <c r="BR118" s="884"/>
      <c r="BS118" s="884"/>
      <c r="BT118" s="884"/>
      <c r="BU118" s="884"/>
      <c r="BV118" s="884" t="s">
        <v>203</v>
      </c>
      <c r="BW118" s="884"/>
      <c r="BX118" s="884"/>
      <c r="BY118" s="884"/>
      <c r="BZ118" s="884"/>
      <c r="CA118" s="884" t="s">
        <v>203</v>
      </c>
      <c r="CB118" s="884"/>
      <c r="CC118" s="884"/>
      <c r="CD118" s="884"/>
      <c r="CE118" s="884"/>
      <c r="CF118" s="900" t="s">
        <v>203</v>
      </c>
      <c r="CG118" s="901"/>
      <c r="CH118" s="901"/>
      <c r="CI118" s="901"/>
      <c r="CJ118" s="901"/>
      <c r="CK118" s="745"/>
      <c r="CL118" s="746"/>
      <c r="CM118" s="844" t="s">
        <v>488</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80" t="s">
        <v>203</v>
      </c>
      <c r="DH118" s="781"/>
      <c r="DI118" s="781"/>
      <c r="DJ118" s="781"/>
      <c r="DK118" s="782"/>
      <c r="DL118" s="783" t="s">
        <v>203</v>
      </c>
      <c r="DM118" s="781"/>
      <c r="DN118" s="781"/>
      <c r="DO118" s="781"/>
      <c r="DP118" s="782"/>
      <c r="DQ118" s="783" t="s">
        <v>203</v>
      </c>
      <c r="DR118" s="781"/>
      <c r="DS118" s="781"/>
      <c r="DT118" s="781"/>
      <c r="DU118" s="782"/>
      <c r="DV118" s="847" t="s">
        <v>203</v>
      </c>
      <c r="DW118" s="848"/>
      <c r="DX118" s="848"/>
      <c r="DY118" s="848"/>
      <c r="DZ118" s="849"/>
    </row>
    <row r="119" spans="1:130" s="55" customFormat="1" ht="26.25" customHeight="1" x14ac:dyDescent="0.2">
      <c r="A119" s="749" t="s">
        <v>386</v>
      </c>
      <c r="B119" s="744"/>
      <c r="C119" s="907" t="s">
        <v>475</v>
      </c>
      <c r="D119" s="908"/>
      <c r="E119" s="908"/>
      <c r="F119" s="908"/>
      <c r="G119" s="908"/>
      <c r="H119" s="908"/>
      <c r="I119" s="908"/>
      <c r="J119" s="908"/>
      <c r="K119" s="908"/>
      <c r="L119" s="908"/>
      <c r="M119" s="908"/>
      <c r="N119" s="908"/>
      <c r="O119" s="908"/>
      <c r="P119" s="908"/>
      <c r="Q119" s="908"/>
      <c r="R119" s="908"/>
      <c r="S119" s="908"/>
      <c r="T119" s="908"/>
      <c r="U119" s="908"/>
      <c r="V119" s="908"/>
      <c r="W119" s="908"/>
      <c r="X119" s="908"/>
      <c r="Y119" s="908"/>
      <c r="Z119" s="909"/>
      <c r="AA119" s="820" t="s">
        <v>203</v>
      </c>
      <c r="AB119" s="821"/>
      <c r="AC119" s="821"/>
      <c r="AD119" s="821"/>
      <c r="AE119" s="822"/>
      <c r="AF119" s="823" t="s">
        <v>203</v>
      </c>
      <c r="AG119" s="821"/>
      <c r="AH119" s="821"/>
      <c r="AI119" s="821"/>
      <c r="AJ119" s="822"/>
      <c r="AK119" s="823" t="s">
        <v>203</v>
      </c>
      <c r="AL119" s="821"/>
      <c r="AM119" s="821"/>
      <c r="AN119" s="821"/>
      <c r="AO119" s="822"/>
      <c r="AP119" s="910" t="s">
        <v>203</v>
      </c>
      <c r="AQ119" s="911"/>
      <c r="AR119" s="911"/>
      <c r="AS119" s="911"/>
      <c r="AT119" s="912"/>
      <c r="AU119" s="741"/>
      <c r="AV119" s="742"/>
      <c r="AW119" s="742"/>
      <c r="AX119" s="742"/>
      <c r="AY119" s="742"/>
      <c r="AZ119" s="84" t="s">
        <v>276</v>
      </c>
      <c r="BA119" s="84"/>
      <c r="BB119" s="84"/>
      <c r="BC119" s="84"/>
      <c r="BD119" s="84"/>
      <c r="BE119" s="84"/>
      <c r="BF119" s="84"/>
      <c r="BG119" s="84"/>
      <c r="BH119" s="84"/>
      <c r="BI119" s="84"/>
      <c r="BJ119" s="84"/>
      <c r="BK119" s="84"/>
      <c r="BL119" s="84"/>
      <c r="BM119" s="84"/>
      <c r="BN119" s="84"/>
      <c r="BO119" s="887" t="s">
        <v>169</v>
      </c>
      <c r="BP119" s="888"/>
      <c r="BQ119" s="883">
        <v>10652938</v>
      </c>
      <c r="BR119" s="884"/>
      <c r="BS119" s="884"/>
      <c r="BT119" s="884"/>
      <c r="BU119" s="884"/>
      <c r="BV119" s="884">
        <v>10463350</v>
      </c>
      <c r="BW119" s="884"/>
      <c r="BX119" s="884"/>
      <c r="BY119" s="884"/>
      <c r="BZ119" s="884"/>
      <c r="CA119" s="884">
        <v>9996176</v>
      </c>
      <c r="CB119" s="884"/>
      <c r="CC119" s="884"/>
      <c r="CD119" s="884"/>
      <c r="CE119" s="884"/>
      <c r="CF119" s="758"/>
      <c r="CG119" s="759"/>
      <c r="CH119" s="759"/>
      <c r="CI119" s="759"/>
      <c r="CJ119" s="891"/>
      <c r="CK119" s="747"/>
      <c r="CL119" s="748"/>
      <c r="CM119" s="855" t="s">
        <v>489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800" t="s">
        <v>203</v>
      </c>
      <c r="DH119" s="801"/>
      <c r="DI119" s="801"/>
      <c r="DJ119" s="801"/>
      <c r="DK119" s="802"/>
      <c r="DL119" s="803" t="s">
        <v>203</v>
      </c>
      <c r="DM119" s="801"/>
      <c r="DN119" s="801"/>
      <c r="DO119" s="801"/>
      <c r="DP119" s="802"/>
      <c r="DQ119" s="803" t="s">
        <v>203</v>
      </c>
      <c r="DR119" s="801"/>
      <c r="DS119" s="801"/>
      <c r="DT119" s="801"/>
      <c r="DU119" s="802"/>
      <c r="DV119" s="872" t="s">
        <v>203</v>
      </c>
      <c r="DW119" s="873"/>
      <c r="DX119" s="873"/>
      <c r="DY119" s="873"/>
      <c r="DZ119" s="874"/>
    </row>
    <row r="120" spans="1:130" s="55" customFormat="1" ht="26.25" customHeight="1" x14ac:dyDescent="0.2">
      <c r="A120" s="750"/>
      <c r="B120" s="746"/>
      <c r="C120" s="844" t="s">
        <v>136</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80" t="s">
        <v>203</v>
      </c>
      <c r="AB120" s="781"/>
      <c r="AC120" s="781"/>
      <c r="AD120" s="781"/>
      <c r="AE120" s="782"/>
      <c r="AF120" s="783" t="s">
        <v>203</v>
      </c>
      <c r="AG120" s="781"/>
      <c r="AH120" s="781"/>
      <c r="AI120" s="781"/>
      <c r="AJ120" s="782"/>
      <c r="AK120" s="783" t="s">
        <v>203</v>
      </c>
      <c r="AL120" s="781"/>
      <c r="AM120" s="781"/>
      <c r="AN120" s="781"/>
      <c r="AO120" s="782"/>
      <c r="AP120" s="847" t="s">
        <v>203</v>
      </c>
      <c r="AQ120" s="848"/>
      <c r="AR120" s="848"/>
      <c r="AS120" s="848"/>
      <c r="AT120" s="849"/>
      <c r="AU120" s="712" t="s">
        <v>477</v>
      </c>
      <c r="AV120" s="713"/>
      <c r="AW120" s="713"/>
      <c r="AX120" s="713"/>
      <c r="AY120" s="714"/>
      <c r="AZ120" s="875" t="s">
        <v>219</v>
      </c>
      <c r="BA120" s="828"/>
      <c r="BB120" s="828"/>
      <c r="BC120" s="828"/>
      <c r="BD120" s="828"/>
      <c r="BE120" s="828"/>
      <c r="BF120" s="828"/>
      <c r="BG120" s="828"/>
      <c r="BH120" s="828"/>
      <c r="BI120" s="828"/>
      <c r="BJ120" s="828"/>
      <c r="BK120" s="828"/>
      <c r="BL120" s="828"/>
      <c r="BM120" s="828"/>
      <c r="BN120" s="828"/>
      <c r="BO120" s="828"/>
      <c r="BP120" s="829"/>
      <c r="BQ120" s="876">
        <v>5891355</v>
      </c>
      <c r="BR120" s="877"/>
      <c r="BS120" s="877"/>
      <c r="BT120" s="877"/>
      <c r="BU120" s="877"/>
      <c r="BV120" s="877">
        <v>5726942</v>
      </c>
      <c r="BW120" s="877"/>
      <c r="BX120" s="877"/>
      <c r="BY120" s="877"/>
      <c r="BZ120" s="877"/>
      <c r="CA120" s="877">
        <v>5754162</v>
      </c>
      <c r="CB120" s="877"/>
      <c r="CC120" s="877"/>
      <c r="CD120" s="877"/>
      <c r="CE120" s="877"/>
      <c r="CF120" s="892">
        <v>149.30000000000001</v>
      </c>
      <c r="CG120" s="893"/>
      <c r="CH120" s="893"/>
      <c r="CI120" s="893"/>
      <c r="CJ120" s="893"/>
      <c r="CK120" s="720" t="s">
        <v>272</v>
      </c>
      <c r="CL120" s="721"/>
      <c r="CM120" s="721"/>
      <c r="CN120" s="721"/>
      <c r="CO120" s="722"/>
      <c r="CP120" s="894" t="s">
        <v>463</v>
      </c>
      <c r="CQ120" s="895"/>
      <c r="CR120" s="895"/>
      <c r="CS120" s="895"/>
      <c r="CT120" s="895"/>
      <c r="CU120" s="895"/>
      <c r="CV120" s="895"/>
      <c r="CW120" s="895"/>
      <c r="CX120" s="895"/>
      <c r="CY120" s="895"/>
      <c r="CZ120" s="895"/>
      <c r="DA120" s="895"/>
      <c r="DB120" s="895"/>
      <c r="DC120" s="895"/>
      <c r="DD120" s="895"/>
      <c r="DE120" s="895"/>
      <c r="DF120" s="896"/>
      <c r="DG120" s="876">
        <v>488211</v>
      </c>
      <c r="DH120" s="877"/>
      <c r="DI120" s="877"/>
      <c r="DJ120" s="877"/>
      <c r="DK120" s="877"/>
      <c r="DL120" s="877">
        <v>436913</v>
      </c>
      <c r="DM120" s="877"/>
      <c r="DN120" s="877"/>
      <c r="DO120" s="877"/>
      <c r="DP120" s="877"/>
      <c r="DQ120" s="877">
        <v>350554</v>
      </c>
      <c r="DR120" s="877"/>
      <c r="DS120" s="877"/>
      <c r="DT120" s="877"/>
      <c r="DU120" s="877"/>
      <c r="DV120" s="878">
        <v>9.1</v>
      </c>
      <c r="DW120" s="878"/>
      <c r="DX120" s="878"/>
      <c r="DY120" s="878"/>
      <c r="DZ120" s="879"/>
    </row>
    <row r="121" spans="1:130" s="55" customFormat="1" ht="26.25" customHeight="1" x14ac:dyDescent="0.2">
      <c r="A121" s="750"/>
      <c r="B121" s="746"/>
      <c r="C121" s="897" t="s">
        <v>135</v>
      </c>
      <c r="D121" s="898"/>
      <c r="E121" s="898"/>
      <c r="F121" s="898"/>
      <c r="G121" s="898"/>
      <c r="H121" s="898"/>
      <c r="I121" s="898"/>
      <c r="J121" s="898"/>
      <c r="K121" s="898"/>
      <c r="L121" s="898"/>
      <c r="M121" s="898"/>
      <c r="N121" s="898"/>
      <c r="O121" s="898"/>
      <c r="P121" s="898"/>
      <c r="Q121" s="898"/>
      <c r="R121" s="898"/>
      <c r="S121" s="898"/>
      <c r="T121" s="898"/>
      <c r="U121" s="898"/>
      <c r="V121" s="898"/>
      <c r="W121" s="898"/>
      <c r="X121" s="898"/>
      <c r="Y121" s="898"/>
      <c r="Z121" s="899"/>
      <c r="AA121" s="780">
        <v>14831</v>
      </c>
      <c r="AB121" s="781"/>
      <c r="AC121" s="781"/>
      <c r="AD121" s="781"/>
      <c r="AE121" s="782"/>
      <c r="AF121" s="783">
        <v>13364</v>
      </c>
      <c r="AG121" s="781"/>
      <c r="AH121" s="781"/>
      <c r="AI121" s="781"/>
      <c r="AJ121" s="782"/>
      <c r="AK121" s="783">
        <v>11793</v>
      </c>
      <c r="AL121" s="781"/>
      <c r="AM121" s="781"/>
      <c r="AN121" s="781"/>
      <c r="AO121" s="782"/>
      <c r="AP121" s="847">
        <v>0.3</v>
      </c>
      <c r="AQ121" s="848"/>
      <c r="AR121" s="848"/>
      <c r="AS121" s="848"/>
      <c r="AT121" s="849"/>
      <c r="AU121" s="715"/>
      <c r="AV121" s="716"/>
      <c r="AW121" s="716"/>
      <c r="AX121" s="716"/>
      <c r="AY121" s="717"/>
      <c r="AZ121" s="850" t="s">
        <v>490</v>
      </c>
      <c r="BA121" s="788"/>
      <c r="BB121" s="788"/>
      <c r="BC121" s="788"/>
      <c r="BD121" s="788"/>
      <c r="BE121" s="788"/>
      <c r="BF121" s="788"/>
      <c r="BG121" s="788"/>
      <c r="BH121" s="788"/>
      <c r="BI121" s="788"/>
      <c r="BJ121" s="788"/>
      <c r="BK121" s="788"/>
      <c r="BL121" s="788"/>
      <c r="BM121" s="788"/>
      <c r="BN121" s="788"/>
      <c r="BO121" s="788"/>
      <c r="BP121" s="789"/>
      <c r="BQ121" s="851">
        <v>27079</v>
      </c>
      <c r="BR121" s="852"/>
      <c r="BS121" s="852"/>
      <c r="BT121" s="852"/>
      <c r="BU121" s="852"/>
      <c r="BV121" s="852">
        <v>20195</v>
      </c>
      <c r="BW121" s="852"/>
      <c r="BX121" s="852"/>
      <c r="BY121" s="852"/>
      <c r="BZ121" s="852"/>
      <c r="CA121" s="852">
        <v>12324</v>
      </c>
      <c r="CB121" s="852"/>
      <c r="CC121" s="852"/>
      <c r="CD121" s="852"/>
      <c r="CE121" s="852"/>
      <c r="CF121" s="900">
        <v>0.3</v>
      </c>
      <c r="CG121" s="901"/>
      <c r="CH121" s="901"/>
      <c r="CI121" s="901"/>
      <c r="CJ121" s="901"/>
      <c r="CK121" s="723"/>
      <c r="CL121" s="724"/>
      <c r="CM121" s="724"/>
      <c r="CN121" s="724"/>
      <c r="CO121" s="725"/>
      <c r="CP121" s="869" t="s">
        <v>52</v>
      </c>
      <c r="CQ121" s="870"/>
      <c r="CR121" s="870"/>
      <c r="CS121" s="870"/>
      <c r="CT121" s="870"/>
      <c r="CU121" s="870"/>
      <c r="CV121" s="870"/>
      <c r="CW121" s="870"/>
      <c r="CX121" s="870"/>
      <c r="CY121" s="870"/>
      <c r="CZ121" s="870"/>
      <c r="DA121" s="870"/>
      <c r="DB121" s="870"/>
      <c r="DC121" s="870"/>
      <c r="DD121" s="870"/>
      <c r="DE121" s="870"/>
      <c r="DF121" s="871"/>
      <c r="DG121" s="851">
        <v>443826</v>
      </c>
      <c r="DH121" s="852"/>
      <c r="DI121" s="852"/>
      <c r="DJ121" s="852"/>
      <c r="DK121" s="852"/>
      <c r="DL121" s="852">
        <v>357220</v>
      </c>
      <c r="DM121" s="852"/>
      <c r="DN121" s="852"/>
      <c r="DO121" s="852"/>
      <c r="DP121" s="852"/>
      <c r="DQ121" s="852">
        <v>345526</v>
      </c>
      <c r="DR121" s="852"/>
      <c r="DS121" s="852"/>
      <c r="DT121" s="852"/>
      <c r="DU121" s="852"/>
      <c r="DV121" s="853">
        <v>9</v>
      </c>
      <c r="DW121" s="853"/>
      <c r="DX121" s="853"/>
      <c r="DY121" s="853"/>
      <c r="DZ121" s="854"/>
    </row>
    <row r="122" spans="1:130" s="55" customFormat="1" ht="26.25" customHeight="1" x14ac:dyDescent="0.2">
      <c r="A122" s="750"/>
      <c r="B122" s="746"/>
      <c r="C122" s="844" t="s">
        <v>484</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80" t="s">
        <v>203</v>
      </c>
      <c r="AB122" s="781"/>
      <c r="AC122" s="781"/>
      <c r="AD122" s="781"/>
      <c r="AE122" s="782"/>
      <c r="AF122" s="783" t="s">
        <v>203</v>
      </c>
      <c r="AG122" s="781"/>
      <c r="AH122" s="781"/>
      <c r="AI122" s="781"/>
      <c r="AJ122" s="782"/>
      <c r="AK122" s="783" t="s">
        <v>203</v>
      </c>
      <c r="AL122" s="781"/>
      <c r="AM122" s="781"/>
      <c r="AN122" s="781"/>
      <c r="AO122" s="782"/>
      <c r="AP122" s="847" t="s">
        <v>203</v>
      </c>
      <c r="AQ122" s="848"/>
      <c r="AR122" s="848"/>
      <c r="AS122" s="848"/>
      <c r="AT122" s="849"/>
      <c r="AU122" s="715"/>
      <c r="AV122" s="716"/>
      <c r="AW122" s="716"/>
      <c r="AX122" s="716"/>
      <c r="AY122" s="717"/>
      <c r="AZ122" s="880" t="s">
        <v>492</v>
      </c>
      <c r="BA122" s="881"/>
      <c r="BB122" s="881"/>
      <c r="BC122" s="881"/>
      <c r="BD122" s="881"/>
      <c r="BE122" s="881"/>
      <c r="BF122" s="881"/>
      <c r="BG122" s="881"/>
      <c r="BH122" s="881"/>
      <c r="BI122" s="881"/>
      <c r="BJ122" s="881"/>
      <c r="BK122" s="881"/>
      <c r="BL122" s="881"/>
      <c r="BM122" s="881"/>
      <c r="BN122" s="881"/>
      <c r="BO122" s="881"/>
      <c r="BP122" s="882"/>
      <c r="BQ122" s="883">
        <v>7585264</v>
      </c>
      <c r="BR122" s="884"/>
      <c r="BS122" s="884"/>
      <c r="BT122" s="884"/>
      <c r="BU122" s="884"/>
      <c r="BV122" s="884">
        <v>7167193</v>
      </c>
      <c r="BW122" s="884"/>
      <c r="BX122" s="884"/>
      <c r="BY122" s="884"/>
      <c r="BZ122" s="884"/>
      <c r="CA122" s="884">
        <v>6812098</v>
      </c>
      <c r="CB122" s="884"/>
      <c r="CC122" s="884"/>
      <c r="CD122" s="884"/>
      <c r="CE122" s="884"/>
      <c r="CF122" s="885">
        <v>176.8</v>
      </c>
      <c r="CG122" s="886"/>
      <c r="CH122" s="886"/>
      <c r="CI122" s="886"/>
      <c r="CJ122" s="886"/>
      <c r="CK122" s="723"/>
      <c r="CL122" s="724"/>
      <c r="CM122" s="724"/>
      <c r="CN122" s="724"/>
      <c r="CO122" s="725"/>
      <c r="CP122" s="869" t="s">
        <v>268</v>
      </c>
      <c r="CQ122" s="870"/>
      <c r="CR122" s="870"/>
      <c r="CS122" s="870"/>
      <c r="CT122" s="870"/>
      <c r="CU122" s="870"/>
      <c r="CV122" s="870"/>
      <c r="CW122" s="870"/>
      <c r="CX122" s="870"/>
      <c r="CY122" s="870"/>
      <c r="CZ122" s="870"/>
      <c r="DA122" s="870"/>
      <c r="DB122" s="870"/>
      <c r="DC122" s="870"/>
      <c r="DD122" s="870"/>
      <c r="DE122" s="870"/>
      <c r="DF122" s="871"/>
      <c r="DG122" s="851">
        <v>218564</v>
      </c>
      <c r="DH122" s="852"/>
      <c r="DI122" s="852"/>
      <c r="DJ122" s="852"/>
      <c r="DK122" s="852"/>
      <c r="DL122" s="852">
        <v>196704</v>
      </c>
      <c r="DM122" s="852"/>
      <c r="DN122" s="852"/>
      <c r="DO122" s="852"/>
      <c r="DP122" s="852"/>
      <c r="DQ122" s="852">
        <v>177460</v>
      </c>
      <c r="DR122" s="852"/>
      <c r="DS122" s="852"/>
      <c r="DT122" s="852"/>
      <c r="DU122" s="852"/>
      <c r="DV122" s="853">
        <v>4.5999999999999996</v>
      </c>
      <c r="DW122" s="853"/>
      <c r="DX122" s="853"/>
      <c r="DY122" s="853"/>
      <c r="DZ122" s="854"/>
    </row>
    <row r="123" spans="1:130" s="55" customFormat="1" ht="26.25" customHeight="1" x14ac:dyDescent="0.2">
      <c r="A123" s="750"/>
      <c r="B123" s="746"/>
      <c r="C123" s="844" t="s">
        <v>485</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80" t="s">
        <v>203</v>
      </c>
      <c r="AB123" s="781"/>
      <c r="AC123" s="781"/>
      <c r="AD123" s="781"/>
      <c r="AE123" s="782"/>
      <c r="AF123" s="783" t="s">
        <v>203</v>
      </c>
      <c r="AG123" s="781"/>
      <c r="AH123" s="781"/>
      <c r="AI123" s="781"/>
      <c r="AJ123" s="782"/>
      <c r="AK123" s="783" t="s">
        <v>203</v>
      </c>
      <c r="AL123" s="781"/>
      <c r="AM123" s="781"/>
      <c r="AN123" s="781"/>
      <c r="AO123" s="782"/>
      <c r="AP123" s="847" t="s">
        <v>203</v>
      </c>
      <c r="AQ123" s="848"/>
      <c r="AR123" s="848"/>
      <c r="AS123" s="848"/>
      <c r="AT123" s="849"/>
      <c r="AU123" s="718"/>
      <c r="AV123" s="719"/>
      <c r="AW123" s="719"/>
      <c r="AX123" s="719"/>
      <c r="AY123" s="719"/>
      <c r="AZ123" s="84" t="s">
        <v>276</v>
      </c>
      <c r="BA123" s="84"/>
      <c r="BB123" s="84"/>
      <c r="BC123" s="84"/>
      <c r="BD123" s="84"/>
      <c r="BE123" s="84"/>
      <c r="BF123" s="84"/>
      <c r="BG123" s="84"/>
      <c r="BH123" s="84"/>
      <c r="BI123" s="84"/>
      <c r="BJ123" s="84"/>
      <c r="BK123" s="84"/>
      <c r="BL123" s="84"/>
      <c r="BM123" s="84"/>
      <c r="BN123" s="84"/>
      <c r="BO123" s="887" t="s">
        <v>493</v>
      </c>
      <c r="BP123" s="888"/>
      <c r="BQ123" s="889">
        <v>13503698</v>
      </c>
      <c r="BR123" s="890"/>
      <c r="BS123" s="890"/>
      <c r="BT123" s="890"/>
      <c r="BU123" s="890"/>
      <c r="BV123" s="890">
        <v>12914330</v>
      </c>
      <c r="BW123" s="890"/>
      <c r="BX123" s="890"/>
      <c r="BY123" s="890"/>
      <c r="BZ123" s="890"/>
      <c r="CA123" s="890">
        <v>12578584</v>
      </c>
      <c r="CB123" s="890"/>
      <c r="CC123" s="890"/>
      <c r="CD123" s="890"/>
      <c r="CE123" s="890"/>
      <c r="CF123" s="758"/>
      <c r="CG123" s="759"/>
      <c r="CH123" s="759"/>
      <c r="CI123" s="759"/>
      <c r="CJ123" s="891"/>
      <c r="CK123" s="723"/>
      <c r="CL123" s="724"/>
      <c r="CM123" s="724"/>
      <c r="CN123" s="724"/>
      <c r="CO123" s="725"/>
      <c r="CP123" s="869" t="s">
        <v>460</v>
      </c>
      <c r="CQ123" s="870"/>
      <c r="CR123" s="870"/>
      <c r="CS123" s="870"/>
      <c r="CT123" s="870"/>
      <c r="CU123" s="870"/>
      <c r="CV123" s="870"/>
      <c r="CW123" s="870"/>
      <c r="CX123" s="870"/>
      <c r="CY123" s="870"/>
      <c r="CZ123" s="870"/>
      <c r="DA123" s="870"/>
      <c r="DB123" s="870"/>
      <c r="DC123" s="870"/>
      <c r="DD123" s="870"/>
      <c r="DE123" s="870"/>
      <c r="DF123" s="871"/>
      <c r="DG123" s="780">
        <v>53004</v>
      </c>
      <c r="DH123" s="781"/>
      <c r="DI123" s="781"/>
      <c r="DJ123" s="781"/>
      <c r="DK123" s="782"/>
      <c r="DL123" s="783">
        <v>48625</v>
      </c>
      <c r="DM123" s="781"/>
      <c r="DN123" s="781"/>
      <c r="DO123" s="781"/>
      <c r="DP123" s="782"/>
      <c r="DQ123" s="783">
        <v>52677</v>
      </c>
      <c r="DR123" s="781"/>
      <c r="DS123" s="781"/>
      <c r="DT123" s="781"/>
      <c r="DU123" s="782"/>
      <c r="DV123" s="847">
        <v>1.4</v>
      </c>
      <c r="DW123" s="848"/>
      <c r="DX123" s="848"/>
      <c r="DY123" s="848"/>
      <c r="DZ123" s="849"/>
    </row>
    <row r="124" spans="1:130" s="55" customFormat="1" ht="26.25" customHeight="1" x14ac:dyDescent="0.2">
      <c r="A124" s="750"/>
      <c r="B124" s="746"/>
      <c r="C124" s="844" t="s">
        <v>340</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80" t="s">
        <v>203</v>
      </c>
      <c r="AB124" s="781"/>
      <c r="AC124" s="781"/>
      <c r="AD124" s="781"/>
      <c r="AE124" s="782"/>
      <c r="AF124" s="783" t="s">
        <v>203</v>
      </c>
      <c r="AG124" s="781"/>
      <c r="AH124" s="781"/>
      <c r="AI124" s="781"/>
      <c r="AJ124" s="782"/>
      <c r="AK124" s="783" t="s">
        <v>203</v>
      </c>
      <c r="AL124" s="781"/>
      <c r="AM124" s="781"/>
      <c r="AN124" s="781"/>
      <c r="AO124" s="782"/>
      <c r="AP124" s="847" t="s">
        <v>203</v>
      </c>
      <c r="AQ124" s="848"/>
      <c r="AR124" s="848"/>
      <c r="AS124" s="848"/>
      <c r="AT124" s="849"/>
      <c r="AU124" s="863" t="s">
        <v>494</v>
      </c>
      <c r="AV124" s="864"/>
      <c r="AW124" s="864"/>
      <c r="AX124" s="864"/>
      <c r="AY124" s="864"/>
      <c r="AZ124" s="864"/>
      <c r="BA124" s="864"/>
      <c r="BB124" s="864"/>
      <c r="BC124" s="864"/>
      <c r="BD124" s="864"/>
      <c r="BE124" s="864"/>
      <c r="BF124" s="864"/>
      <c r="BG124" s="864"/>
      <c r="BH124" s="864"/>
      <c r="BI124" s="864"/>
      <c r="BJ124" s="864"/>
      <c r="BK124" s="864"/>
      <c r="BL124" s="864"/>
      <c r="BM124" s="864"/>
      <c r="BN124" s="864"/>
      <c r="BO124" s="864"/>
      <c r="BP124" s="865"/>
      <c r="BQ124" s="866" t="s">
        <v>203</v>
      </c>
      <c r="BR124" s="867"/>
      <c r="BS124" s="867"/>
      <c r="BT124" s="867"/>
      <c r="BU124" s="867"/>
      <c r="BV124" s="867" t="s">
        <v>203</v>
      </c>
      <c r="BW124" s="867"/>
      <c r="BX124" s="867"/>
      <c r="BY124" s="867"/>
      <c r="BZ124" s="867"/>
      <c r="CA124" s="867" t="s">
        <v>203</v>
      </c>
      <c r="CB124" s="867"/>
      <c r="CC124" s="867"/>
      <c r="CD124" s="867"/>
      <c r="CE124" s="867"/>
      <c r="CF124" s="766"/>
      <c r="CG124" s="767"/>
      <c r="CH124" s="767"/>
      <c r="CI124" s="767"/>
      <c r="CJ124" s="868"/>
      <c r="CK124" s="726"/>
      <c r="CL124" s="726"/>
      <c r="CM124" s="726"/>
      <c r="CN124" s="726"/>
      <c r="CO124" s="727"/>
      <c r="CP124" s="869" t="s">
        <v>495</v>
      </c>
      <c r="CQ124" s="870"/>
      <c r="CR124" s="870"/>
      <c r="CS124" s="870"/>
      <c r="CT124" s="870"/>
      <c r="CU124" s="870"/>
      <c r="CV124" s="870"/>
      <c r="CW124" s="870"/>
      <c r="CX124" s="870"/>
      <c r="CY124" s="870"/>
      <c r="CZ124" s="870"/>
      <c r="DA124" s="870"/>
      <c r="DB124" s="870"/>
      <c r="DC124" s="870"/>
      <c r="DD124" s="870"/>
      <c r="DE124" s="870"/>
      <c r="DF124" s="871"/>
      <c r="DG124" s="800" t="s">
        <v>203</v>
      </c>
      <c r="DH124" s="801"/>
      <c r="DI124" s="801"/>
      <c r="DJ124" s="801"/>
      <c r="DK124" s="802"/>
      <c r="DL124" s="803" t="s">
        <v>203</v>
      </c>
      <c r="DM124" s="801"/>
      <c r="DN124" s="801"/>
      <c r="DO124" s="801"/>
      <c r="DP124" s="802"/>
      <c r="DQ124" s="803" t="s">
        <v>203</v>
      </c>
      <c r="DR124" s="801"/>
      <c r="DS124" s="801"/>
      <c r="DT124" s="801"/>
      <c r="DU124" s="802"/>
      <c r="DV124" s="872" t="s">
        <v>203</v>
      </c>
      <c r="DW124" s="873"/>
      <c r="DX124" s="873"/>
      <c r="DY124" s="873"/>
      <c r="DZ124" s="874"/>
    </row>
    <row r="125" spans="1:130" s="55" customFormat="1" ht="26.25" customHeight="1" x14ac:dyDescent="0.2">
      <c r="A125" s="750"/>
      <c r="B125" s="746"/>
      <c r="C125" s="844" t="s">
        <v>488</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80" t="s">
        <v>203</v>
      </c>
      <c r="AB125" s="781"/>
      <c r="AC125" s="781"/>
      <c r="AD125" s="781"/>
      <c r="AE125" s="782"/>
      <c r="AF125" s="783" t="s">
        <v>203</v>
      </c>
      <c r="AG125" s="781"/>
      <c r="AH125" s="781"/>
      <c r="AI125" s="781"/>
      <c r="AJ125" s="782"/>
      <c r="AK125" s="783" t="s">
        <v>203</v>
      </c>
      <c r="AL125" s="781"/>
      <c r="AM125" s="781"/>
      <c r="AN125" s="781"/>
      <c r="AO125" s="782"/>
      <c r="AP125" s="847" t="s">
        <v>203</v>
      </c>
      <c r="AQ125" s="848"/>
      <c r="AR125" s="848"/>
      <c r="AS125" s="848"/>
      <c r="AT125" s="849"/>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728" t="s">
        <v>498</v>
      </c>
      <c r="CL125" s="721"/>
      <c r="CM125" s="721"/>
      <c r="CN125" s="721"/>
      <c r="CO125" s="722"/>
      <c r="CP125" s="875" t="s">
        <v>138</v>
      </c>
      <c r="CQ125" s="828"/>
      <c r="CR125" s="828"/>
      <c r="CS125" s="828"/>
      <c r="CT125" s="828"/>
      <c r="CU125" s="828"/>
      <c r="CV125" s="828"/>
      <c r="CW125" s="828"/>
      <c r="CX125" s="828"/>
      <c r="CY125" s="828"/>
      <c r="CZ125" s="828"/>
      <c r="DA125" s="828"/>
      <c r="DB125" s="828"/>
      <c r="DC125" s="828"/>
      <c r="DD125" s="828"/>
      <c r="DE125" s="828"/>
      <c r="DF125" s="829"/>
      <c r="DG125" s="876" t="s">
        <v>203</v>
      </c>
      <c r="DH125" s="877"/>
      <c r="DI125" s="877"/>
      <c r="DJ125" s="877"/>
      <c r="DK125" s="877"/>
      <c r="DL125" s="877" t="s">
        <v>203</v>
      </c>
      <c r="DM125" s="877"/>
      <c r="DN125" s="877"/>
      <c r="DO125" s="877"/>
      <c r="DP125" s="877"/>
      <c r="DQ125" s="877" t="s">
        <v>203</v>
      </c>
      <c r="DR125" s="877"/>
      <c r="DS125" s="877"/>
      <c r="DT125" s="877"/>
      <c r="DU125" s="877"/>
      <c r="DV125" s="878" t="s">
        <v>203</v>
      </c>
      <c r="DW125" s="878"/>
      <c r="DX125" s="878"/>
      <c r="DY125" s="878"/>
      <c r="DZ125" s="879"/>
    </row>
    <row r="126" spans="1:130" s="55" customFormat="1" ht="26.25" customHeight="1" x14ac:dyDescent="0.2">
      <c r="A126" s="750"/>
      <c r="B126" s="746"/>
      <c r="C126" s="844" t="s">
        <v>489</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80" t="s">
        <v>203</v>
      </c>
      <c r="AB126" s="781"/>
      <c r="AC126" s="781"/>
      <c r="AD126" s="781"/>
      <c r="AE126" s="782"/>
      <c r="AF126" s="783" t="s">
        <v>203</v>
      </c>
      <c r="AG126" s="781"/>
      <c r="AH126" s="781"/>
      <c r="AI126" s="781"/>
      <c r="AJ126" s="782"/>
      <c r="AK126" s="783" t="s">
        <v>203</v>
      </c>
      <c r="AL126" s="781"/>
      <c r="AM126" s="781"/>
      <c r="AN126" s="781"/>
      <c r="AO126" s="782"/>
      <c r="AP126" s="847" t="s">
        <v>203</v>
      </c>
      <c r="AQ126" s="848"/>
      <c r="AR126" s="848"/>
      <c r="AS126" s="848"/>
      <c r="AT126" s="849"/>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729"/>
      <c r="CL126" s="724"/>
      <c r="CM126" s="724"/>
      <c r="CN126" s="724"/>
      <c r="CO126" s="725"/>
      <c r="CP126" s="850" t="s">
        <v>423</v>
      </c>
      <c r="CQ126" s="788"/>
      <c r="CR126" s="788"/>
      <c r="CS126" s="788"/>
      <c r="CT126" s="788"/>
      <c r="CU126" s="788"/>
      <c r="CV126" s="788"/>
      <c r="CW126" s="788"/>
      <c r="CX126" s="788"/>
      <c r="CY126" s="788"/>
      <c r="CZ126" s="788"/>
      <c r="DA126" s="788"/>
      <c r="DB126" s="788"/>
      <c r="DC126" s="788"/>
      <c r="DD126" s="788"/>
      <c r="DE126" s="788"/>
      <c r="DF126" s="789"/>
      <c r="DG126" s="851" t="s">
        <v>203</v>
      </c>
      <c r="DH126" s="852"/>
      <c r="DI126" s="852"/>
      <c r="DJ126" s="852"/>
      <c r="DK126" s="852"/>
      <c r="DL126" s="852" t="s">
        <v>203</v>
      </c>
      <c r="DM126" s="852"/>
      <c r="DN126" s="852"/>
      <c r="DO126" s="852"/>
      <c r="DP126" s="852"/>
      <c r="DQ126" s="852" t="s">
        <v>203</v>
      </c>
      <c r="DR126" s="852"/>
      <c r="DS126" s="852"/>
      <c r="DT126" s="852"/>
      <c r="DU126" s="852"/>
      <c r="DV126" s="853" t="s">
        <v>203</v>
      </c>
      <c r="DW126" s="853"/>
      <c r="DX126" s="853"/>
      <c r="DY126" s="853"/>
      <c r="DZ126" s="854"/>
    </row>
    <row r="127" spans="1:130" s="55" customFormat="1" ht="26.25" customHeight="1" x14ac:dyDescent="0.2">
      <c r="A127" s="751"/>
      <c r="B127" s="748"/>
      <c r="C127" s="855" t="s">
        <v>76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780">
        <v>2528</v>
      </c>
      <c r="AB127" s="781"/>
      <c r="AC127" s="781"/>
      <c r="AD127" s="781"/>
      <c r="AE127" s="782"/>
      <c r="AF127" s="783">
        <v>2070</v>
      </c>
      <c r="AG127" s="781"/>
      <c r="AH127" s="781"/>
      <c r="AI127" s="781"/>
      <c r="AJ127" s="782"/>
      <c r="AK127" s="783">
        <v>1687</v>
      </c>
      <c r="AL127" s="781"/>
      <c r="AM127" s="781"/>
      <c r="AN127" s="781"/>
      <c r="AO127" s="782"/>
      <c r="AP127" s="847">
        <v>0</v>
      </c>
      <c r="AQ127" s="848"/>
      <c r="AR127" s="848"/>
      <c r="AS127" s="848"/>
      <c r="AT127" s="849"/>
      <c r="AU127" s="78"/>
      <c r="AV127" s="78"/>
      <c r="AW127" s="78"/>
      <c r="AX127" s="858" t="s">
        <v>499</v>
      </c>
      <c r="AY127" s="859"/>
      <c r="AZ127" s="859"/>
      <c r="BA127" s="859"/>
      <c r="BB127" s="859"/>
      <c r="BC127" s="859"/>
      <c r="BD127" s="859"/>
      <c r="BE127" s="860"/>
      <c r="BF127" s="861" t="s">
        <v>233</v>
      </c>
      <c r="BG127" s="859"/>
      <c r="BH127" s="859"/>
      <c r="BI127" s="859"/>
      <c r="BJ127" s="859"/>
      <c r="BK127" s="859"/>
      <c r="BL127" s="860"/>
      <c r="BM127" s="861" t="s">
        <v>424</v>
      </c>
      <c r="BN127" s="859"/>
      <c r="BO127" s="859"/>
      <c r="BP127" s="859"/>
      <c r="BQ127" s="859"/>
      <c r="BR127" s="859"/>
      <c r="BS127" s="860"/>
      <c r="BT127" s="861" t="s">
        <v>413</v>
      </c>
      <c r="BU127" s="859"/>
      <c r="BV127" s="859"/>
      <c r="BW127" s="859"/>
      <c r="BX127" s="859"/>
      <c r="BY127" s="859"/>
      <c r="BZ127" s="862"/>
      <c r="CA127" s="78"/>
      <c r="CB127" s="78"/>
      <c r="CC127" s="78"/>
      <c r="CD127" s="90"/>
      <c r="CE127" s="90"/>
      <c r="CF127" s="90"/>
      <c r="CG127" s="75"/>
      <c r="CH127" s="75"/>
      <c r="CI127" s="75"/>
      <c r="CJ127" s="91"/>
      <c r="CK127" s="729"/>
      <c r="CL127" s="724"/>
      <c r="CM127" s="724"/>
      <c r="CN127" s="724"/>
      <c r="CO127" s="725"/>
      <c r="CP127" s="850" t="s">
        <v>410</v>
      </c>
      <c r="CQ127" s="788"/>
      <c r="CR127" s="788"/>
      <c r="CS127" s="788"/>
      <c r="CT127" s="788"/>
      <c r="CU127" s="788"/>
      <c r="CV127" s="788"/>
      <c r="CW127" s="788"/>
      <c r="CX127" s="788"/>
      <c r="CY127" s="788"/>
      <c r="CZ127" s="788"/>
      <c r="DA127" s="788"/>
      <c r="DB127" s="788"/>
      <c r="DC127" s="788"/>
      <c r="DD127" s="788"/>
      <c r="DE127" s="788"/>
      <c r="DF127" s="789"/>
      <c r="DG127" s="851" t="s">
        <v>203</v>
      </c>
      <c r="DH127" s="852"/>
      <c r="DI127" s="852"/>
      <c r="DJ127" s="852"/>
      <c r="DK127" s="852"/>
      <c r="DL127" s="852" t="s">
        <v>203</v>
      </c>
      <c r="DM127" s="852"/>
      <c r="DN127" s="852"/>
      <c r="DO127" s="852"/>
      <c r="DP127" s="852"/>
      <c r="DQ127" s="852" t="s">
        <v>203</v>
      </c>
      <c r="DR127" s="852"/>
      <c r="DS127" s="852"/>
      <c r="DT127" s="852"/>
      <c r="DU127" s="852"/>
      <c r="DV127" s="853" t="s">
        <v>203</v>
      </c>
      <c r="DW127" s="853"/>
      <c r="DX127" s="853"/>
      <c r="DY127" s="853"/>
      <c r="DZ127" s="854"/>
    </row>
    <row r="128" spans="1:130" s="55" customFormat="1" ht="26.25" customHeight="1" x14ac:dyDescent="0.2">
      <c r="A128" s="816" t="s">
        <v>500</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6</v>
      </c>
      <c r="X128" s="818"/>
      <c r="Y128" s="818"/>
      <c r="Z128" s="819"/>
      <c r="AA128" s="820">
        <v>5903</v>
      </c>
      <c r="AB128" s="821"/>
      <c r="AC128" s="821"/>
      <c r="AD128" s="821"/>
      <c r="AE128" s="822"/>
      <c r="AF128" s="823">
        <v>7104</v>
      </c>
      <c r="AG128" s="821"/>
      <c r="AH128" s="821"/>
      <c r="AI128" s="821"/>
      <c r="AJ128" s="822"/>
      <c r="AK128" s="823">
        <v>4803</v>
      </c>
      <c r="AL128" s="821"/>
      <c r="AM128" s="821"/>
      <c r="AN128" s="821"/>
      <c r="AO128" s="822"/>
      <c r="AP128" s="824"/>
      <c r="AQ128" s="825"/>
      <c r="AR128" s="825"/>
      <c r="AS128" s="825"/>
      <c r="AT128" s="826"/>
      <c r="AU128" s="78"/>
      <c r="AV128" s="78"/>
      <c r="AW128" s="78"/>
      <c r="AX128" s="827" t="s">
        <v>308</v>
      </c>
      <c r="AY128" s="828"/>
      <c r="AZ128" s="828"/>
      <c r="BA128" s="828"/>
      <c r="BB128" s="828"/>
      <c r="BC128" s="828"/>
      <c r="BD128" s="828"/>
      <c r="BE128" s="829"/>
      <c r="BF128" s="830" t="s">
        <v>203</v>
      </c>
      <c r="BG128" s="831"/>
      <c r="BH128" s="831"/>
      <c r="BI128" s="831"/>
      <c r="BJ128" s="831"/>
      <c r="BK128" s="831"/>
      <c r="BL128" s="832"/>
      <c r="BM128" s="830">
        <v>15</v>
      </c>
      <c r="BN128" s="831"/>
      <c r="BO128" s="831"/>
      <c r="BP128" s="831"/>
      <c r="BQ128" s="831"/>
      <c r="BR128" s="831"/>
      <c r="BS128" s="832"/>
      <c r="BT128" s="830">
        <v>20</v>
      </c>
      <c r="BU128" s="831"/>
      <c r="BV128" s="831"/>
      <c r="BW128" s="831"/>
      <c r="BX128" s="831"/>
      <c r="BY128" s="831"/>
      <c r="BZ128" s="833"/>
      <c r="CA128" s="90"/>
      <c r="CB128" s="90"/>
      <c r="CC128" s="90"/>
      <c r="CD128" s="90"/>
      <c r="CE128" s="90"/>
      <c r="CF128" s="90"/>
      <c r="CG128" s="75"/>
      <c r="CH128" s="75"/>
      <c r="CI128" s="75"/>
      <c r="CJ128" s="91"/>
      <c r="CK128" s="730"/>
      <c r="CL128" s="731"/>
      <c r="CM128" s="731"/>
      <c r="CN128" s="731"/>
      <c r="CO128" s="732"/>
      <c r="CP128" s="834" t="s">
        <v>401</v>
      </c>
      <c r="CQ128" s="808"/>
      <c r="CR128" s="808"/>
      <c r="CS128" s="808"/>
      <c r="CT128" s="808"/>
      <c r="CU128" s="808"/>
      <c r="CV128" s="808"/>
      <c r="CW128" s="808"/>
      <c r="CX128" s="808"/>
      <c r="CY128" s="808"/>
      <c r="CZ128" s="808"/>
      <c r="DA128" s="808"/>
      <c r="DB128" s="808"/>
      <c r="DC128" s="808"/>
      <c r="DD128" s="808"/>
      <c r="DE128" s="808"/>
      <c r="DF128" s="809"/>
      <c r="DG128" s="835">
        <v>9000</v>
      </c>
      <c r="DH128" s="836"/>
      <c r="DI128" s="836"/>
      <c r="DJ128" s="836"/>
      <c r="DK128" s="836"/>
      <c r="DL128" s="836">
        <v>8000</v>
      </c>
      <c r="DM128" s="836"/>
      <c r="DN128" s="836"/>
      <c r="DO128" s="836"/>
      <c r="DP128" s="836"/>
      <c r="DQ128" s="836" t="s">
        <v>203</v>
      </c>
      <c r="DR128" s="836"/>
      <c r="DS128" s="836"/>
      <c r="DT128" s="836"/>
      <c r="DU128" s="836"/>
      <c r="DV128" s="837" t="s">
        <v>203</v>
      </c>
      <c r="DW128" s="837"/>
      <c r="DX128" s="837"/>
      <c r="DY128" s="837"/>
      <c r="DZ128" s="838"/>
    </row>
    <row r="129" spans="1:131" s="55" customFormat="1" ht="26.25" customHeight="1" x14ac:dyDescent="0.2">
      <c r="A129" s="775" t="s">
        <v>174</v>
      </c>
      <c r="B129" s="776"/>
      <c r="C129" s="776"/>
      <c r="D129" s="776"/>
      <c r="E129" s="776"/>
      <c r="F129" s="776"/>
      <c r="G129" s="776"/>
      <c r="H129" s="776"/>
      <c r="I129" s="776"/>
      <c r="J129" s="776"/>
      <c r="K129" s="776"/>
      <c r="L129" s="776"/>
      <c r="M129" s="776"/>
      <c r="N129" s="776"/>
      <c r="O129" s="776"/>
      <c r="P129" s="776"/>
      <c r="Q129" s="776"/>
      <c r="R129" s="776"/>
      <c r="S129" s="776"/>
      <c r="T129" s="776"/>
      <c r="U129" s="776"/>
      <c r="V129" s="776"/>
      <c r="W129" s="777" t="s">
        <v>237</v>
      </c>
      <c r="X129" s="778"/>
      <c r="Y129" s="778"/>
      <c r="Z129" s="779"/>
      <c r="AA129" s="780">
        <v>4607322</v>
      </c>
      <c r="AB129" s="781"/>
      <c r="AC129" s="781"/>
      <c r="AD129" s="781"/>
      <c r="AE129" s="782"/>
      <c r="AF129" s="783">
        <v>4623084</v>
      </c>
      <c r="AG129" s="781"/>
      <c r="AH129" s="781"/>
      <c r="AI129" s="781"/>
      <c r="AJ129" s="782"/>
      <c r="AK129" s="783">
        <v>4799584</v>
      </c>
      <c r="AL129" s="781"/>
      <c r="AM129" s="781"/>
      <c r="AN129" s="781"/>
      <c r="AO129" s="782"/>
      <c r="AP129" s="784"/>
      <c r="AQ129" s="785"/>
      <c r="AR129" s="785"/>
      <c r="AS129" s="785"/>
      <c r="AT129" s="786"/>
      <c r="AU129" s="80"/>
      <c r="AV129" s="80"/>
      <c r="AW129" s="80"/>
      <c r="AX129" s="787" t="s">
        <v>115</v>
      </c>
      <c r="AY129" s="788"/>
      <c r="AZ129" s="788"/>
      <c r="BA129" s="788"/>
      <c r="BB129" s="788"/>
      <c r="BC129" s="788"/>
      <c r="BD129" s="788"/>
      <c r="BE129" s="789"/>
      <c r="BF129" s="839" t="s">
        <v>203</v>
      </c>
      <c r="BG129" s="840"/>
      <c r="BH129" s="840"/>
      <c r="BI129" s="840"/>
      <c r="BJ129" s="840"/>
      <c r="BK129" s="840"/>
      <c r="BL129" s="841"/>
      <c r="BM129" s="839">
        <v>20</v>
      </c>
      <c r="BN129" s="840"/>
      <c r="BO129" s="840"/>
      <c r="BP129" s="840"/>
      <c r="BQ129" s="840"/>
      <c r="BR129" s="840"/>
      <c r="BS129" s="841"/>
      <c r="BT129" s="839">
        <v>30</v>
      </c>
      <c r="BU129" s="842"/>
      <c r="BV129" s="842"/>
      <c r="BW129" s="842"/>
      <c r="BX129" s="842"/>
      <c r="BY129" s="842"/>
      <c r="BZ129" s="843"/>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2">
      <c r="A130" s="775" t="s">
        <v>501</v>
      </c>
      <c r="B130" s="776"/>
      <c r="C130" s="776"/>
      <c r="D130" s="776"/>
      <c r="E130" s="776"/>
      <c r="F130" s="776"/>
      <c r="G130" s="776"/>
      <c r="H130" s="776"/>
      <c r="I130" s="776"/>
      <c r="J130" s="776"/>
      <c r="K130" s="776"/>
      <c r="L130" s="776"/>
      <c r="M130" s="776"/>
      <c r="N130" s="776"/>
      <c r="O130" s="776"/>
      <c r="P130" s="776"/>
      <c r="Q130" s="776"/>
      <c r="R130" s="776"/>
      <c r="S130" s="776"/>
      <c r="T130" s="776"/>
      <c r="U130" s="776"/>
      <c r="V130" s="776"/>
      <c r="W130" s="777" t="s">
        <v>502</v>
      </c>
      <c r="X130" s="778"/>
      <c r="Y130" s="778"/>
      <c r="Z130" s="779"/>
      <c r="AA130" s="780">
        <v>997714</v>
      </c>
      <c r="AB130" s="781"/>
      <c r="AC130" s="781"/>
      <c r="AD130" s="781"/>
      <c r="AE130" s="782"/>
      <c r="AF130" s="783">
        <v>969861</v>
      </c>
      <c r="AG130" s="781"/>
      <c r="AH130" s="781"/>
      <c r="AI130" s="781"/>
      <c r="AJ130" s="782"/>
      <c r="AK130" s="783">
        <v>945871</v>
      </c>
      <c r="AL130" s="781"/>
      <c r="AM130" s="781"/>
      <c r="AN130" s="781"/>
      <c r="AO130" s="782"/>
      <c r="AP130" s="784"/>
      <c r="AQ130" s="785"/>
      <c r="AR130" s="785"/>
      <c r="AS130" s="785"/>
      <c r="AT130" s="786"/>
      <c r="AU130" s="80"/>
      <c r="AV130" s="80"/>
      <c r="AW130" s="80"/>
      <c r="AX130" s="787" t="s">
        <v>437</v>
      </c>
      <c r="AY130" s="788"/>
      <c r="AZ130" s="788"/>
      <c r="BA130" s="788"/>
      <c r="BB130" s="788"/>
      <c r="BC130" s="788"/>
      <c r="BD130" s="788"/>
      <c r="BE130" s="789"/>
      <c r="BF130" s="790">
        <v>7.2</v>
      </c>
      <c r="BG130" s="791"/>
      <c r="BH130" s="791"/>
      <c r="BI130" s="791"/>
      <c r="BJ130" s="791"/>
      <c r="BK130" s="791"/>
      <c r="BL130" s="792"/>
      <c r="BM130" s="790">
        <v>25</v>
      </c>
      <c r="BN130" s="791"/>
      <c r="BO130" s="791"/>
      <c r="BP130" s="791"/>
      <c r="BQ130" s="791"/>
      <c r="BR130" s="791"/>
      <c r="BS130" s="792"/>
      <c r="BT130" s="790">
        <v>35</v>
      </c>
      <c r="BU130" s="793"/>
      <c r="BV130" s="793"/>
      <c r="BW130" s="793"/>
      <c r="BX130" s="793"/>
      <c r="BY130" s="793"/>
      <c r="BZ130" s="794"/>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2">
      <c r="A131" s="795"/>
      <c r="B131" s="796"/>
      <c r="C131" s="796"/>
      <c r="D131" s="796"/>
      <c r="E131" s="796"/>
      <c r="F131" s="796"/>
      <c r="G131" s="796"/>
      <c r="H131" s="796"/>
      <c r="I131" s="796"/>
      <c r="J131" s="796"/>
      <c r="K131" s="796"/>
      <c r="L131" s="796"/>
      <c r="M131" s="796"/>
      <c r="N131" s="796"/>
      <c r="O131" s="796"/>
      <c r="P131" s="796"/>
      <c r="Q131" s="796"/>
      <c r="R131" s="796"/>
      <c r="S131" s="796"/>
      <c r="T131" s="796"/>
      <c r="U131" s="796"/>
      <c r="V131" s="796"/>
      <c r="W131" s="797" t="s">
        <v>176</v>
      </c>
      <c r="X131" s="798"/>
      <c r="Y131" s="798"/>
      <c r="Z131" s="799"/>
      <c r="AA131" s="800">
        <v>3609608</v>
      </c>
      <c r="AB131" s="801"/>
      <c r="AC131" s="801"/>
      <c r="AD131" s="801"/>
      <c r="AE131" s="802"/>
      <c r="AF131" s="803">
        <v>3653223</v>
      </c>
      <c r="AG131" s="801"/>
      <c r="AH131" s="801"/>
      <c r="AI131" s="801"/>
      <c r="AJ131" s="802"/>
      <c r="AK131" s="803">
        <v>3853713</v>
      </c>
      <c r="AL131" s="801"/>
      <c r="AM131" s="801"/>
      <c r="AN131" s="801"/>
      <c r="AO131" s="802"/>
      <c r="AP131" s="804"/>
      <c r="AQ131" s="805"/>
      <c r="AR131" s="805"/>
      <c r="AS131" s="805"/>
      <c r="AT131" s="806"/>
      <c r="AU131" s="80"/>
      <c r="AV131" s="80"/>
      <c r="AW131" s="80"/>
      <c r="AX131" s="807" t="s">
        <v>474</v>
      </c>
      <c r="AY131" s="808"/>
      <c r="AZ131" s="808"/>
      <c r="BA131" s="808"/>
      <c r="BB131" s="808"/>
      <c r="BC131" s="808"/>
      <c r="BD131" s="808"/>
      <c r="BE131" s="809"/>
      <c r="BF131" s="810" t="s">
        <v>203</v>
      </c>
      <c r="BG131" s="811"/>
      <c r="BH131" s="811"/>
      <c r="BI131" s="811"/>
      <c r="BJ131" s="811"/>
      <c r="BK131" s="811"/>
      <c r="BL131" s="812"/>
      <c r="BM131" s="810">
        <v>350</v>
      </c>
      <c r="BN131" s="811"/>
      <c r="BO131" s="811"/>
      <c r="BP131" s="811"/>
      <c r="BQ131" s="811"/>
      <c r="BR131" s="811"/>
      <c r="BS131" s="812"/>
      <c r="BT131" s="813"/>
      <c r="BU131" s="814"/>
      <c r="BV131" s="814"/>
      <c r="BW131" s="814"/>
      <c r="BX131" s="814"/>
      <c r="BY131" s="814"/>
      <c r="BZ131" s="815"/>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2">
      <c r="A132" s="733" t="s">
        <v>30</v>
      </c>
      <c r="B132" s="734"/>
      <c r="C132" s="734"/>
      <c r="D132" s="734"/>
      <c r="E132" s="734"/>
      <c r="F132" s="734"/>
      <c r="G132" s="734"/>
      <c r="H132" s="734"/>
      <c r="I132" s="734"/>
      <c r="J132" s="734"/>
      <c r="K132" s="734"/>
      <c r="L132" s="734"/>
      <c r="M132" s="734"/>
      <c r="N132" s="734"/>
      <c r="O132" s="734"/>
      <c r="P132" s="734"/>
      <c r="Q132" s="734"/>
      <c r="R132" s="734"/>
      <c r="S132" s="734"/>
      <c r="T132" s="734"/>
      <c r="U132" s="734"/>
      <c r="V132" s="752" t="s">
        <v>503</v>
      </c>
      <c r="W132" s="752"/>
      <c r="X132" s="752"/>
      <c r="Y132" s="752"/>
      <c r="Z132" s="753"/>
      <c r="AA132" s="754">
        <v>7.8210708750000002</v>
      </c>
      <c r="AB132" s="755"/>
      <c r="AC132" s="755"/>
      <c r="AD132" s="755"/>
      <c r="AE132" s="756"/>
      <c r="AF132" s="757">
        <v>6.8454348390000002</v>
      </c>
      <c r="AG132" s="755"/>
      <c r="AH132" s="755"/>
      <c r="AI132" s="755"/>
      <c r="AJ132" s="756"/>
      <c r="AK132" s="757">
        <v>7.011757233</v>
      </c>
      <c r="AL132" s="755"/>
      <c r="AM132" s="755"/>
      <c r="AN132" s="755"/>
      <c r="AO132" s="756"/>
      <c r="AP132" s="758"/>
      <c r="AQ132" s="759"/>
      <c r="AR132" s="759"/>
      <c r="AS132" s="759"/>
      <c r="AT132" s="760"/>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61" t="s">
        <v>85</v>
      </c>
      <c r="W133" s="761"/>
      <c r="X133" s="761"/>
      <c r="Y133" s="761"/>
      <c r="Z133" s="762"/>
      <c r="AA133" s="763">
        <v>7.6</v>
      </c>
      <c r="AB133" s="764"/>
      <c r="AC133" s="764"/>
      <c r="AD133" s="764"/>
      <c r="AE133" s="765"/>
      <c r="AF133" s="763">
        <v>7.6</v>
      </c>
      <c r="AG133" s="764"/>
      <c r="AH133" s="764"/>
      <c r="AI133" s="764"/>
      <c r="AJ133" s="765"/>
      <c r="AK133" s="763">
        <v>7.2</v>
      </c>
      <c r="AL133" s="764"/>
      <c r="AM133" s="764"/>
      <c r="AN133" s="764"/>
      <c r="AO133" s="765"/>
      <c r="AP133" s="766"/>
      <c r="AQ133" s="767"/>
      <c r="AR133" s="767"/>
      <c r="AS133" s="767"/>
      <c r="AT133" s="768"/>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2">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4" hidden="1" x14ac:dyDescent="0.2">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FdFACqVgEtMV1V3f/x11N9NLhHvv2WETO/1PrY335OhUuOdIOrBIXehJBdiFlcpV7voV/hp/Hkpnh1bvvMrkHg==" saltValue="r+4aK5Q3Rp2365DDkl4iKQ=="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6"/>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95" customWidth="1"/>
    <col min="121" max="121" width="0" style="96" hidden="1" customWidth="1"/>
    <col min="122" max="122" width="9" style="96" hidden="1" customWidth="1"/>
    <col min="123" max="16384" width="9" style="96" hidden="1"/>
  </cols>
  <sheetData>
    <row r="1" spans="1:120" ht="13.2"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96"/>
    </row>
    <row r="17" spans="119:120" ht="13.2" x14ac:dyDescent="0.2">
      <c r="DP17" s="96"/>
    </row>
    <row r="18" spans="119:120" ht="13.2" x14ac:dyDescent="0.2"/>
    <row r="19" spans="119:120" ht="13.2" x14ac:dyDescent="0.2"/>
    <row r="20" spans="119:120" ht="13.2" x14ac:dyDescent="0.2">
      <c r="DO20" s="96"/>
      <c r="DP20" s="96"/>
    </row>
    <row r="21" spans="119:120" ht="13.2" x14ac:dyDescent="0.2">
      <c r="DP21" s="96"/>
    </row>
    <row r="22" spans="119:120" ht="13.2" x14ac:dyDescent="0.2"/>
    <row r="23" spans="119:120" ht="13.2" x14ac:dyDescent="0.2">
      <c r="DO23" s="96"/>
      <c r="DP23" s="96"/>
    </row>
    <row r="24" spans="119:120" ht="13.2" x14ac:dyDescent="0.2">
      <c r="DP24" s="96"/>
    </row>
    <row r="25" spans="119:120" ht="13.2" x14ac:dyDescent="0.2">
      <c r="DP25" s="96"/>
    </row>
    <row r="26" spans="119:120" ht="13.2" x14ac:dyDescent="0.2">
      <c r="DO26" s="96"/>
      <c r="DP26" s="96"/>
    </row>
    <row r="27" spans="119:120" ht="13.2" x14ac:dyDescent="0.2"/>
    <row r="28" spans="119:120" ht="13.2" x14ac:dyDescent="0.2">
      <c r="DO28" s="96"/>
      <c r="DP28" s="96"/>
    </row>
    <row r="29" spans="119:120" ht="13.2" x14ac:dyDescent="0.2">
      <c r="DP29" s="96"/>
    </row>
    <row r="30" spans="119:120" ht="13.2" x14ac:dyDescent="0.2"/>
    <row r="31" spans="119:120" ht="13.2" x14ac:dyDescent="0.2">
      <c r="DO31" s="96"/>
      <c r="DP31" s="96"/>
    </row>
    <row r="32" spans="119:120" ht="13.2" x14ac:dyDescent="0.2"/>
    <row r="33" spans="98:120" ht="13.2" x14ac:dyDescent="0.2">
      <c r="DO33" s="96"/>
      <c r="DP33" s="96"/>
    </row>
    <row r="34" spans="98:120" ht="13.2" x14ac:dyDescent="0.2">
      <c r="DM34" s="96"/>
    </row>
    <row r="35" spans="98:120" ht="13.2" x14ac:dyDescent="0.2">
      <c r="CT35" s="96"/>
      <c r="CU35" s="96"/>
      <c r="CV35" s="96"/>
      <c r="CY35" s="96"/>
      <c r="CZ35" s="96"/>
      <c r="DA35" s="96"/>
      <c r="DD35" s="96"/>
      <c r="DE35" s="96"/>
      <c r="DF35" s="96"/>
      <c r="DI35" s="96"/>
      <c r="DJ35" s="96"/>
      <c r="DK35" s="96"/>
      <c r="DM35" s="96"/>
      <c r="DN35" s="96"/>
      <c r="DO35" s="96"/>
      <c r="DP35" s="96"/>
    </row>
    <row r="36" spans="98:120" ht="13.2" x14ac:dyDescent="0.2"/>
    <row r="37" spans="98:120" ht="13.2" x14ac:dyDescent="0.2">
      <c r="CW37" s="96"/>
      <c r="DB37" s="96"/>
      <c r="DG37" s="96"/>
      <c r="DL37" s="96"/>
      <c r="DP37" s="96"/>
    </row>
    <row r="38" spans="98:120" ht="13.2" x14ac:dyDescent="0.2">
      <c r="CT38" s="96"/>
      <c r="CU38" s="96"/>
      <c r="CV38" s="96"/>
      <c r="CW38" s="96"/>
      <c r="CY38" s="96"/>
      <c r="CZ38" s="96"/>
      <c r="DA38" s="96"/>
      <c r="DB38" s="96"/>
      <c r="DD38" s="96"/>
      <c r="DE38" s="96"/>
      <c r="DF38" s="96"/>
      <c r="DG38" s="96"/>
      <c r="DI38" s="96"/>
      <c r="DJ38" s="96"/>
      <c r="DK38" s="96"/>
      <c r="DL38" s="96"/>
      <c r="DN38" s="96"/>
      <c r="DO38" s="96"/>
      <c r="DP38" s="9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96"/>
      <c r="DO49" s="96"/>
      <c r="DP49" s="9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96"/>
      <c r="CS63" s="96"/>
      <c r="CX63" s="96"/>
      <c r="DC63" s="96"/>
      <c r="DH63" s="96"/>
    </row>
    <row r="64" spans="22:120" ht="13.2" x14ac:dyDescent="0.2">
      <c r="V64" s="96"/>
    </row>
    <row r="65" spans="15:120" ht="13.2" x14ac:dyDescent="0.2">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ht="13.2" x14ac:dyDescent="0.2">
      <c r="Q66" s="96"/>
      <c r="S66" s="96"/>
      <c r="U66" s="96"/>
      <c r="DM66" s="96"/>
    </row>
    <row r="67" spans="15:120" ht="13.2" x14ac:dyDescent="0.2">
      <c r="O67" s="96"/>
      <c r="P67" s="96"/>
      <c r="R67" s="96"/>
      <c r="T67" s="96"/>
      <c r="Y67" s="96"/>
      <c r="CT67" s="96"/>
      <c r="CV67" s="96"/>
      <c r="CW67" s="96"/>
      <c r="CY67" s="96"/>
      <c r="DA67" s="96"/>
      <c r="DB67" s="96"/>
      <c r="DD67" s="96"/>
      <c r="DF67" s="96"/>
      <c r="DG67" s="96"/>
      <c r="DI67" s="96"/>
      <c r="DK67" s="96"/>
      <c r="DL67" s="96"/>
      <c r="DN67" s="96"/>
      <c r="DO67" s="96"/>
      <c r="DP67" s="96"/>
    </row>
    <row r="68" spans="15:120" ht="13.2" x14ac:dyDescent="0.2"/>
    <row r="69" spans="15:120" ht="13.2" x14ac:dyDescent="0.2"/>
    <row r="70" spans="15:120" ht="13.2" x14ac:dyDescent="0.2"/>
    <row r="71" spans="15:120" ht="13.2" x14ac:dyDescent="0.2"/>
    <row r="72" spans="15:120" ht="13.2" x14ac:dyDescent="0.2">
      <c r="DP72" s="96"/>
    </row>
    <row r="73" spans="15:120" ht="13.2" x14ac:dyDescent="0.2">
      <c r="DP73" s="9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96"/>
      <c r="CX96" s="96"/>
      <c r="DC96" s="96"/>
      <c r="DH96" s="96"/>
    </row>
    <row r="97" spans="24:120" ht="13.2" x14ac:dyDescent="0.2">
      <c r="CS97" s="96"/>
      <c r="CX97" s="96"/>
      <c r="DC97" s="96"/>
      <c r="DH97" s="96"/>
      <c r="DP97" s="95" t="s">
        <v>98</v>
      </c>
    </row>
    <row r="98" spans="24:120" ht="13.2" hidden="1" x14ac:dyDescent="0.2">
      <c r="CS98" s="96"/>
      <c r="CX98" s="96"/>
      <c r="DC98" s="96"/>
      <c r="DH98" s="96"/>
    </row>
    <row r="99" spans="24:120" ht="13.2" hidden="1" x14ac:dyDescent="0.2">
      <c r="CS99" s="96"/>
      <c r="CX99" s="96"/>
      <c r="DC99" s="96"/>
      <c r="DH99" s="96"/>
    </row>
    <row r="101" spans="24:120" ht="12" hidden="1" customHeight="1" x14ac:dyDescent="0.2">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2">
      <c r="CU102" s="96"/>
      <c r="CZ102" s="96"/>
      <c r="DE102" s="96"/>
      <c r="DJ102" s="96"/>
      <c r="DM102" s="96"/>
    </row>
    <row r="103" spans="24:120" ht="13.2" hidden="1" x14ac:dyDescent="0.2">
      <c r="CT103" s="96"/>
      <c r="CV103" s="96"/>
      <c r="CW103" s="96"/>
      <c r="CY103" s="96"/>
      <c r="DA103" s="96"/>
      <c r="DB103" s="96"/>
      <c r="DD103" s="96"/>
      <c r="DF103" s="96"/>
      <c r="DG103" s="96"/>
      <c r="DI103" s="96"/>
      <c r="DK103" s="96"/>
      <c r="DL103" s="96"/>
      <c r="DM103" s="96"/>
      <c r="DN103" s="96"/>
      <c r="DO103" s="96"/>
      <c r="DP103" s="96"/>
    </row>
    <row r="104" spans="24:120" ht="13.2" hidden="1" x14ac:dyDescent="0.2">
      <c r="CV104" s="96"/>
      <c r="CW104" s="96"/>
      <c r="DA104" s="96"/>
      <c r="DB104" s="96"/>
      <c r="DF104" s="96"/>
      <c r="DG104" s="96"/>
      <c r="DK104" s="96"/>
      <c r="DL104" s="96"/>
      <c r="DN104" s="96"/>
      <c r="DO104" s="96"/>
      <c r="DP104" s="96"/>
    </row>
    <row r="105" spans="24:120" ht="12.75" hidden="1" customHeight="1" x14ac:dyDescent="0.2"/>
  </sheetData>
  <sheetProtection algorithmName="SHA-512" hashValue="nisMfRna8E9xdkjReyrBUOn1BIYJK3QyAcOOjjUxjmLxSJ5SVbJWnymosd252QMOtsWaJJVyFJtnRZHUPDzbHg==" saltValue="PDVsmLAs9N1sXszBpWwAWw=="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2"/>
  <cols>
    <col min="1" max="116" width="2.6640625" style="95" customWidth="1"/>
    <col min="117" max="117" width="9" style="96" hidden="1" customWidth="1"/>
    <col min="118" max="16384" width="9" style="96" hidden="1"/>
  </cols>
  <sheetData>
    <row r="1" spans="2:116" ht="13.5" customHeight="1"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2"/>
    <row r="3" spans="2:116" ht="13.5" customHeight="1" x14ac:dyDescent="0.2"/>
    <row r="4" spans="2:116" ht="13.5" customHeight="1" x14ac:dyDescent="0.2">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2">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2"/>
    <row r="20" spans="9:116" ht="13.5" customHeight="1" x14ac:dyDescent="0.2"/>
    <row r="21" spans="9:116" ht="13.5" customHeight="1" x14ac:dyDescent="0.2">
      <c r="DL21" s="96"/>
    </row>
    <row r="22" spans="9:116" ht="13.5" customHeight="1" x14ac:dyDescent="0.2">
      <c r="DI22" s="96"/>
      <c r="DJ22" s="96"/>
      <c r="DK22" s="96"/>
      <c r="DL22" s="96"/>
    </row>
    <row r="23" spans="9:116" ht="13.5" customHeight="1" x14ac:dyDescent="0.2">
      <c r="CY23" s="96"/>
      <c r="CZ23" s="96"/>
      <c r="DA23" s="96"/>
      <c r="DB23" s="96"/>
      <c r="DC23" s="96"/>
      <c r="DD23" s="96"/>
      <c r="DE23" s="96"/>
      <c r="DF23" s="96"/>
      <c r="DG23" s="96"/>
      <c r="DH23" s="96"/>
      <c r="DI23" s="96"/>
      <c r="DJ23" s="96"/>
      <c r="DK23" s="96"/>
      <c r="DL23" s="96"/>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96"/>
      <c r="DA35" s="96"/>
      <c r="DB35" s="96"/>
      <c r="DC35" s="96"/>
      <c r="DD35" s="96"/>
      <c r="DE35" s="96"/>
      <c r="DF35" s="96"/>
      <c r="DG35" s="96"/>
      <c r="DH35" s="96"/>
      <c r="DI35" s="96"/>
      <c r="DJ35" s="96"/>
      <c r="DK35" s="96"/>
      <c r="DL35" s="96"/>
    </row>
    <row r="36" spans="15:116" ht="13.5" customHeight="1" x14ac:dyDescent="0.2"/>
    <row r="37" spans="15:116" ht="13.5" customHeight="1" x14ac:dyDescent="0.2">
      <c r="DL37" s="96"/>
    </row>
    <row r="38" spans="15:116" ht="13.5" customHeight="1" x14ac:dyDescent="0.2">
      <c r="DI38" s="96"/>
      <c r="DJ38" s="96"/>
      <c r="DK38" s="96"/>
      <c r="DL38" s="96"/>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2">
      <c r="DL44" s="96"/>
    </row>
    <row r="45" spans="15:116" ht="13.5" customHeight="1" x14ac:dyDescent="0.2"/>
    <row r="46" spans="15:116" ht="13.5" customHeight="1" x14ac:dyDescent="0.2">
      <c r="DA46" s="96"/>
      <c r="DB46" s="96"/>
      <c r="DC46" s="96"/>
      <c r="DD46" s="96"/>
      <c r="DE46" s="96"/>
      <c r="DF46" s="96"/>
      <c r="DG46" s="96"/>
      <c r="DH46" s="96"/>
      <c r="DI46" s="96"/>
      <c r="DJ46" s="96"/>
      <c r="DK46" s="96"/>
      <c r="DL46" s="96"/>
    </row>
    <row r="47" spans="15:116" ht="13.5" customHeight="1" x14ac:dyDescent="0.2"/>
    <row r="48" spans="15:116" ht="13.5" customHeight="1" x14ac:dyDescent="0.2"/>
    <row r="49" spans="104:116" ht="13.5" customHeight="1" x14ac:dyDescent="0.2"/>
    <row r="50" spans="104:116" ht="13.5" customHeight="1" x14ac:dyDescent="0.2">
      <c r="CZ50" s="96"/>
      <c r="DA50" s="96"/>
      <c r="DB50" s="96"/>
      <c r="DC50" s="96"/>
      <c r="DD50" s="96"/>
      <c r="DE50" s="96"/>
      <c r="DF50" s="96"/>
      <c r="DG50" s="96"/>
      <c r="DH50" s="96"/>
      <c r="DI50" s="96"/>
      <c r="DJ50" s="96"/>
      <c r="DK50" s="96"/>
      <c r="DL50" s="96"/>
    </row>
    <row r="51" spans="104:116" ht="13.5" customHeight="1" x14ac:dyDescent="0.2"/>
    <row r="52" spans="104:116" ht="13.5" customHeight="1" x14ac:dyDescent="0.2"/>
    <row r="53" spans="104:116" ht="13.5" customHeight="1" x14ac:dyDescent="0.2">
      <c r="DL53" s="96"/>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96"/>
      <c r="DD67" s="96"/>
      <c r="DE67" s="96"/>
      <c r="DF67" s="96"/>
      <c r="DG67" s="96"/>
      <c r="DH67" s="96"/>
      <c r="DI67" s="96"/>
      <c r="DJ67" s="96"/>
      <c r="DK67" s="96"/>
      <c r="DL67" s="96"/>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0Qrc8t4fy+Kbu413BoQZSUj+LcPWdKvTezWP7vgmatkyO2rfjvNWit/iZ+fnooWtz8v3CRsTRmNkmc9ghTc8Lg==" saltValue="j4Fk9uC+eBqjBYBl+yg4AQ=="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51" customWidth="1"/>
    <col min="37" max="44" width="17" style="51" customWidth="1"/>
    <col min="45" max="45" width="6.109375" style="97" customWidth="1"/>
    <col min="46" max="46" width="3" style="98" customWidth="1"/>
    <col min="47" max="47" width="19.109375" style="51" hidden="1" customWidth="1"/>
    <col min="48" max="52" width="12.6640625" style="51" hidden="1" customWidth="1"/>
    <col min="53" max="53" width="8.6640625" style="51" hidden="1" customWidth="1"/>
    <col min="54" max="16384" width="8.6640625" style="51" hidden="1"/>
  </cols>
  <sheetData>
    <row r="1" spans="1:46" ht="13.2" x14ac:dyDescent="0.2">
      <c r="AS1" s="109"/>
      <c r="AT1" s="109"/>
    </row>
    <row r="2" spans="1:46" ht="13.2" x14ac:dyDescent="0.2">
      <c r="AS2" s="109"/>
      <c r="AT2" s="109"/>
    </row>
    <row r="3" spans="1:46" ht="13.2" x14ac:dyDescent="0.2">
      <c r="AS3" s="109"/>
      <c r="AT3" s="109"/>
    </row>
    <row r="4" spans="1:46" ht="13.2" x14ac:dyDescent="0.2">
      <c r="AS4" s="109"/>
      <c r="AT4" s="109"/>
    </row>
    <row r="5" spans="1:46" ht="16.2" x14ac:dyDescent="0.2">
      <c r="A5" s="100" t="s">
        <v>504</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ht="13.2" x14ac:dyDescent="0.2">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333</v>
      </c>
      <c r="AL6" s="103"/>
      <c r="AM6" s="103"/>
      <c r="AN6" s="103"/>
      <c r="AO6" s="109"/>
      <c r="AP6" s="109"/>
      <c r="AQ6" s="109"/>
      <c r="AR6" s="109"/>
    </row>
    <row r="7" spans="1:46" ht="13.5" customHeight="1" x14ac:dyDescent="0.2">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35" t="s">
        <v>86</v>
      </c>
      <c r="AP7" s="145"/>
      <c r="AQ7" s="156" t="s">
        <v>505</v>
      </c>
      <c r="AR7" s="170"/>
    </row>
    <row r="8" spans="1:46" ht="13.2" x14ac:dyDescent="0.2">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36"/>
      <c r="AP8" s="146" t="s">
        <v>507</v>
      </c>
      <c r="AQ8" s="157" t="s">
        <v>508</v>
      </c>
      <c r="AR8" s="171" t="s">
        <v>509</v>
      </c>
    </row>
    <row r="9" spans="1:46" ht="13.2" x14ac:dyDescent="0.2">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48" t="s">
        <v>464</v>
      </c>
      <c r="AL9" s="1049"/>
      <c r="AM9" s="1049"/>
      <c r="AN9" s="1050"/>
      <c r="AO9" s="135">
        <v>1236641</v>
      </c>
      <c r="AP9" s="135">
        <v>241390</v>
      </c>
      <c r="AQ9" s="158">
        <v>224098</v>
      </c>
      <c r="AR9" s="172">
        <v>7.7</v>
      </c>
    </row>
    <row r="10" spans="1:46" ht="13.5" customHeight="1" x14ac:dyDescent="0.2">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48" t="s">
        <v>213</v>
      </c>
      <c r="AL10" s="1049"/>
      <c r="AM10" s="1049"/>
      <c r="AN10" s="1050"/>
      <c r="AO10" s="136">
        <v>32139</v>
      </c>
      <c r="AP10" s="136">
        <v>6273</v>
      </c>
      <c r="AQ10" s="159">
        <v>32087</v>
      </c>
      <c r="AR10" s="173">
        <v>-80.5</v>
      </c>
    </row>
    <row r="11" spans="1:46" ht="13.5" customHeight="1" x14ac:dyDescent="0.2">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48" t="s">
        <v>399</v>
      </c>
      <c r="AL11" s="1049"/>
      <c r="AM11" s="1049"/>
      <c r="AN11" s="1050"/>
      <c r="AO11" s="136" t="s">
        <v>203</v>
      </c>
      <c r="AP11" s="136" t="s">
        <v>203</v>
      </c>
      <c r="AQ11" s="159">
        <v>3587</v>
      </c>
      <c r="AR11" s="173" t="s">
        <v>203</v>
      </c>
    </row>
    <row r="12" spans="1:46" ht="13.5" customHeight="1" x14ac:dyDescent="0.2">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48" t="s">
        <v>236</v>
      </c>
      <c r="AL12" s="1049"/>
      <c r="AM12" s="1049"/>
      <c r="AN12" s="1050"/>
      <c r="AO12" s="136" t="s">
        <v>203</v>
      </c>
      <c r="AP12" s="136" t="s">
        <v>203</v>
      </c>
      <c r="AQ12" s="159" t="s">
        <v>203</v>
      </c>
      <c r="AR12" s="173" t="s">
        <v>203</v>
      </c>
    </row>
    <row r="13" spans="1:46" ht="13.5" customHeight="1" x14ac:dyDescent="0.2">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48" t="s">
        <v>510</v>
      </c>
      <c r="AL13" s="1049"/>
      <c r="AM13" s="1049"/>
      <c r="AN13" s="1050"/>
      <c r="AO13" s="136">
        <v>9584</v>
      </c>
      <c r="AP13" s="136">
        <v>1871</v>
      </c>
      <c r="AQ13" s="159">
        <v>11579</v>
      </c>
      <c r="AR13" s="173">
        <v>-83.8</v>
      </c>
    </row>
    <row r="14" spans="1:46" ht="13.5" customHeight="1" x14ac:dyDescent="0.2">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48" t="s">
        <v>511</v>
      </c>
      <c r="AL14" s="1049"/>
      <c r="AM14" s="1049"/>
      <c r="AN14" s="1050"/>
      <c r="AO14" s="136">
        <v>58914</v>
      </c>
      <c r="AP14" s="136">
        <v>11500</v>
      </c>
      <c r="AQ14" s="159">
        <v>4496</v>
      </c>
      <c r="AR14" s="173">
        <v>155.80000000000001</v>
      </c>
    </row>
    <row r="15" spans="1:46" ht="13.5" customHeight="1" x14ac:dyDescent="0.2">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51" t="s">
        <v>311</v>
      </c>
      <c r="AL15" s="1052"/>
      <c r="AM15" s="1052"/>
      <c r="AN15" s="1053"/>
      <c r="AO15" s="136">
        <v>-155387</v>
      </c>
      <c r="AP15" s="136">
        <v>-30331</v>
      </c>
      <c r="AQ15" s="159">
        <v>-17592</v>
      </c>
      <c r="AR15" s="173">
        <v>72.400000000000006</v>
      </c>
    </row>
    <row r="16" spans="1:46" ht="13.2" x14ac:dyDescent="0.2">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51" t="s">
        <v>276</v>
      </c>
      <c r="AL16" s="1052"/>
      <c r="AM16" s="1052"/>
      <c r="AN16" s="1053"/>
      <c r="AO16" s="136">
        <v>1181891</v>
      </c>
      <c r="AP16" s="136">
        <v>230703</v>
      </c>
      <c r="AQ16" s="159">
        <v>258255</v>
      </c>
      <c r="AR16" s="173">
        <v>-10.7</v>
      </c>
    </row>
    <row r="17" spans="1:46" ht="13.2" x14ac:dyDescent="0.2">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ht="13.2" x14ac:dyDescent="0.2">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ht="13.2" x14ac:dyDescent="0.2">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188</v>
      </c>
      <c r="AL19" s="109"/>
      <c r="AM19" s="109"/>
      <c r="AN19" s="109"/>
      <c r="AO19" s="109"/>
      <c r="AP19" s="109"/>
      <c r="AQ19" s="109"/>
      <c r="AR19" s="109"/>
    </row>
    <row r="20" spans="1:46" ht="13.2" x14ac:dyDescent="0.2">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512</v>
      </c>
      <c r="AP20" s="147" t="s">
        <v>337</v>
      </c>
      <c r="AQ20" s="160" t="s">
        <v>43</v>
      </c>
      <c r="AR20" s="174"/>
    </row>
    <row r="21" spans="1:46" s="99" customFormat="1" ht="13.2" x14ac:dyDescent="0.2">
      <c r="A21" s="101"/>
      <c r="AK21" s="1054" t="s">
        <v>513</v>
      </c>
      <c r="AL21" s="1055"/>
      <c r="AM21" s="1055"/>
      <c r="AN21" s="1056"/>
      <c r="AO21" s="138">
        <v>23.62</v>
      </c>
      <c r="AP21" s="148">
        <v>22.75</v>
      </c>
      <c r="AQ21" s="161">
        <v>0.87</v>
      </c>
      <c r="AS21" s="180"/>
      <c r="AT21" s="101"/>
    </row>
    <row r="22" spans="1:46" s="99" customFormat="1" ht="13.2" x14ac:dyDescent="0.2">
      <c r="A22" s="101"/>
      <c r="AK22" s="1054" t="s">
        <v>514</v>
      </c>
      <c r="AL22" s="1055"/>
      <c r="AM22" s="1055"/>
      <c r="AN22" s="1056"/>
      <c r="AO22" s="139">
        <v>96.7</v>
      </c>
      <c r="AP22" s="149">
        <v>95.6</v>
      </c>
      <c r="AQ22" s="162">
        <v>1.1000000000000001</v>
      </c>
      <c r="AR22" s="150"/>
      <c r="AS22" s="180"/>
      <c r="AT22" s="101"/>
    </row>
    <row r="23" spans="1:46" s="99" customFormat="1" ht="13.2" x14ac:dyDescent="0.2">
      <c r="A23" s="101"/>
      <c r="AP23" s="150"/>
      <c r="AQ23" s="150"/>
      <c r="AR23" s="150"/>
      <c r="AS23" s="180"/>
      <c r="AT23" s="101"/>
    </row>
    <row r="24" spans="1:46" s="99" customFormat="1" ht="13.2" x14ac:dyDescent="0.2">
      <c r="A24" s="101"/>
      <c r="AP24" s="150"/>
      <c r="AQ24" s="150"/>
      <c r="AR24" s="150"/>
      <c r="AS24" s="180"/>
      <c r="AT24" s="101"/>
    </row>
    <row r="25" spans="1:46" s="99" customFormat="1" ht="13.2" x14ac:dyDescent="0.2">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ht="13.2" x14ac:dyDescent="0.2">
      <c r="A26" s="103" t="s">
        <v>515</v>
      </c>
      <c r="AP26" s="150"/>
      <c r="AQ26" s="150"/>
      <c r="AR26" s="150"/>
      <c r="AS26" s="103"/>
      <c r="AT26" s="103"/>
    </row>
    <row r="27" spans="1:46" ht="13.2" x14ac:dyDescent="0.2">
      <c r="A27" s="104"/>
      <c r="AO27" s="109"/>
      <c r="AP27" s="109"/>
      <c r="AQ27" s="109"/>
      <c r="AR27" s="109"/>
      <c r="AS27" s="109"/>
      <c r="AT27" s="109"/>
    </row>
    <row r="28" spans="1:46" ht="16.2" x14ac:dyDescent="0.2">
      <c r="A28" s="100" t="s">
        <v>265</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ht="13.2" x14ac:dyDescent="0.2">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119</v>
      </c>
      <c r="AL29" s="103"/>
      <c r="AM29" s="103"/>
      <c r="AN29" s="103"/>
      <c r="AO29" s="109"/>
      <c r="AP29" s="109"/>
      <c r="AQ29" s="109"/>
      <c r="AR29" s="109"/>
      <c r="AS29" s="183"/>
    </row>
    <row r="30" spans="1:46" ht="13.5" customHeight="1" x14ac:dyDescent="0.2">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35" t="s">
        <v>86</v>
      </c>
      <c r="AP30" s="145"/>
      <c r="AQ30" s="156" t="s">
        <v>505</v>
      </c>
      <c r="AR30" s="170"/>
    </row>
    <row r="31" spans="1:46" ht="13.2" x14ac:dyDescent="0.2">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36"/>
      <c r="AP31" s="146" t="s">
        <v>507</v>
      </c>
      <c r="AQ31" s="157" t="s">
        <v>508</v>
      </c>
      <c r="AR31" s="171" t="s">
        <v>509</v>
      </c>
    </row>
    <row r="32" spans="1:46" ht="27" customHeight="1" x14ac:dyDescent="0.2">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39" t="s">
        <v>516</v>
      </c>
      <c r="AL32" s="1040"/>
      <c r="AM32" s="1040"/>
      <c r="AN32" s="1041"/>
      <c r="AO32" s="136">
        <v>1076668</v>
      </c>
      <c r="AP32" s="136">
        <v>210164</v>
      </c>
      <c r="AQ32" s="163">
        <v>146295</v>
      </c>
      <c r="AR32" s="173">
        <v>43.7</v>
      </c>
    </row>
    <row r="33" spans="1:46" ht="13.5" customHeight="1" x14ac:dyDescent="0.2">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39" t="s">
        <v>517</v>
      </c>
      <c r="AL33" s="1040"/>
      <c r="AM33" s="1040"/>
      <c r="AN33" s="1041"/>
      <c r="AO33" s="136" t="s">
        <v>203</v>
      </c>
      <c r="AP33" s="136" t="s">
        <v>203</v>
      </c>
      <c r="AQ33" s="163" t="s">
        <v>203</v>
      </c>
      <c r="AR33" s="173" t="s">
        <v>203</v>
      </c>
    </row>
    <row r="34" spans="1:46" ht="27" customHeight="1" x14ac:dyDescent="0.2">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39" t="s">
        <v>16</v>
      </c>
      <c r="AL34" s="1040"/>
      <c r="AM34" s="1040"/>
      <c r="AN34" s="1041"/>
      <c r="AO34" s="136" t="s">
        <v>203</v>
      </c>
      <c r="AP34" s="136" t="s">
        <v>203</v>
      </c>
      <c r="AQ34" s="163">
        <v>4</v>
      </c>
      <c r="AR34" s="173" t="s">
        <v>203</v>
      </c>
    </row>
    <row r="35" spans="1:46" ht="27" customHeight="1" x14ac:dyDescent="0.2">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39" t="s">
        <v>518</v>
      </c>
      <c r="AL35" s="1040"/>
      <c r="AM35" s="1040"/>
      <c r="AN35" s="1041"/>
      <c r="AO35" s="136">
        <v>124989</v>
      </c>
      <c r="AP35" s="136">
        <v>24398</v>
      </c>
      <c r="AQ35" s="163">
        <v>31593</v>
      </c>
      <c r="AR35" s="173">
        <v>-22.8</v>
      </c>
    </row>
    <row r="36" spans="1:46" ht="27" customHeight="1" x14ac:dyDescent="0.2">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39" t="s">
        <v>39</v>
      </c>
      <c r="AL36" s="1040"/>
      <c r="AM36" s="1040"/>
      <c r="AN36" s="1041"/>
      <c r="AO36" s="136">
        <v>5750</v>
      </c>
      <c r="AP36" s="136">
        <v>1122</v>
      </c>
      <c r="AQ36" s="163">
        <v>3914</v>
      </c>
      <c r="AR36" s="173">
        <v>-71.3</v>
      </c>
    </row>
    <row r="37" spans="1:46" ht="13.5" customHeight="1" x14ac:dyDescent="0.2">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39" t="s">
        <v>350</v>
      </c>
      <c r="AL37" s="1040"/>
      <c r="AM37" s="1040"/>
      <c r="AN37" s="1041"/>
      <c r="AO37" s="136">
        <v>13480</v>
      </c>
      <c r="AP37" s="136">
        <v>2631</v>
      </c>
      <c r="AQ37" s="163">
        <v>1348</v>
      </c>
      <c r="AR37" s="173">
        <v>95.2</v>
      </c>
    </row>
    <row r="38" spans="1:46" ht="27" customHeight="1" x14ac:dyDescent="0.2">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42" t="s">
        <v>519</v>
      </c>
      <c r="AL38" s="1043"/>
      <c r="AM38" s="1043"/>
      <c r="AN38" s="1044"/>
      <c r="AO38" s="140" t="s">
        <v>203</v>
      </c>
      <c r="AP38" s="140" t="s">
        <v>203</v>
      </c>
      <c r="AQ38" s="164">
        <v>27</v>
      </c>
      <c r="AR38" s="162" t="s">
        <v>203</v>
      </c>
      <c r="AS38" s="183"/>
    </row>
    <row r="39" spans="1:46" ht="13.2" x14ac:dyDescent="0.2">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42" t="s">
        <v>83</v>
      </c>
      <c r="AL39" s="1043"/>
      <c r="AM39" s="1043"/>
      <c r="AN39" s="1044"/>
      <c r="AO39" s="136">
        <v>-4803</v>
      </c>
      <c r="AP39" s="136">
        <v>-938</v>
      </c>
      <c r="AQ39" s="163">
        <v>-7201</v>
      </c>
      <c r="AR39" s="173">
        <v>-87</v>
      </c>
      <c r="AS39" s="183"/>
    </row>
    <row r="40" spans="1:46" ht="27" customHeight="1" x14ac:dyDescent="0.2">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39" t="s">
        <v>520</v>
      </c>
      <c r="AL40" s="1040"/>
      <c r="AM40" s="1040"/>
      <c r="AN40" s="1041"/>
      <c r="AO40" s="136">
        <v>-945871</v>
      </c>
      <c r="AP40" s="136">
        <v>-184632</v>
      </c>
      <c r="AQ40" s="163">
        <v>-128709</v>
      </c>
      <c r="AR40" s="173">
        <v>43.4</v>
      </c>
      <c r="AS40" s="183"/>
    </row>
    <row r="41" spans="1:46" ht="13.2" x14ac:dyDescent="0.2">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45" t="s">
        <v>390</v>
      </c>
      <c r="AL41" s="1046"/>
      <c r="AM41" s="1046"/>
      <c r="AN41" s="1047"/>
      <c r="AO41" s="136">
        <v>270213</v>
      </c>
      <c r="AP41" s="136">
        <v>52745</v>
      </c>
      <c r="AQ41" s="163">
        <v>47272</v>
      </c>
      <c r="AR41" s="173">
        <v>11.6</v>
      </c>
      <c r="AS41" s="183"/>
    </row>
    <row r="42" spans="1:46" ht="13.2" x14ac:dyDescent="0.2">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65</v>
      </c>
      <c r="AL42" s="109"/>
      <c r="AM42" s="109"/>
      <c r="AN42" s="109"/>
      <c r="AO42" s="109"/>
      <c r="AP42" s="109"/>
      <c r="AQ42" s="150"/>
      <c r="AR42" s="150"/>
      <c r="AS42" s="183"/>
    </row>
    <row r="43" spans="1:46" ht="13.2" x14ac:dyDescent="0.2">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ht="13.2" x14ac:dyDescent="0.2">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ht="13.2" x14ac:dyDescent="0.2">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ht="13.2" x14ac:dyDescent="0.2">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2">
      <c r="A47" s="107" t="s">
        <v>521</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ht="13.2" x14ac:dyDescent="0.2">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522</v>
      </c>
      <c r="AL48" s="106"/>
      <c r="AM48" s="106"/>
      <c r="AN48" s="106"/>
      <c r="AO48" s="106"/>
      <c r="AP48" s="106"/>
      <c r="AQ48" s="151"/>
      <c r="AR48" s="106"/>
    </row>
    <row r="49" spans="1:44" ht="13.5" customHeight="1" x14ac:dyDescent="0.2">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37" t="s">
        <v>86</v>
      </c>
      <c r="AN49" s="1032" t="s">
        <v>446</v>
      </c>
      <c r="AO49" s="1033"/>
      <c r="AP49" s="1033"/>
      <c r="AQ49" s="1033"/>
      <c r="AR49" s="1034"/>
    </row>
    <row r="50" spans="1:44" ht="13.2" x14ac:dyDescent="0.2">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38"/>
      <c r="AN50" s="132" t="s">
        <v>496</v>
      </c>
      <c r="AO50" s="142" t="s">
        <v>497</v>
      </c>
      <c r="AP50" s="153" t="s">
        <v>523</v>
      </c>
      <c r="AQ50" s="166" t="s">
        <v>384</v>
      </c>
      <c r="AR50" s="176" t="s">
        <v>524</v>
      </c>
    </row>
    <row r="51" spans="1:44" ht="13.2" x14ac:dyDescent="0.2">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132</v>
      </c>
      <c r="AL51" s="121"/>
      <c r="AM51" s="126">
        <v>1674879</v>
      </c>
      <c r="AN51" s="133">
        <v>289271</v>
      </c>
      <c r="AO51" s="143">
        <v>22.3</v>
      </c>
      <c r="AP51" s="154">
        <v>168868</v>
      </c>
      <c r="AQ51" s="167">
        <v>4.0999999999999996</v>
      </c>
      <c r="AR51" s="177">
        <v>18.2</v>
      </c>
    </row>
    <row r="52" spans="1:44" ht="13.2" x14ac:dyDescent="0.2">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279</v>
      </c>
      <c r="AM52" s="127">
        <v>968070</v>
      </c>
      <c r="AN52" s="134">
        <v>167197</v>
      </c>
      <c r="AO52" s="144">
        <v>29.6</v>
      </c>
      <c r="AP52" s="155">
        <v>79360</v>
      </c>
      <c r="AQ52" s="168">
        <v>-0.8</v>
      </c>
      <c r="AR52" s="178">
        <v>30.4</v>
      </c>
    </row>
    <row r="53" spans="1:44" ht="13.2" x14ac:dyDescent="0.2">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197</v>
      </c>
      <c r="AL53" s="121"/>
      <c r="AM53" s="126">
        <v>1681097</v>
      </c>
      <c r="AN53" s="133">
        <v>297750</v>
      </c>
      <c r="AO53" s="143">
        <v>2.9</v>
      </c>
      <c r="AP53" s="154">
        <v>202870</v>
      </c>
      <c r="AQ53" s="167">
        <v>20.100000000000001</v>
      </c>
      <c r="AR53" s="177">
        <v>-17.2</v>
      </c>
    </row>
    <row r="54" spans="1:44" ht="13.2" x14ac:dyDescent="0.2">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279</v>
      </c>
      <c r="AM54" s="127">
        <v>1059652</v>
      </c>
      <c r="AN54" s="134">
        <v>187682</v>
      </c>
      <c r="AO54" s="144">
        <v>12.3</v>
      </c>
      <c r="AP54" s="155">
        <v>79735</v>
      </c>
      <c r="AQ54" s="168">
        <v>0.5</v>
      </c>
      <c r="AR54" s="178">
        <v>11.8</v>
      </c>
    </row>
    <row r="55" spans="1:44" ht="13.2" x14ac:dyDescent="0.2">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506</v>
      </c>
      <c r="AL55" s="121"/>
      <c r="AM55" s="126">
        <v>1125516</v>
      </c>
      <c r="AN55" s="133">
        <v>206214</v>
      </c>
      <c r="AO55" s="143">
        <v>-30.7</v>
      </c>
      <c r="AP55" s="154">
        <v>167497</v>
      </c>
      <c r="AQ55" s="167">
        <v>-17.399999999999999</v>
      </c>
      <c r="AR55" s="177">
        <v>-13.3</v>
      </c>
    </row>
    <row r="56" spans="1:44" ht="13.2" x14ac:dyDescent="0.2">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279</v>
      </c>
      <c r="AM56" s="127">
        <v>595883</v>
      </c>
      <c r="AN56" s="134">
        <v>109176</v>
      </c>
      <c r="AO56" s="144">
        <v>-41.8</v>
      </c>
      <c r="AP56" s="155">
        <v>82571</v>
      </c>
      <c r="AQ56" s="168">
        <v>3.6</v>
      </c>
      <c r="AR56" s="178">
        <v>-45.4</v>
      </c>
    </row>
    <row r="57" spans="1:44" ht="13.2" x14ac:dyDescent="0.2">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525</v>
      </c>
      <c r="AL57" s="121"/>
      <c r="AM57" s="126">
        <v>1382433</v>
      </c>
      <c r="AN57" s="133">
        <v>260247</v>
      </c>
      <c r="AO57" s="143">
        <v>26.2</v>
      </c>
      <c r="AP57" s="154">
        <v>190274</v>
      </c>
      <c r="AQ57" s="167">
        <v>13.6</v>
      </c>
      <c r="AR57" s="177">
        <v>12.6</v>
      </c>
    </row>
    <row r="58" spans="1:44" ht="13.2" x14ac:dyDescent="0.2">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279</v>
      </c>
      <c r="AM58" s="127">
        <v>470689</v>
      </c>
      <c r="AN58" s="134">
        <v>88609</v>
      </c>
      <c r="AO58" s="144">
        <v>-18.8</v>
      </c>
      <c r="AP58" s="155">
        <v>88584</v>
      </c>
      <c r="AQ58" s="168">
        <v>7.3</v>
      </c>
      <c r="AR58" s="178">
        <v>-26.1</v>
      </c>
    </row>
    <row r="59" spans="1:44" ht="13.2" x14ac:dyDescent="0.2">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479</v>
      </c>
      <c r="AL59" s="121"/>
      <c r="AM59" s="126">
        <v>1979967</v>
      </c>
      <c r="AN59" s="133">
        <v>386486</v>
      </c>
      <c r="AO59" s="143">
        <v>48.5</v>
      </c>
      <c r="AP59" s="154">
        <v>301035</v>
      </c>
      <c r="AQ59" s="167">
        <v>58.2</v>
      </c>
      <c r="AR59" s="177">
        <v>-9.6999999999999993</v>
      </c>
    </row>
    <row r="60" spans="1:44" ht="13.2" x14ac:dyDescent="0.2">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279</v>
      </c>
      <c r="AM60" s="127">
        <v>644510</v>
      </c>
      <c r="AN60" s="134">
        <v>125807</v>
      </c>
      <c r="AO60" s="144">
        <v>42</v>
      </c>
      <c r="AP60" s="155">
        <v>154376</v>
      </c>
      <c r="AQ60" s="168">
        <v>74.3</v>
      </c>
      <c r="AR60" s="178">
        <v>-32.299999999999997</v>
      </c>
    </row>
    <row r="61" spans="1:44" ht="13.2" x14ac:dyDescent="0.2">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416</v>
      </c>
      <c r="AL61" s="124"/>
      <c r="AM61" s="126">
        <v>1568778</v>
      </c>
      <c r="AN61" s="133">
        <v>287994</v>
      </c>
      <c r="AO61" s="143">
        <v>13.8</v>
      </c>
      <c r="AP61" s="154">
        <v>206109</v>
      </c>
      <c r="AQ61" s="169">
        <v>15.7</v>
      </c>
      <c r="AR61" s="177">
        <v>-1.9</v>
      </c>
    </row>
    <row r="62" spans="1:44" ht="13.2" x14ac:dyDescent="0.2">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279</v>
      </c>
      <c r="AM62" s="127">
        <v>747761</v>
      </c>
      <c r="AN62" s="134">
        <v>135694</v>
      </c>
      <c r="AO62" s="144">
        <v>4.7</v>
      </c>
      <c r="AP62" s="155">
        <v>96925</v>
      </c>
      <c r="AQ62" s="168">
        <v>17</v>
      </c>
      <c r="AR62" s="178">
        <v>-12.3</v>
      </c>
    </row>
    <row r="63" spans="1:44" ht="13.2" x14ac:dyDescent="0.2">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ht="13.2" x14ac:dyDescent="0.2">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ht="13.2" x14ac:dyDescent="0.2">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ht="13.2" x14ac:dyDescent="0.2">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2">
      <c r="AK67" s="109"/>
      <c r="AL67" s="109"/>
      <c r="AM67" s="109"/>
      <c r="AN67" s="109"/>
      <c r="AO67" s="109"/>
      <c r="AP67" s="109"/>
      <c r="AQ67" s="109"/>
      <c r="AR67" s="109"/>
      <c r="AS67" s="109"/>
      <c r="AT67" s="109"/>
    </row>
    <row r="68" spans="1:46" ht="13.5" hidden="1" customHeight="1" x14ac:dyDescent="0.2">
      <c r="AK68" s="109"/>
      <c r="AL68" s="109"/>
      <c r="AM68" s="109"/>
      <c r="AN68" s="109"/>
      <c r="AO68" s="109"/>
      <c r="AP68" s="109"/>
      <c r="AQ68" s="109"/>
      <c r="AR68" s="109"/>
    </row>
    <row r="69" spans="1:46" ht="13.5" hidden="1" customHeight="1" x14ac:dyDescent="0.2">
      <c r="AK69" s="109"/>
      <c r="AL69" s="109"/>
      <c r="AM69" s="109"/>
      <c r="AN69" s="109"/>
      <c r="AO69" s="109"/>
      <c r="AP69" s="109"/>
      <c r="AQ69" s="109"/>
      <c r="AR69" s="109"/>
    </row>
    <row r="70" spans="1:46" ht="13.2" hidden="1" x14ac:dyDescent="0.2">
      <c r="AK70" s="109"/>
      <c r="AL70" s="109"/>
      <c r="AM70" s="109"/>
      <c r="AN70" s="109"/>
      <c r="AO70" s="109"/>
      <c r="AP70" s="109"/>
      <c r="AQ70" s="109"/>
      <c r="AR70" s="109"/>
    </row>
    <row r="71" spans="1:46" ht="13.2" hidden="1" x14ac:dyDescent="0.2">
      <c r="AK71" s="109"/>
      <c r="AL71" s="109"/>
      <c r="AM71" s="109"/>
      <c r="AN71" s="109"/>
      <c r="AO71" s="109"/>
      <c r="AP71" s="109"/>
      <c r="AQ71" s="109"/>
      <c r="AR71" s="109"/>
    </row>
    <row r="72" spans="1:46" ht="13.2" hidden="1" x14ac:dyDescent="0.2">
      <c r="AK72" s="109"/>
      <c r="AL72" s="109"/>
      <c r="AM72" s="109"/>
      <c r="AN72" s="109"/>
      <c r="AO72" s="109"/>
      <c r="AP72" s="109"/>
      <c r="AQ72" s="109"/>
      <c r="AR72" s="109"/>
    </row>
    <row r="73" spans="1:46" ht="13.2" hidden="1" x14ac:dyDescent="0.2">
      <c r="AK73" s="109"/>
      <c r="AL73" s="109"/>
      <c r="AM73" s="109"/>
      <c r="AN73" s="109"/>
      <c r="AO73" s="109"/>
      <c r="AP73" s="109"/>
      <c r="AQ73" s="109"/>
      <c r="AR73" s="109"/>
    </row>
  </sheetData>
  <sheetProtection algorithmName="SHA-512" hashValue="xZ7xd73Tlcv/qb6AUDb0UWBuzpLuq0DSJ2BRjqOjdr+8QyZPo+bC6y8csl9O5RmZ4XnX61pu0FtegVfVq9TqaA==" saltValue="jvFWXmRdaUErCLEHlUR1tQ==" spinCount="100000" sheet="1" objects="1" scenarios="1"/>
  <mergeCells count="24">
    <mergeCell ref="AK16:AN16"/>
    <mergeCell ref="AK21:AN21"/>
    <mergeCell ref="AK22:AN22"/>
    <mergeCell ref="AK9:AN9"/>
    <mergeCell ref="AK10:AN10"/>
    <mergeCell ref="AK11:AN11"/>
    <mergeCell ref="AK12:AN12"/>
    <mergeCell ref="AK13:AN13"/>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s>
  <phoneticPr fontId="6"/>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2"/>
  <cols>
    <col min="1" max="125" width="2.44140625" style="95" customWidth="1"/>
    <col min="126" max="126" width="9" style="96" hidden="1" customWidth="1"/>
    <col min="127" max="16384" width="9" style="96" hidden="1"/>
  </cols>
  <sheetData>
    <row r="1" spans="2:125" ht="13.5" customHeight="1"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ht="13.2" x14ac:dyDescent="0.2">
      <c r="B2" s="96"/>
      <c r="DG2" s="96"/>
    </row>
    <row r="3" spans="2:125" ht="13.2" x14ac:dyDescent="0.2">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ht="13.2" x14ac:dyDescent="0.2"/>
    <row r="5" spans="2:125" ht="13.2" x14ac:dyDescent="0.2"/>
    <row r="6" spans="2:125" ht="13.2" x14ac:dyDescent="0.2"/>
    <row r="7" spans="2:125" ht="13.2" x14ac:dyDescent="0.2"/>
    <row r="8" spans="2:125" ht="13.2" x14ac:dyDescent="0.2"/>
    <row r="9" spans="2:125" ht="13.2" x14ac:dyDescent="0.2">
      <c r="DU9" s="96"/>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96"/>
    </row>
    <row r="18" spans="125:125" ht="13.2" x14ac:dyDescent="0.2"/>
    <row r="19" spans="125:125" ht="13.2" x14ac:dyDescent="0.2"/>
    <row r="20" spans="125:125" ht="13.2" x14ac:dyDescent="0.2">
      <c r="DU20" s="96"/>
    </row>
    <row r="21" spans="125:125" ht="13.2" x14ac:dyDescent="0.2">
      <c r="DU21" s="96"/>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96"/>
    </row>
    <row r="29" spans="125:125" ht="13.2" x14ac:dyDescent="0.2"/>
    <row r="30" spans="125:125" ht="13.2" x14ac:dyDescent="0.2"/>
    <row r="31" spans="125:125" ht="13.2" x14ac:dyDescent="0.2"/>
    <row r="32" spans="125:125" ht="13.2" x14ac:dyDescent="0.2"/>
    <row r="33" spans="2:125" ht="13.2" x14ac:dyDescent="0.2">
      <c r="B33" s="96"/>
      <c r="G33" s="96"/>
      <c r="I33" s="96"/>
    </row>
    <row r="34" spans="2:125" ht="13.2" x14ac:dyDescent="0.2">
      <c r="C34" s="96"/>
      <c r="P34" s="96"/>
      <c r="DE34" s="96"/>
      <c r="DH34" s="96"/>
    </row>
    <row r="35" spans="2:125" ht="13.2" x14ac:dyDescent="0.2">
      <c r="D35" s="96"/>
      <c r="E35" s="96"/>
      <c r="DG35" s="96"/>
      <c r="DJ35" s="96"/>
      <c r="DP35" s="96"/>
      <c r="DQ35" s="96"/>
      <c r="DR35" s="96"/>
      <c r="DS35" s="96"/>
      <c r="DT35" s="96"/>
      <c r="DU35" s="96"/>
    </row>
    <row r="36" spans="2:125" ht="13.2" x14ac:dyDescent="0.2">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ht="13.2" x14ac:dyDescent="0.2">
      <c r="DU37" s="96"/>
    </row>
    <row r="38" spans="2:125" ht="13.2" x14ac:dyDescent="0.2">
      <c r="DT38" s="96"/>
      <c r="DU38" s="96"/>
    </row>
    <row r="39" spans="2:125" ht="13.2" x14ac:dyDescent="0.2"/>
    <row r="40" spans="2:125" ht="13.2" x14ac:dyDescent="0.2">
      <c r="DH40" s="96"/>
    </row>
    <row r="41" spans="2:125" ht="13.2" x14ac:dyDescent="0.2">
      <c r="DE41" s="96"/>
    </row>
    <row r="42" spans="2:125" ht="13.2" x14ac:dyDescent="0.2">
      <c r="DG42" s="96"/>
      <c r="DJ42" s="96"/>
    </row>
    <row r="43" spans="2:125" ht="13.2" x14ac:dyDescent="0.2">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ht="13.2" x14ac:dyDescent="0.2">
      <c r="DU44" s="96"/>
    </row>
    <row r="45" spans="2:125" ht="13.2" x14ac:dyDescent="0.2"/>
    <row r="46" spans="2:125" ht="13.2" x14ac:dyDescent="0.2"/>
    <row r="47" spans="2:125" ht="13.2" x14ac:dyDescent="0.2"/>
    <row r="48" spans="2:125" ht="13.2" x14ac:dyDescent="0.2">
      <c r="DT48" s="96"/>
      <c r="DU48" s="96"/>
    </row>
    <row r="49" spans="120:125" ht="13.2" x14ac:dyDescent="0.2">
      <c r="DU49" s="96"/>
    </row>
    <row r="50" spans="120:125" ht="13.2" x14ac:dyDescent="0.2">
      <c r="DU50" s="96"/>
    </row>
    <row r="51" spans="120:125" ht="13.2" x14ac:dyDescent="0.2">
      <c r="DP51" s="96"/>
      <c r="DQ51" s="96"/>
      <c r="DR51" s="96"/>
      <c r="DS51" s="96"/>
      <c r="DT51" s="96"/>
      <c r="DU51" s="96"/>
    </row>
    <row r="52" spans="120:125" ht="13.2" x14ac:dyDescent="0.2"/>
    <row r="53" spans="120:125" ht="13.2" x14ac:dyDescent="0.2"/>
    <row r="54" spans="120:125" ht="13.2" x14ac:dyDescent="0.2">
      <c r="DU54" s="96"/>
    </row>
    <row r="55" spans="120:125" ht="13.2" x14ac:dyDescent="0.2"/>
    <row r="56" spans="120:125" ht="13.2" x14ac:dyDescent="0.2"/>
    <row r="57" spans="120:125" ht="13.2" x14ac:dyDescent="0.2"/>
    <row r="58" spans="120:125" ht="13.2" x14ac:dyDescent="0.2">
      <c r="DU58" s="96"/>
    </row>
    <row r="59" spans="120:125" ht="13.2" x14ac:dyDescent="0.2"/>
    <row r="60" spans="120:125" ht="13.2" x14ac:dyDescent="0.2"/>
    <row r="61" spans="120:125" ht="13.2" x14ac:dyDescent="0.2"/>
    <row r="62" spans="120:125" ht="13.2" x14ac:dyDescent="0.2"/>
    <row r="63" spans="120:125" ht="13.2" x14ac:dyDescent="0.2">
      <c r="DU63" s="96"/>
    </row>
    <row r="64" spans="120:125" ht="13.2" x14ac:dyDescent="0.2">
      <c r="DT64" s="96"/>
      <c r="DU64" s="96"/>
    </row>
    <row r="65" spans="123:125" ht="13.2" x14ac:dyDescent="0.2"/>
    <row r="66" spans="123:125" ht="13.2" x14ac:dyDescent="0.2"/>
    <row r="67" spans="123:125" ht="13.2" x14ac:dyDescent="0.2"/>
    <row r="68" spans="123:125" ht="13.2" x14ac:dyDescent="0.2"/>
    <row r="69" spans="123:125" ht="13.2" x14ac:dyDescent="0.2">
      <c r="DS69" s="96"/>
      <c r="DT69" s="96"/>
      <c r="DU69" s="96"/>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96"/>
    </row>
    <row r="83" spans="116:125" ht="13.2" x14ac:dyDescent="0.2">
      <c r="DM83" s="96"/>
      <c r="DN83" s="96"/>
      <c r="DO83" s="96"/>
      <c r="DP83" s="96"/>
      <c r="DQ83" s="96"/>
      <c r="DR83" s="96"/>
      <c r="DS83" s="96"/>
      <c r="DT83" s="96"/>
      <c r="DU83" s="96"/>
    </row>
    <row r="84" spans="116:125" ht="13.2" x14ac:dyDescent="0.2"/>
    <row r="85" spans="116:125" ht="13.2" x14ac:dyDescent="0.2"/>
    <row r="86" spans="116:125" ht="13.2" x14ac:dyDescent="0.2"/>
    <row r="87" spans="116:125" ht="13.2" x14ac:dyDescent="0.2"/>
    <row r="88" spans="116:125" ht="13.2" x14ac:dyDescent="0.2">
      <c r="DU88" s="96"/>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96"/>
      <c r="DT94" s="96"/>
      <c r="DU94" s="96"/>
    </row>
    <row r="95" spans="116:125" ht="13.5" customHeight="1" x14ac:dyDescent="0.2">
      <c r="DU95" s="9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96"/>
    </row>
    <row r="102" spans="124:125" ht="13.5" customHeight="1" x14ac:dyDescent="0.2"/>
    <row r="103" spans="124:125" ht="13.5" customHeight="1" x14ac:dyDescent="0.2"/>
    <row r="104" spans="124:125" ht="13.5" customHeight="1" x14ac:dyDescent="0.2">
      <c r="DT104" s="96"/>
      <c r="DU104" s="9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6" t="s">
        <v>98</v>
      </c>
    </row>
    <row r="121" spans="125:125" ht="13.5" hidden="1" customHeight="1" x14ac:dyDescent="0.2">
      <c r="DU121" s="96"/>
    </row>
  </sheetData>
  <sheetProtection algorithmName="SHA-512" hashValue="hgDPIbMSx2m9FFCMe4w69oVZLb8GKRBzezb1Rn3rmVoYBLU2DJU92uZjN1gykHmNLkbln4p+uoO1CWzE3PLU+g==" saltValue="eA87xgiKrgzabeUpwfADew==" spinCount="100000" sheet="1" objects="1" scenarios="1"/>
  <phoneticPr fontId="6"/>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C1" zoomScaleSheetLayoutView="55" workbookViewId="0">
      <selection activeCell="C1" sqref="C1"/>
    </sheetView>
  </sheetViews>
  <sheetFormatPr defaultColWidth="0" defaultRowHeight="13.5" customHeight="1" zeroHeight="1" x14ac:dyDescent="0.2"/>
  <cols>
    <col min="1" max="125" width="2.44140625" style="95" customWidth="1"/>
    <col min="126" max="142" width="0" style="96" hidden="1" customWidth="1"/>
    <col min="143" max="143" width="9" style="96" hidden="1" customWidth="1"/>
    <col min="144" max="16384" width="9" style="96" hidden="1"/>
  </cols>
  <sheetData>
    <row r="1" spans="1:125" ht="13.5" customHeight="1"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ht="13.2" x14ac:dyDescent="0.2">
      <c r="B2" s="96"/>
      <c r="T2" s="96"/>
    </row>
    <row r="3" spans="1:125" ht="13.2" x14ac:dyDescent="0.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96"/>
      <c r="G33" s="96"/>
      <c r="I33" s="96"/>
    </row>
    <row r="34" spans="2:125" ht="13.2" x14ac:dyDescent="0.2">
      <c r="C34" s="96"/>
      <c r="P34" s="96"/>
      <c r="R34" s="96"/>
      <c r="U34" s="96"/>
    </row>
    <row r="35" spans="2:125" ht="13.2" x14ac:dyDescent="0.2">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ht="13.2" x14ac:dyDescent="0.2">
      <c r="F36" s="96"/>
      <c r="H36" s="96"/>
      <c r="J36" s="96"/>
      <c r="K36" s="96"/>
      <c r="L36" s="96"/>
      <c r="M36" s="96"/>
      <c r="N36" s="96"/>
      <c r="O36" s="96"/>
      <c r="Q36" s="96"/>
      <c r="S36" s="96"/>
      <c r="V36" s="96"/>
    </row>
    <row r="37" spans="2:125" ht="13.2" x14ac:dyDescent="0.2"/>
    <row r="38" spans="2:125" ht="13.2" x14ac:dyDescent="0.2"/>
    <row r="39" spans="2:125" ht="13.2" x14ac:dyDescent="0.2"/>
    <row r="40" spans="2:125" ht="13.2" x14ac:dyDescent="0.2">
      <c r="U40" s="96"/>
    </row>
    <row r="41" spans="2:125" ht="13.2" x14ac:dyDescent="0.2">
      <c r="R41" s="96"/>
    </row>
    <row r="42" spans="2:125" ht="13.2" x14ac:dyDescent="0.2">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ht="13.2" x14ac:dyDescent="0.2">
      <c r="Q43" s="96"/>
      <c r="S43" s="96"/>
      <c r="V43" s="96"/>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5" t="s">
        <v>98</v>
      </c>
    </row>
  </sheetData>
  <sheetProtection algorithmName="SHA-512" hashValue="l1E9MJotxk/y5F6mFhRy5hQwzk3Rgly0erSr9Js7gCqSLrjM2l/iIn/Y8Oqw8nzwhW2BGCVpf8IVbXQ6MWSpFQ==" saltValue="hbh2d+4bXQ2opKPBGIrwEA==" spinCount="100000" sheet="1" objects="1" scenarios="1"/>
  <phoneticPr fontId="6"/>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0"/>
  <sheetViews>
    <sheetView showGridLines="0" zoomScale="90" zoomScaleNormal="90" zoomScaleSheetLayoutView="100" workbookViewId="0"/>
  </sheetViews>
  <sheetFormatPr defaultColWidth="0" defaultRowHeight="13.5" customHeight="1" zeroHeight="1" x14ac:dyDescent="0.2"/>
  <cols>
    <col min="1" max="1" width="8.21875" style="51" customWidth="1"/>
    <col min="2" max="16" width="14.6640625" style="51" customWidth="1"/>
    <col min="17" max="17" width="0" style="51" hidden="1" customWidth="1"/>
    <col min="18" max="16384" width="0" style="5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104"/>
      <c r="C45" s="104"/>
      <c r="D45" s="104"/>
      <c r="E45" s="104"/>
      <c r="F45" s="104"/>
      <c r="G45" s="104"/>
      <c r="H45" s="104"/>
      <c r="I45" s="104"/>
      <c r="J45" s="199" t="s">
        <v>2</v>
      </c>
    </row>
    <row r="46" spans="2:10" ht="29.25" customHeight="1" x14ac:dyDescent="0.2">
      <c r="B46" s="185" t="s">
        <v>8</v>
      </c>
      <c r="C46" s="189"/>
      <c r="D46" s="189"/>
      <c r="E46" s="190" t="s">
        <v>14</v>
      </c>
      <c r="F46" s="191" t="s">
        <v>527</v>
      </c>
      <c r="G46" s="195" t="s">
        <v>408</v>
      </c>
      <c r="H46" s="195" t="s">
        <v>528</v>
      </c>
      <c r="I46" s="195" t="s">
        <v>529</v>
      </c>
      <c r="J46" s="200" t="s">
        <v>530</v>
      </c>
    </row>
    <row r="47" spans="2:10" ht="57.75" customHeight="1" x14ac:dyDescent="0.2">
      <c r="B47" s="186"/>
      <c r="C47" s="1057" t="s">
        <v>3</v>
      </c>
      <c r="D47" s="1057"/>
      <c r="E47" s="1058"/>
      <c r="F47" s="192">
        <v>64.19</v>
      </c>
      <c r="G47" s="196">
        <v>63.02</v>
      </c>
      <c r="H47" s="196">
        <v>65.56</v>
      </c>
      <c r="I47" s="196">
        <v>65.36</v>
      </c>
      <c r="J47" s="201">
        <v>62.96</v>
      </c>
    </row>
    <row r="48" spans="2:10" ht="57.75" customHeight="1" x14ac:dyDescent="0.2">
      <c r="B48" s="187"/>
      <c r="C48" s="1059" t="s">
        <v>9</v>
      </c>
      <c r="D48" s="1059"/>
      <c r="E48" s="1060"/>
      <c r="F48" s="193">
        <v>3.71</v>
      </c>
      <c r="G48" s="197">
        <v>2.89</v>
      </c>
      <c r="H48" s="197">
        <v>3.25</v>
      </c>
      <c r="I48" s="197">
        <v>3.32</v>
      </c>
      <c r="J48" s="202">
        <v>3.3</v>
      </c>
    </row>
    <row r="49" spans="2:10" ht="57.75" customHeight="1" x14ac:dyDescent="0.2">
      <c r="B49" s="188"/>
      <c r="C49" s="1061" t="s">
        <v>13</v>
      </c>
      <c r="D49" s="1061"/>
      <c r="E49" s="1062"/>
      <c r="F49" s="194">
        <v>3.62</v>
      </c>
      <c r="G49" s="198" t="s">
        <v>531</v>
      </c>
      <c r="H49" s="198">
        <v>0.28000000000000003</v>
      </c>
      <c r="I49" s="198">
        <v>0.09</v>
      </c>
      <c r="J49" s="203">
        <v>0.11</v>
      </c>
    </row>
    <row r="50" spans="2:10" ht="13.5" customHeight="1" x14ac:dyDescent="0.2"/>
  </sheetData>
  <sheetProtection algorithmName="SHA-512" hashValue="3gifwV/ty7pXFXWae7pHI9JNEIOW3V3k0C0KYLpf7CPsCCQn+8leKLjxlNxkJMFoJfAXjDt5SQWDfLYz7xG4Ow==" saltValue="wYnIeDu9km88vWoby0GUT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2022-09-30T00:38:09Z</cp:lastPrinted>
  <dcterms:created xsi:type="dcterms:W3CDTF">2022-02-02T07:34:16Z</dcterms:created>
  <dcterms:modified xsi:type="dcterms:W3CDTF">2022-09-30T00:38:23Z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2022-09-21T02:09:12Z</vt:filetime>
  </property>
</Properties>
</file>