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EDA430EC-4606-470B-9FF5-1045F9D07E0E}" xr6:coauthVersionLast="47" xr6:coauthVersionMax="47" xr10:uidLastSave="{00000000-0000-0000-0000-000000000000}"/>
  <workbookProtection workbookAlgorithmName="SHA-512" workbookHashValue="nc+i8R7W3DoKEUDM9ag6wE/IEAwbr+vP4Iweg9ljdgoQbd/MnSVxWr7b+1Tw2BPXXvssa8F9iH7EQTwVbuzDhw==" workbookSaltValue="d2M6xnGiGnKRiGw6SszgZ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T10" i="4"/>
  <c r="AL10" i="4"/>
  <c r="W10" i="4"/>
  <c r="P10"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<sst xmlns="http://schemas.openxmlformats.org/spreadsheetml/2006/main" count="228" uniqueCount="113">
  <si>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</si>
  <si>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</si>
  <si>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</si>
  <si>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</si>
  <si>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</si>
  <si>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</si>
  <si>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</si>
  <si>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</si>
  <si>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</si>
  <si>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</si>
  <si>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</si>
  <si>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</si>
  <si>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</si>
  <si>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</si>
  <si>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</si>
  <si>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</si>
  <si>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</si>
  <si>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</si>
  <si>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</si>
  <si>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</si>
  <si>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</si>
  <si>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</si>
  <si>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</si>
  <si>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</si>
  <si>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</si>
  <si>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</si>
  <si>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</si>
  <si>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</si>
  <si>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</si>
  <si>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</si>
  <si>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</si>
  <si>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</si>
  <si>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</si>
  <si>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</si>
  <si>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</si>
  <si>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</si>
  <si>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</si>
  <si>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</si>
  <si>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</si>
  <si>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</si>
  <si>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</si>
  <si>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</si>
  <si>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</si>
  <si>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</si>
  <si>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</si>
  <si>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</si>
  <si>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</si>
  <si>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</si>
  <si>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</si>
  <si>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</si>
  <si>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</si>
  <si>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</si>
  <si>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</si>
  <si>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</si>
  <si>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</si>
  <si>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</si>
  <si>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</si>
  <si>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</si>
  <si>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</si>
  <si>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</si>
  <si>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</si>
  <si>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</si>
  <si>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</si>
  <si>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</si>
  <si>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</si>
  <si>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</si>
  <si>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</si>
  <si>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</si>
  <si>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</si>
  <si>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</si>
  <si>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</si>
  <si>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</si>
  <si>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</si>
  <si>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</si>
  <si>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</si>
  <si>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</si>
  <si>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</si>
  <si>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</si>
  <si>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</si>
  <si>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</si>
  <si>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</si>
  <si>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</si>
  <si>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</si>
  <si>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</si>
  <si>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</si>
  <si>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</si>
  <si>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</si>
  <si>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</si>
  <si>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</si>
  <si>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</si>
  <si>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</si>
  <si>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</si>
  <si>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</si>
  <si>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</si>
  <si>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</si>
  <si>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</si>
  <si>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</si>
  <si>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</si>
  <si>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</si>
  <si>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</si>
  <si>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</si>
  <si>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</si>
  <si>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</si>
  <si>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</si>
  <si>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</si>
  <si>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</si>
  <si>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</si>
  <si>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</si>
  <si>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</si>
  <si>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</si>
  <si>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損益については、「経常収支比率」が100％以上であり、収支状況は黒字を維持しておりますが、減少傾向にあります。また「料金回収率」は今年度100％を下回り、給水にかかる費用を料金で賄えていないことから、経営の見直しが必要な状況となっております。
　「流動比率」については、常に100％を超えて推移しており、短期的な支払能力が確保されていることを示しています。しかし、今後大型の浄水場更新事業が控えており、資金確保に向けた取組がより一層重要な課題となります。
　「企業債残高対給水収益比率」については、類似団体の平均を上回る状況にあり、今後の統廃合事業等の大規模事業に向けて企業債の適切な活用を図ります。
　「給水原価」は、類似団体より低い状況にありますが、前年度比約8円ほど増加しており、今後も更新投資による減価償却費の増加により、上昇が見込まれることから、財源の確保のため、更なる経営の効率化に努めていきます。「施設利用率」は類似団体の平均を上回って推移しており適正な規模と考えられます。
　「有収率」は昨年度より1.22ポイント低下しましたが、今後も漏水調査や老朽管更新等により「有収率」の向上に努め、供給した配水量の効率性を高めていきます。</t>
    <rPh sb="39" eb="41">
      <t>イジ</t>
    </rPh>
    <rPh sb="49" eb="51">
      <t>ゲンショウ</t>
    </rPh>
    <rPh sb="51" eb="53">
      <t>ケイコウ</t>
    </rPh>
    <rPh sb="69" eb="72">
      <t>コンネンド</t>
    </rPh>
    <rPh sb="114" eb="116">
      <t>ジョウキョウ</t>
    </rPh>
    <rPh sb="331" eb="334">
      <t>ゼンネンド</t>
    </rPh>
    <rPh sb="334" eb="335">
      <t>ヒ</t>
    </rPh>
    <rPh sb="335" eb="336">
      <t>ヤク</t>
    </rPh>
    <rPh sb="337" eb="338">
      <t>エン</t>
    </rPh>
    <rPh sb="340" eb="342">
      <t>ゾウカ</t>
    </rPh>
    <rPh sb="347" eb="349">
      <t>コンゴ</t>
    </rPh>
    <rPh sb="350" eb="352">
      <t>コウシン</t>
    </rPh>
    <rPh sb="352" eb="354">
      <t>トウシ</t>
    </rPh>
    <rPh sb="357" eb="359">
      <t>ゲンカ</t>
    </rPh>
    <rPh sb="359" eb="361">
      <t>ショウキャク</t>
    </rPh>
    <rPh sb="361" eb="362">
      <t>ヒ</t>
    </rPh>
    <rPh sb="363" eb="365">
      <t>ゾウカ</t>
    </rPh>
    <rPh sb="369" eb="371">
      <t>ジョウショウ</t>
    </rPh>
    <rPh sb="372" eb="374">
      <t>ミコ</t>
    </rPh>
    <phoneticPr fontId="4"/>
  </si>
  <si>
    <t>　「有形固定資産減価償却率」は浄水場施設の更新等により昨年度より1.09ポイント低下しましたが、「管路経年化率」が年々増加傾向にあり、施設の老朽化が進んでいます。また、「管路更新率」は例年よりも多くの更新工事を実施したことにより、類似団体の平均を上回りましたが、管路の更新投資の実施状況は依然として遅れている状態です。
　現在まで行ってきた漏水調査や老朽管の計画更新を継続しつつ、アセットマネジメントに基づき、大規模な老朽施設の更新についても計画的に推進していきます。</t>
    <rPh sb="92" eb="94">
      <t>レイネン</t>
    </rPh>
    <rPh sb="97" eb="98">
      <t>オオ</t>
    </rPh>
    <rPh sb="100" eb="102">
      <t>コウシン</t>
    </rPh>
    <rPh sb="102" eb="104">
      <t>コウジ</t>
    </rPh>
    <rPh sb="105" eb="107">
      <t>ジッシ</t>
    </rPh>
    <rPh sb="120" eb="122">
      <t>ヘイキン</t>
    </rPh>
    <rPh sb="123" eb="125">
      <t>ウワマワ</t>
    </rPh>
    <rPh sb="144" eb="146">
      <t>イゼン</t>
    </rPh>
    <phoneticPr fontId="4"/>
  </si>
  <si>
    <t xml:space="preserve">  経営については、これまで概ね健全な数値を保持し、適正な状況を継続してきました。しかしながら、人件費や物価の高騰による経常費用の増加により今年度料金回収率は100％を下回りました。
 また、老朽施設の更新や耐震化など施設投資の需要は増加していくなど厳しい状況を迎えていることから、更なる経営の効率化に努めていきます。
　さらに、施設投資については、限られた財源の中で計画的かつ効率的に推進していくために、施設の長寿命化対策やアセットマネジメントの活用を図っていく必要があります。
　今後、経営戦略に基づき、より効率的な事業運営に努めていきます。</t>
    <rPh sb="95" eb="97">
      <t>ブッカ</t>
    </rPh>
    <rPh sb="98" eb="100">
      <t>コウトウ</t>
    </rPh>
    <rPh sb="103" eb="105">
      <t>ケイジョウ</t>
    </rPh>
    <rPh sb="105" eb="107">
      <t>ヒヨウ</t>
    </rPh>
    <rPh sb="108" eb="110">
      <t>ゾウカ</t>
    </rPh>
    <rPh sb="111" eb="112">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</si>
</sst>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0.62</c:v>
                </c:pt>
                <c:pt idx="1">
                  <c:v>0.52</c:v>
                </c:pt>
                <c:pt idx="2">
                  <c:v>0.47</c:v>
                </c:pt>
                <c:pt idx="3">
                  <c:v>0.53</c:v>
                </c:pt>
                <c:pt idx="4">
                  <c:v>0.74</c:v>
                </c:pt>
              </c:numCache>
            </c:numRef>
          </c:val>
          <c:extLst>
            <c:ext xmlns:c16="http://schemas.microsoft.com/office/drawing/2014/chart" uri="{C3380CC4-5D6E-409C-BE32-E72D297353CC}">
              <c16:uniqueId val="{00000000-10A7-4173-9018-28C108C19F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0.62</c:v>
                </c:pt>
                <c:pt idx="3">
                  <c:v>0.6</c:v>
                </c:pt>
                <c:pt idx="4">
                  <c:v>0.61</c:v>
                </c:pt>
              </c:numCache>
            </c:numRef>
          </c:val>
          <c:smooth val="0"/>
          <c:extLst>
            <c:ext xmlns:c16="http://schemas.microsoft.com/office/drawing/2014/chart" uri="{C3380CC4-5D6E-409C-BE32-E72D297353CC}">
              <c16:uniqueId val="{00000001-10A7-4173-9018-28C108C19F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79.98</c:v>
                </c:pt>
                <c:pt idx="1">
                  <c:v>79.709999999999994</c:v>
                </c:pt>
                <c:pt idx="2">
                  <c:v>79.23</c:v>
                </c:pt>
                <c:pt idx="3">
                  <c:v>78.61</c:v>
                </c:pt>
                <c:pt idx="4">
                  <c:v>78.760000000000005</c:v>
                </c:pt>
              </c:numCache>
            </c:numRef>
          </c:val>
          <c:extLst>
            <c:ext xmlns:c16="http://schemas.microsoft.com/office/drawing/2014/chart" uri="{C3380CC4-5D6E-409C-BE32-E72D297353CC}">
              <c16:uniqueId val="{00000000-1653-4F4E-87EE-0824F111BE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62.59</c:v>
                </c:pt>
                <c:pt idx="3">
                  <c:v>61.81</c:v>
                </c:pt>
                <c:pt idx="4">
                  <c:v>60.84</c:v>
                </c:pt>
              </c:numCache>
            </c:numRef>
          </c:val>
          <c:smooth val="0"/>
          <c:extLst>
            <c:ext xmlns:c16="http://schemas.microsoft.com/office/drawing/2014/chart" uri="{C3380CC4-5D6E-409C-BE32-E72D297353CC}">
              <c16:uniqueId val="{00000001-1653-4F4E-87EE-0824F111BE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87.72</c:v>
                </c:pt>
                <c:pt idx="1">
                  <c:v>88.93</c:v>
                </c:pt>
                <c:pt idx="2">
                  <c:v>89.47</c:v>
                </c:pt>
                <c:pt idx="3">
                  <c:v>89.23</c:v>
                </c:pt>
                <c:pt idx="4">
                  <c:v>88.01</c:v>
                </c:pt>
              </c:numCache>
            </c:numRef>
          </c:val>
          <c:extLst>
            <c:ext xmlns:c16="http://schemas.microsoft.com/office/drawing/2014/chart" uri="{C3380CC4-5D6E-409C-BE32-E72D297353CC}">
              <c16:uniqueId val="{00000000-11CE-4E5C-B8D4-FCB410EA19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89.7</c:v>
                </c:pt>
                <c:pt idx="3">
                  <c:v>89.24</c:v>
                </c:pt>
                <c:pt idx="4">
                  <c:v>89.73</c:v>
                </c:pt>
              </c:numCache>
            </c:numRef>
          </c:val>
          <c:smooth val="0"/>
          <c:extLst>
            <c:ext xmlns:c16="http://schemas.microsoft.com/office/drawing/2014/chart" uri="{C3380CC4-5D6E-409C-BE32-E72D297353CC}">
              <c16:uniqueId val="{00000001-11CE-4E5C-B8D4-FCB410EA19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111.51</c:v>
                </c:pt>
                <c:pt idx="1">
                  <c:v>110.37</c:v>
                </c:pt>
                <c:pt idx="2">
                  <c:v>110.08</c:v>
                </c:pt>
                <c:pt idx="3">
                  <c:v>108.49</c:v>
                </c:pt>
                <c:pt idx="4">
                  <c:v>102.53</c:v>
                </c:pt>
              </c:numCache>
            </c:numRef>
          </c:val>
          <c:extLst>
            <c:ext xmlns:c16="http://schemas.microsoft.com/office/drawing/2014/chart" uri="{C3380CC4-5D6E-409C-BE32-E72D297353CC}">
              <c16:uniqueId val="{00000000-B4B8-466D-99FD-60F635DC90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111.89</c:v>
                </c:pt>
                <c:pt idx="3">
                  <c:v>109.99</c:v>
                </c:pt>
                <c:pt idx="4">
                  <c:v>109.67</c:v>
                </c:pt>
              </c:numCache>
            </c:numRef>
          </c:val>
          <c:smooth val="0"/>
          <c:extLst>
            <c:ext xmlns:c16="http://schemas.microsoft.com/office/drawing/2014/chart" uri="{C3380CC4-5D6E-409C-BE32-E72D297353CC}">
              <c16:uniqueId val="{00000001-B4B8-466D-99FD-60F635DC90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48.66</c:v>
                </c:pt>
                <c:pt idx="1">
                  <c:v>49.42</c:v>
                </c:pt>
                <c:pt idx="2">
                  <c:v>50.46</c:v>
                </c:pt>
                <c:pt idx="3">
                  <c:v>50.26</c:v>
                </c:pt>
                <c:pt idx="4">
                  <c:v>49.17</c:v>
                </c:pt>
              </c:numCache>
            </c:numRef>
          </c:val>
          <c:extLst>
            <c:ext xmlns:c16="http://schemas.microsoft.com/office/drawing/2014/chart" uri="{C3380CC4-5D6E-409C-BE32-E72D297353CC}">
              <c16:uniqueId val="{00000000-4BE6-4541-BF81-123BC80497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50.5</c:v>
                </c:pt>
                <c:pt idx="3">
                  <c:v>51.28</c:v>
                </c:pt>
                <c:pt idx="4">
                  <c:v>51.94</c:v>
                </c:pt>
              </c:numCache>
            </c:numRef>
          </c:val>
          <c:smooth val="0"/>
          <c:extLst>
            <c:ext xmlns:c16="http://schemas.microsoft.com/office/drawing/2014/chart" uri="{C3380CC4-5D6E-409C-BE32-E72D297353CC}">
              <c16:uniqueId val="{00000001-4BE6-4541-BF81-123BC80497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20.84</c:v>
                </c:pt>
                <c:pt idx="1">
                  <c:v>22.77</c:v>
                </c:pt>
                <c:pt idx="2">
                  <c:v>24.28</c:v>
                </c:pt>
                <c:pt idx="3">
                  <c:v>26.09</c:v>
                </c:pt>
                <c:pt idx="4">
                  <c:v>27.82</c:v>
                </c:pt>
              </c:numCache>
            </c:numRef>
          </c:val>
          <c:extLst>
            <c:ext xmlns:c16="http://schemas.microsoft.com/office/drawing/2014/chart" uri="{C3380CC4-5D6E-409C-BE32-E72D297353CC}">
              <c16:uniqueId val="{00000000-F7EB-4AB0-9486-947DE95CD9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21.19</c:v>
                </c:pt>
                <c:pt idx="3">
                  <c:v>22.64</c:v>
                </c:pt>
                <c:pt idx="4">
                  <c:v>26.52</c:v>
                </c:pt>
              </c:numCache>
            </c:numRef>
          </c:val>
          <c:smooth val="0"/>
          <c:extLst>
            <c:ext xmlns:c16="http://schemas.microsoft.com/office/drawing/2014/chart" uri="{C3380CC4-5D6E-409C-BE32-E72D297353CC}">
              <c16:uniqueId val="{00000001-F7EB-4AB0-9486-947DE95CD9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E-47BB-976B-B6C7A21540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0.45</c:v>
                </c:pt>
                <c:pt idx="3" formatCode="#,##0.00;&quot;△&quot;#,##0.00">
                  <c:v>0</c:v>
                </c:pt>
                <c:pt idx="4" formatCode="#,##0.00;&quot;△&quot;#,##0.00">
                  <c:v>0</c:v>
                </c:pt>
              </c:numCache>
            </c:numRef>
          </c:val>
          <c:smooth val="0"/>
          <c:extLst>
            <c:ext xmlns:c16="http://schemas.microsoft.com/office/drawing/2014/chart" uri="{C3380CC4-5D6E-409C-BE32-E72D297353CC}">
              <c16:uniqueId val="{00000001-36DE-47BB-976B-B6C7A21540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279.44</c:v>
                </c:pt>
                <c:pt idx="1">
                  <c:v>342.11</c:v>
                </c:pt>
                <c:pt idx="2">
                  <c:v>355.37</c:v>
                </c:pt>
                <c:pt idx="3">
                  <c:v>383.86</c:v>
                </c:pt>
                <c:pt idx="4">
                  <c:v>340.75</c:v>
                </c:pt>
              </c:numCache>
            </c:numRef>
          </c:val>
          <c:extLst>
            <c:ext xmlns:c16="http://schemas.microsoft.com/office/drawing/2014/chart" uri="{C3380CC4-5D6E-409C-BE32-E72D297353CC}">
              <c16:uniqueId val="{00000000-D805-4422-B2D0-62A068871F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351.29</c:v>
                </c:pt>
                <c:pt idx="3">
                  <c:v>364.24</c:v>
                </c:pt>
                <c:pt idx="4">
                  <c:v>289.44</c:v>
                </c:pt>
              </c:numCache>
            </c:numRef>
          </c:val>
          <c:smooth val="0"/>
          <c:extLst>
            <c:ext xmlns:c16="http://schemas.microsoft.com/office/drawing/2014/chart" uri="{C3380CC4-5D6E-409C-BE32-E72D297353CC}">
              <c16:uniqueId val="{00000001-D805-4422-B2D0-62A068871F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468.2</c:v>
                </c:pt>
                <c:pt idx="1">
                  <c:v>495.76</c:v>
                </c:pt>
                <c:pt idx="2">
                  <c:v>486.76</c:v>
                </c:pt>
                <c:pt idx="3">
                  <c:v>503.4</c:v>
                </c:pt>
                <c:pt idx="4">
                  <c:v>523.38</c:v>
                </c:pt>
              </c:numCache>
            </c:numRef>
          </c:val>
          <c:extLst>
            <c:ext xmlns:c16="http://schemas.microsoft.com/office/drawing/2014/chart" uri="{C3380CC4-5D6E-409C-BE32-E72D297353CC}">
              <c16:uniqueId val="{00000000-6292-41C7-B679-546E7D1A3C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236.29</c:v>
                </c:pt>
                <c:pt idx="3">
                  <c:v>238.77</c:v>
                </c:pt>
                <c:pt idx="4">
                  <c:v>301.23</c:v>
                </c:pt>
              </c:numCache>
            </c:numRef>
          </c:val>
          <c:smooth val="0"/>
          <c:extLst>
            <c:ext xmlns:c16="http://schemas.microsoft.com/office/drawing/2014/chart" uri="{C3380CC4-5D6E-409C-BE32-E72D297353CC}">
              <c16:uniqueId val="{00000001-6292-41C7-B679-546E7D1A3C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106.66</c:v>
                </c:pt>
                <c:pt idx="1">
                  <c:v>104.19</c:v>
                </c:pt>
                <c:pt idx="2">
                  <c:v>106.65</c:v>
                </c:pt>
                <c:pt idx="3">
                  <c:v>105.37</c:v>
                </c:pt>
                <c:pt idx="4">
                  <c:v>99.25</c:v>
                </c:pt>
              </c:numCache>
            </c:numRef>
          </c:val>
          <c:extLst>
            <c:ext xmlns:c16="http://schemas.microsoft.com/office/drawing/2014/chart" uri="{C3380CC4-5D6E-409C-BE32-E72D297353CC}">
              <c16:uniqueId val="{00000000-500A-4164-9903-E9B3B10C1B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104.33</c:v>
                </c:pt>
                <c:pt idx="3">
                  <c:v>98.85</c:v>
                </c:pt>
                <c:pt idx="4">
                  <c:v>101.11</c:v>
                </c:pt>
              </c:numCache>
            </c:numRef>
          </c:val>
          <c:smooth val="0"/>
          <c:extLst>
            <c:ext xmlns:c16="http://schemas.microsoft.com/office/drawing/2014/chart" uri="{C3380CC4-5D6E-409C-BE32-E72D297353CC}">
              <c16:uniqueId val="{00000001-500A-4164-9903-E9B3B10C1B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120.78</c:v>
                </c:pt>
                <c:pt idx="1">
                  <c:v>122.97</c:v>
                </c:pt>
                <c:pt idx="2">
                  <c:v>120.49</c:v>
                </c:pt>
                <c:pt idx="3">
                  <c:v>121.6</c:v>
                </c:pt>
                <c:pt idx="4">
                  <c:v>129.51</c:v>
                </c:pt>
              </c:numCache>
            </c:numRef>
          </c:val>
          <c:extLst>
            <c:ext xmlns:c16="http://schemas.microsoft.com/office/drawing/2014/chart" uri="{C3380CC4-5D6E-409C-BE32-E72D297353CC}">
              <c16:uniqueId val="{00000000-00E5-440A-930D-5D7BDC90E4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157.4</c:v>
                </c:pt>
                <c:pt idx="3">
                  <c:v>162.61000000000001</c:v>
                </c:pt>
                <c:pt idx="4">
                  <c:v>171.09</c:v>
                </c:pt>
              </c:numCache>
            </c:numRef>
          </c:val>
          <c:smooth val="0"/>
          <c:extLst>
            <c:ext xmlns:c16="http://schemas.microsoft.com/office/drawing/2014/chart" uri="{C3380CC4-5D6E-409C-BE32-E72D297353CC}">
              <c16:uniqueId val="{00000001-00E5-440A-930D-5D7BDC90E4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都城市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161515</v>
      </c>
      <c r="AM8" s="65"/>
      <c r="AN8" s="65"/>
      <c r="AO8" s="65"/>
      <c r="AP8" s="65"/>
      <c r="AQ8" s="65"/>
      <c r="AR8" s="65"/>
      <c r="AS8" s="65"/>
      <c r="AT8" s="36">
        <f>データ!$S$6</f>
        <v>653.36</v>
      </c>
      <c r="AU8" s="37"/>
      <c r="AV8" s="37"/>
      <c r="AW8" s="37"/>
      <c r="AX8" s="37"/>
      <c r="AY8" s="37"/>
      <c r="AZ8" s="37"/>
      <c r="BA8" s="37"/>
      <c r="BB8" s="54">
        <f>データ!$T$6</f>
        <v>247.21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57.03</v>
      </c>
      <c r="J10" s="37"/>
      <c r="K10" s="37"/>
      <c r="L10" s="37"/>
      <c r="M10" s="37"/>
      <c r="N10" s="37"/>
      <c r="O10" s="64"/>
      <c r="P10" s="54">
        <f>データ!$P$6</f>
        <v>92.48</v>
      </c>
      <c r="Q10" s="54"/>
      <c r="R10" s="54"/>
      <c r="S10" s="54"/>
      <c r="T10" s="54"/>
      <c r="U10" s="54"/>
      <c r="V10" s="54"/>
      <c r="W10" s="65">
        <f>データ!$Q$6</f>
        <v>2343</v>
      </c>
      <c r="X10" s="65"/>
      <c r="Y10" s="65"/>
      <c r="Z10" s="65"/>
      <c r="AA10" s="65"/>
      <c r="AB10" s="65"/>
      <c r="AC10" s="65"/>
      <c r="AD10" s="2"/>
      <c r="AE10" s="2"/>
      <c r="AF10" s="2"/>
      <c r="AG10" s="2"/>
      <c r="AH10" s="2"/>
      <c r="AI10" s="2"/>
      <c r="AJ10" s="2"/>
      <c r="AK10" s="2"/>
      <c r="AL10" s="65">
        <f>データ!$U$6</f>
        <v>150808</v>
      </c>
      <c r="AM10" s="65"/>
      <c r="AN10" s="65"/>
      <c r="AO10" s="65"/>
      <c r="AP10" s="65"/>
      <c r="AQ10" s="65"/>
      <c r="AR10" s="65"/>
      <c r="AS10" s="65"/>
      <c r="AT10" s="36">
        <f>データ!$V$6</f>
        <v>363.6</v>
      </c>
      <c r="AU10" s="37"/>
      <c r="AV10" s="37"/>
      <c r="AW10" s="37"/>
      <c r="AX10" s="37"/>
      <c r="AY10" s="37"/>
      <c r="AZ10" s="37"/>
      <c r="BA10" s="37"/>
      <c r="BB10" s="54">
        <f>データ!$W$6</f>
        <v>414.76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ha2ygIelXDifHyK5Yo/7VgHk10PpE0hIQGrqD6FG1o3i0LfaCXSCBpJFVTj+qNGkNAE0GA6j/MAqQEN5CjXcg==" saltValue="LnXAIFLhD9uL+jfcVAE46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452025</v>
      </c>
      <c r="D6" s="20">
        <f t="shared" si="3"/>
        <v>46</v>
      </c>
      <c r="E6" s="20">
        <f t="shared" si="3"/>
        <v>1</v>
      </c>
      <c r="F6" s="20">
        <f t="shared" si="3"/>
        <v>0</v>
      </c>
      <c r="G6" s="20">
        <f t="shared" si="3"/>
        <v>1</v>
      </c>
      <c r="H6" s="20" t="str">
        <f t="shared" si="3"/>
        <v>宮崎県　都城市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57.03</v>
      </c>
      <c r="P6" s="21">
        <f t="shared" si="3"/>
        <v>92.48</v>
      </c>
      <c r="Q6" s="21">
        <f t="shared" si="3"/>
        <v>2343</v>
      </c>
      <c r="R6" s="21">
        <f t="shared" si="3"/>
        <v>161515</v>
      </c>
      <c r="S6" s="21">
        <f t="shared" si="3"/>
        <v>653.36</v>
      </c>
      <c r="T6" s="21">
        <f t="shared" si="3"/>
        <v>247.21</v>
      </c>
      <c r="U6" s="21">
        <f t="shared" si="3"/>
        <v>150808</v>
      </c>
      <c r="V6" s="21">
        <f t="shared" si="3"/>
        <v>363.6</v>
      </c>
      <c r="W6" s="21">
        <f t="shared" si="3"/>
        <v>414.76</v>
      </c>
      <c r="X6" s="22">
        <f>IF(X7="",NA(),X7)</f>
        <v>111.51</v>
      </c>
      <c r="Y6" s="22">
        <f t="shared" ref="Y6:AG6" si="4">IF(Y7="",NA(),Y7)</f>
        <v>110.37</v>
      </c>
      <c r="Z6" s="22">
        <f t="shared" si="4"/>
        <v>110.08</v>
      </c>
      <c r="AA6" s="22">
        <f t="shared" si="4"/>
        <v>108.49</v>
      </c>
      <c r="AB6" s="22">
        <f t="shared" si="4"/>
        <v>102.53</v>
      </c>
      <c r="AC6" s="22">
        <f t="shared" si="4"/>
        <v>113.35</v>
      </c>
      <c r="AD6" s="22">
        <f t="shared" si="4"/>
        <v>112.36</v>
      </c>
      <c r="AE6" s="22">
        <f t="shared" si="4"/>
        <v>111.89</v>
      </c>
      <c r="AF6" s="22">
        <f t="shared" si="4"/>
        <v>109.99</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0.45</v>
      </c>
      <c r="AQ6" s="21">
        <f t="shared" si="5"/>
        <v>0</v>
      </c>
      <c r="AR6" s="21">
        <f t="shared" si="5"/>
        <v>0</v>
      </c>
      <c r="AS6" s="21" t="str">
        <f>IF(AS7="","",IF(AS7="-","【-】","【"&amp;SUBSTITUTE(TEXT(AS7,"#,##0.00"),"-","△")&amp;"】"))</f>
        <v>【1.50】</v>
      </c>
      <c r="AT6" s="22">
        <f>IF(AT7="",NA(),AT7)</f>
        <v>279.44</v>
      </c>
      <c r="AU6" s="22">
        <f t="shared" ref="AU6:BC6" si="6">IF(AU7="",NA(),AU7)</f>
        <v>342.11</v>
      </c>
      <c r="AV6" s="22">
        <f t="shared" si="6"/>
        <v>355.37</v>
      </c>
      <c r="AW6" s="22">
        <f t="shared" si="6"/>
        <v>383.86</v>
      </c>
      <c r="AX6" s="22">
        <f t="shared" si="6"/>
        <v>340.75</v>
      </c>
      <c r="AY6" s="22">
        <f t="shared" si="6"/>
        <v>309.10000000000002</v>
      </c>
      <c r="AZ6" s="22">
        <f t="shared" si="6"/>
        <v>306.08</v>
      </c>
      <c r="BA6" s="22">
        <f t="shared" si="6"/>
        <v>351.29</v>
      </c>
      <c r="BB6" s="22">
        <f t="shared" si="6"/>
        <v>364.24</v>
      </c>
      <c r="BC6" s="22">
        <f t="shared" si="6"/>
        <v>289.44</v>
      </c>
      <c r="BD6" s="21" t="str">
        <f>IF(BD7="","",IF(BD7="-","【-】","【"&amp;SUBSTITUTE(TEXT(BD7,"#,##0.00"),"-","△")&amp;"】"))</f>
        <v>【243.36】</v>
      </c>
      <c r="BE6" s="22">
        <f>IF(BE7="",NA(),BE7)</f>
        <v>468.2</v>
      </c>
      <c r="BF6" s="22">
        <f t="shared" ref="BF6:BN6" si="7">IF(BF7="",NA(),BF7)</f>
        <v>495.76</v>
      </c>
      <c r="BG6" s="22">
        <f t="shared" si="7"/>
        <v>486.76</v>
      </c>
      <c r="BH6" s="22">
        <f t="shared" si="7"/>
        <v>503.4</v>
      </c>
      <c r="BI6" s="22">
        <f t="shared" si="7"/>
        <v>523.38</v>
      </c>
      <c r="BJ6" s="22">
        <f t="shared" si="7"/>
        <v>290.42</v>
      </c>
      <c r="BK6" s="22">
        <f t="shared" si="7"/>
        <v>294.66000000000003</v>
      </c>
      <c r="BL6" s="22">
        <f t="shared" si="7"/>
        <v>236.29</v>
      </c>
      <c r="BM6" s="22">
        <f t="shared" si="7"/>
        <v>238.77</v>
      </c>
      <c r="BN6" s="22">
        <f t="shared" si="7"/>
        <v>301.23</v>
      </c>
      <c r="BO6" s="21" t="str">
        <f>IF(BO7="","",IF(BO7="-","【-】","【"&amp;SUBSTITUTE(TEXT(BO7,"#,##0.00"),"-","△")&amp;"】"))</f>
        <v>【265.93】</v>
      </c>
      <c r="BP6" s="22">
        <f>IF(BP7="",NA(),BP7)</f>
        <v>106.66</v>
      </c>
      <c r="BQ6" s="22">
        <f t="shared" ref="BQ6:BY6" si="8">IF(BQ7="",NA(),BQ7)</f>
        <v>104.19</v>
      </c>
      <c r="BR6" s="22">
        <f t="shared" si="8"/>
        <v>106.65</v>
      </c>
      <c r="BS6" s="22">
        <f t="shared" si="8"/>
        <v>105.37</v>
      </c>
      <c r="BT6" s="22">
        <f t="shared" si="8"/>
        <v>99.25</v>
      </c>
      <c r="BU6" s="22">
        <f t="shared" si="8"/>
        <v>106.11</v>
      </c>
      <c r="BV6" s="22">
        <f t="shared" si="8"/>
        <v>103.75</v>
      </c>
      <c r="BW6" s="22">
        <f t="shared" si="8"/>
        <v>104.33</v>
      </c>
      <c r="BX6" s="22">
        <f t="shared" si="8"/>
        <v>98.85</v>
      </c>
      <c r="BY6" s="22">
        <f t="shared" si="8"/>
        <v>101.11</v>
      </c>
      <c r="BZ6" s="21" t="str">
        <f>IF(BZ7="","",IF(BZ7="-","【-】","【"&amp;SUBSTITUTE(TEXT(BZ7,"#,##0.00"),"-","△")&amp;"】"))</f>
        <v>【97.82】</v>
      </c>
      <c r="CA6" s="22">
        <f>IF(CA7="",NA(),CA7)</f>
        <v>120.78</v>
      </c>
      <c r="CB6" s="22">
        <f t="shared" ref="CB6:CJ6" si="9">IF(CB7="",NA(),CB7)</f>
        <v>122.97</v>
      </c>
      <c r="CC6" s="22">
        <f t="shared" si="9"/>
        <v>120.49</v>
      </c>
      <c r="CD6" s="22">
        <f t="shared" si="9"/>
        <v>121.6</v>
      </c>
      <c r="CE6" s="22">
        <f t="shared" si="9"/>
        <v>129.51</v>
      </c>
      <c r="CF6" s="22">
        <f t="shared" si="9"/>
        <v>161.03</v>
      </c>
      <c r="CG6" s="22">
        <f t="shared" si="9"/>
        <v>159.93</v>
      </c>
      <c r="CH6" s="22">
        <f t="shared" si="9"/>
        <v>157.4</v>
      </c>
      <c r="CI6" s="22">
        <f t="shared" si="9"/>
        <v>162.61000000000001</v>
      </c>
      <c r="CJ6" s="22">
        <f t="shared" si="9"/>
        <v>171.09</v>
      </c>
      <c r="CK6" s="21" t="str">
        <f>IF(CK7="","",IF(CK7="-","【-】","【"&amp;SUBSTITUTE(TEXT(CK7,"#,##0.00"),"-","△")&amp;"】"))</f>
        <v>【177.56】</v>
      </c>
      <c r="CL6" s="22">
        <f>IF(CL7="",NA(),CL7)</f>
        <v>79.98</v>
      </c>
      <c r="CM6" s="22">
        <f t="shared" ref="CM6:CU6" si="10">IF(CM7="",NA(),CM7)</f>
        <v>79.709999999999994</v>
      </c>
      <c r="CN6" s="22">
        <f t="shared" si="10"/>
        <v>79.23</v>
      </c>
      <c r="CO6" s="22">
        <f t="shared" si="10"/>
        <v>78.61</v>
      </c>
      <c r="CP6" s="22">
        <f t="shared" si="10"/>
        <v>78.760000000000005</v>
      </c>
      <c r="CQ6" s="22">
        <f t="shared" si="10"/>
        <v>61.71</v>
      </c>
      <c r="CR6" s="22">
        <f t="shared" si="10"/>
        <v>63.12</v>
      </c>
      <c r="CS6" s="22">
        <f t="shared" si="10"/>
        <v>62.59</v>
      </c>
      <c r="CT6" s="22">
        <f t="shared" si="10"/>
        <v>61.81</v>
      </c>
      <c r="CU6" s="22">
        <f t="shared" si="10"/>
        <v>60.84</v>
      </c>
      <c r="CV6" s="21" t="str">
        <f>IF(CV7="","",IF(CV7="-","【-】","【"&amp;SUBSTITUTE(TEXT(CV7,"#,##0.00"),"-","△")&amp;"】"))</f>
        <v>【59.81】</v>
      </c>
      <c r="CW6" s="22">
        <f>IF(CW7="",NA(),CW7)</f>
        <v>87.72</v>
      </c>
      <c r="CX6" s="22">
        <f t="shared" ref="CX6:DF6" si="11">IF(CX7="",NA(),CX7)</f>
        <v>88.93</v>
      </c>
      <c r="CY6" s="22">
        <f t="shared" si="11"/>
        <v>89.47</v>
      </c>
      <c r="CZ6" s="22">
        <f t="shared" si="11"/>
        <v>89.23</v>
      </c>
      <c r="DA6" s="22">
        <f t="shared" si="11"/>
        <v>88.01</v>
      </c>
      <c r="DB6" s="22">
        <f t="shared" si="11"/>
        <v>90.03</v>
      </c>
      <c r="DC6" s="22">
        <f t="shared" si="11"/>
        <v>90.09</v>
      </c>
      <c r="DD6" s="22">
        <f t="shared" si="11"/>
        <v>89.7</v>
      </c>
      <c r="DE6" s="22">
        <f t="shared" si="11"/>
        <v>89.24</v>
      </c>
      <c r="DF6" s="22">
        <f t="shared" si="11"/>
        <v>89.73</v>
      </c>
      <c r="DG6" s="21" t="str">
        <f>IF(DG7="","",IF(DG7="-","【-】","【"&amp;SUBSTITUTE(TEXT(DG7,"#,##0.00"),"-","△")&amp;"】"))</f>
        <v>【89.42】</v>
      </c>
      <c r="DH6" s="22">
        <f>IF(DH7="",NA(),DH7)</f>
        <v>48.66</v>
      </c>
      <c r="DI6" s="22">
        <f t="shared" ref="DI6:DQ6" si="12">IF(DI7="",NA(),DI7)</f>
        <v>49.42</v>
      </c>
      <c r="DJ6" s="22">
        <f t="shared" si="12"/>
        <v>50.46</v>
      </c>
      <c r="DK6" s="22">
        <f t="shared" si="12"/>
        <v>50.26</v>
      </c>
      <c r="DL6" s="22">
        <f t="shared" si="12"/>
        <v>49.17</v>
      </c>
      <c r="DM6" s="22">
        <f t="shared" si="12"/>
        <v>49.6</v>
      </c>
      <c r="DN6" s="22">
        <f t="shared" si="12"/>
        <v>50.31</v>
      </c>
      <c r="DO6" s="22">
        <f t="shared" si="12"/>
        <v>50.5</v>
      </c>
      <c r="DP6" s="22">
        <f t="shared" si="12"/>
        <v>51.28</v>
      </c>
      <c r="DQ6" s="22">
        <f t="shared" si="12"/>
        <v>51.94</v>
      </c>
      <c r="DR6" s="21" t="str">
        <f>IF(DR7="","",IF(DR7="-","【-】","【"&amp;SUBSTITUTE(TEXT(DR7,"#,##0.00"),"-","△")&amp;"】"))</f>
        <v>【52.02】</v>
      </c>
      <c r="DS6" s="22">
        <f>IF(DS7="",NA(),DS7)</f>
        <v>20.84</v>
      </c>
      <c r="DT6" s="22">
        <f t="shared" ref="DT6:EB6" si="13">IF(DT7="",NA(),DT7)</f>
        <v>22.77</v>
      </c>
      <c r="DU6" s="22">
        <f t="shared" si="13"/>
        <v>24.28</v>
      </c>
      <c r="DV6" s="22">
        <f t="shared" si="13"/>
        <v>26.09</v>
      </c>
      <c r="DW6" s="22">
        <f t="shared" si="13"/>
        <v>27.82</v>
      </c>
      <c r="DX6" s="22">
        <f t="shared" si="13"/>
        <v>20.49</v>
      </c>
      <c r="DY6" s="22">
        <f t="shared" si="13"/>
        <v>21.34</v>
      </c>
      <c r="DZ6" s="22">
        <f t="shared" si="13"/>
        <v>21.19</v>
      </c>
      <c r="EA6" s="22">
        <f t="shared" si="13"/>
        <v>22.64</v>
      </c>
      <c r="EB6" s="22">
        <f t="shared" si="13"/>
        <v>26.52</v>
      </c>
      <c r="EC6" s="21" t="str">
        <f>IF(EC7="","",IF(EC7="-","【-】","【"&amp;SUBSTITUTE(TEXT(EC7,"#,##0.00"),"-","△")&amp;"】"))</f>
        <v>【25.37】</v>
      </c>
      <c r="ED6" s="22">
        <f>IF(ED7="",NA(),ED7)</f>
        <v>0.62</v>
      </c>
      <c r="EE6" s="22">
        <f t="shared" ref="EE6:EM6" si="14">IF(EE7="",NA(),EE7)</f>
        <v>0.52</v>
      </c>
      <c r="EF6" s="22">
        <f t="shared" si="14"/>
        <v>0.47</v>
      </c>
      <c r="EG6" s="22">
        <f t="shared" si="14"/>
        <v>0.53</v>
      </c>
      <c r="EH6" s="22">
        <f t="shared" si="14"/>
        <v>0.74</v>
      </c>
      <c r="EI6" s="22">
        <f t="shared" si="14"/>
        <v>0.72</v>
      </c>
      <c r="EJ6" s="22">
        <f t="shared" si="14"/>
        <v>0.69</v>
      </c>
      <c r="EK6" s="22">
        <f t="shared" si="14"/>
        <v>0.62</v>
      </c>
      <c r="EL6" s="22">
        <f t="shared" si="14"/>
        <v>0.6</v>
      </c>
      <c r="EM6" s="22">
        <f t="shared" si="14"/>
        <v>0.61</v>
      </c>
      <c r="EN6" s="21" t="str">
        <f>IF(EN7="","",IF(EN7="-","【-】","【"&amp;SUBSTITUTE(TEXT(EN7,"#,##0.00"),"-","△")&amp;"】"))</f>
        <v>【0.62】</v>
      </c>
    </row>
    <row r="7" spans="1:144" s="23" customFormat="1" x14ac:dyDescent="0.2">
      <c r="A7" s="15"/>
      <c r="B7" s="24">
        <v>2023</v>
      </c>
      <c r="C7" s="24">
        <v>452025</v>
      </c>
      <c r="D7" s="24">
        <v>46</v>
      </c>
      <c r="E7" s="24">
        <v>1</v>
      </c>
      <c r="F7" s="24">
        <v>0</v>
      </c>
      <c r="G7" s="24">
        <v>1</v>
      </c>
      <c r="H7" s="24" t="s">
        <v>93</v>
      </c>
      <c r="I7" s="24" t="s">
        <v>94</v>
      </c>
      <c r="J7" s="24" t="s">
        <v>95</v>
      </c>
      <c r="K7" s="24" t="s">
        <v>96</v>
      </c>
      <c r="L7" s="24" t="s">
        <v>97</v>
      </c>
      <c r="M7" s="24" t="s">
        <v>98</v>
      </c>
      <c r="N7" s="25" t="s">
        <v>99</v>
      </c>
      <c r="O7" s="25">
        <v>57.03</v>
      </c>
      <c r="P7" s="25">
        <v>92.48</v>
      </c>
      <c r="Q7" s="25">
        <v>2343</v>
      </c>
      <c r="R7" s="25">
        <v>161515</v>
      </c>
      <c r="S7" s="25">
        <v>653.36</v>
      </c>
      <c r="T7" s="25">
        <v>247.21</v>
      </c>
      <c r="U7" s="25">
        <v>150808</v>
      </c>
      <c r="V7" s="25">
        <v>363.6</v>
      </c>
      <c r="W7" s="25">
        <v>414.76</v>
      </c>
      <c r="X7" s="25">
        <v>111.51</v>
      </c>
      <c r="Y7" s="25">
        <v>110.37</v>
      </c>
      <c r="Z7" s="25">
        <v>110.08</v>
      </c>
      <c r="AA7" s="25">
        <v>108.49</v>
      </c>
      <c r="AB7" s="25">
        <v>102.53</v>
      </c>
      <c r="AC7" s="25">
        <v>113.35</v>
      </c>
      <c r="AD7" s="25">
        <v>112.36</v>
      </c>
      <c r="AE7" s="25">
        <v>111.89</v>
      </c>
      <c r="AF7" s="25">
        <v>109.99</v>
      </c>
      <c r="AG7" s="25">
        <v>109.67</v>
      </c>
      <c r="AH7" s="25">
        <v>108.24</v>
      </c>
      <c r="AI7" s="25">
        <v>0</v>
      </c>
      <c r="AJ7" s="25">
        <v>0</v>
      </c>
      <c r="AK7" s="25">
        <v>0</v>
      </c>
      <c r="AL7" s="25">
        <v>0</v>
      </c>
      <c r="AM7" s="25">
        <v>0</v>
      </c>
      <c r="AN7" s="25">
        <v>0.51</v>
      </c>
      <c r="AO7" s="25">
        <v>0.28999999999999998</v>
      </c>
      <c r="AP7" s="25">
        <v>0.45</v>
      </c>
      <c r="AQ7" s="25">
        <v>0</v>
      </c>
      <c r="AR7" s="25">
        <v>0</v>
      </c>
      <c r="AS7" s="25">
        <v>1.5</v>
      </c>
      <c r="AT7" s="25">
        <v>279.44</v>
      </c>
      <c r="AU7" s="25">
        <v>342.11</v>
      </c>
      <c r="AV7" s="25">
        <v>355.37</v>
      </c>
      <c r="AW7" s="25">
        <v>383.86</v>
      </c>
      <c r="AX7" s="25">
        <v>340.75</v>
      </c>
      <c r="AY7" s="25">
        <v>309.10000000000002</v>
      </c>
      <c r="AZ7" s="25">
        <v>306.08</v>
      </c>
      <c r="BA7" s="25">
        <v>351.29</v>
      </c>
      <c r="BB7" s="25">
        <v>364.24</v>
      </c>
      <c r="BC7" s="25">
        <v>289.44</v>
      </c>
      <c r="BD7" s="25">
        <v>243.36</v>
      </c>
      <c r="BE7" s="25">
        <v>468.2</v>
      </c>
      <c r="BF7" s="25">
        <v>495.76</v>
      </c>
      <c r="BG7" s="25">
        <v>486.76</v>
      </c>
      <c r="BH7" s="25">
        <v>503.4</v>
      </c>
      <c r="BI7" s="25">
        <v>523.38</v>
      </c>
      <c r="BJ7" s="25">
        <v>290.42</v>
      </c>
      <c r="BK7" s="25">
        <v>294.66000000000003</v>
      </c>
      <c r="BL7" s="25">
        <v>236.29</v>
      </c>
      <c r="BM7" s="25">
        <v>238.77</v>
      </c>
      <c r="BN7" s="25">
        <v>301.23</v>
      </c>
      <c r="BO7" s="25">
        <v>265.93</v>
      </c>
      <c r="BP7" s="25">
        <v>106.66</v>
      </c>
      <c r="BQ7" s="25">
        <v>104.19</v>
      </c>
      <c r="BR7" s="25">
        <v>106.65</v>
      </c>
      <c r="BS7" s="25">
        <v>105.37</v>
      </c>
      <c r="BT7" s="25">
        <v>99.25</v>
      </c>
      <c r="BU7" s="25">
        <v>106.11</v>
      </c>
      <c r="BV7" s="25">
        <v>103.75</v>
      </c>
      <c r="BW7" s="25">
        <v>104.33</v>
      </c>
      <c r="BX7" s="25">
        <v>98.85</v>
      </c>
      <c r="BY7" s="25">
        <v>101.11</v>
      </c>
      <c r="BZ7" s="25">
        <v>97.82</v>
      </c>
      <c r="CA7" s="25">
        <v>120.78</v>
      </c>
      <c r="CB7" s="25">
        <v>122.97</v>
      </c>
      <c r="CC7" s="25">
        <v>120.49</v>
      </c>
      <c r="CD7" s="25">
        <v>121.6</v>
      </c>
      <c r="CE7" s="25">
        <v>129.51</v>
      </c>
      <c r="CF7" s="25">
        <v>161.03</v>
      </c>
      <c r="CG7" s="25">
        <v>159.93</v>
      </c>
      <c r="CH7" s="25">
        <v>157.4</v>
      </c>
      <c r="CI7" s="25">
        <v>162.61000000000001</v>
      </c>
      <c r="CJ7" s="25">
        <v>171.09</v>
      </c>
      <c r="CK7" s="25">
        <v>177.56</v>
      </c>
      <c r="CL7" s="25">
        <v>79.98</v>
      </c>
      <c r="CM7" s="25">
        <v>79.709999999999994</v>
      </c>
      <c r="CN7" s="25">
        <v>79.23</v>
      </c>
      <c r="CO7" s="25">
        <v>78.61</v>
      </c>
      <c r="CP7" s="25">
        <v>78.760000000000005</v>
      </c>
      <c r="CQ7" s="25">
        <v>61.71</v>
      </c>
      <c r="CR7" s="25">
        <v>63.12</v>
      </c>
      <c r="CS7" s="25">
        <v>62.59</v>
      </c>
      <c r="CT7" s="25">
        <v>61.81</v>
      </c>
      <c r="CU7" s="25">
        <v>60.84</v>
      </c>
      <c r="CV7" s="25">
        <v>59.81</v>
      </c>
      <c r="CW7" s="25">
        <v>87.72</v>
      </c>
      <c r="CX7" s="25">
        <v>88.93</v>
      </c>
      <c r="CY7" s="25">
        <v>89.47</v>
      </c>
      <c r="CZ7" s="25">
        <v>89.23</v>
      </c>
      <c r="DA7" s="25">
        <v>88.01</v>
      </c>
      <c r="DB7" s="25">
        <v>90.03</v>
      </c>
      <c r="DC7" s="25">
        <v>90.09</v>
      </c>
      <c r="DD7" s="25">
        <v>89.7</v>
      </c>
      <c r="DE7" s="25">
        <v>89.24</v>
      </c>
      <c r="DF7" s="25">
        <v>89.73</v>
      </c>
      <c r="DG7" s="25">
        <v>89.42</v>
      </c>
      <c r="DH7" s="25">
        <v>48.66</v>
      </c>
      <c r="DI7" s="25">
        <v>49.42</v>
      </c>
      <c r="DJ7" s="25">
        <v>50.46</v>
      </c>
      <c r="DK7" s="25">
        <v>50.26</v>
      </c>
      <c r="DL7" s="25">
        <v>49.17</v>
      </c>
      <c r="DM7" s="25">
        <v>49.6</v>
      </c>
      <c r="DN7" s="25">
        <v>50.31</v>
      </c>
      <c r="DO7" s="25">
        <v>50.5</v>
      </c>
      <c r="DP7" s="25">
        <v>51.28</v>
      </c>
      <c r="DQ7" s="25">
        <v>51.94</v>
      </c>
      <c r="DR7" s="25">
        <v>52.02</v>
      </c>
      <c r="DS7" s="25">
        <v>20.84</v>
      </c>
      <c r="DT7" s="25">
        <v>22.77</v>
      </c>
      <c r="DU7" s="25">
        <v>24.28</v>
      </c>
      <c r="DV7" s="25">
        <v>26.09</v>
      </c>
      <c r="DW7" s="25">
        <v>27.82</v>
      </c>
      <c r="DX7" s="25">
        <v>20.49</v>
      </c>
      <c r="DY7" s="25">
        <v>21.34</v>
      </c>
      <c r="DZ7" s="25">
        <v>21.19</v>
      </c>
      <c r="EA7" s="25">
        <v>22.64</v>
      </c>
      <c r="EB7" s="25">
        <v>26.52</v>
      </c>
      <c r="EC7" s="25">
        <v>25.37</v>
      </c>
      <c r="ED7" s="25">
        <v>0.62</v>
      </c>
      <c r="EE7" s="25">
        <v>0.52</v>
      </c>
      <c r="EF7" s="25">
        <v>0.47</v>
      </c>
      <c r="EG7" s="25">
        <v>0.53</v>
      </c>
      <c r="EH7" s="25">
        <v>0.74</v>
      </c>
      <c r="EI7" s="25">
        <v>0.72</v>
      </c>
      <c r="EJ7" s="25">
        <v>0.69</v>
      </c>
      <c r="EK7" s="25">
        <v>0.62</v>
      </c>
      <c r="EL7" s="25">
        <v>0.6</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2025-01-28T02:24:45Z</cp:lastPrinted>
  <dcterms:created xsi:type="dcterms:W3CDTF">2025-01-24T06:56:01Z</dcterms:created>
  <dcterms:modified xsi:type="dcterms:W3CDTF">2025-02-27T02:08:43Z</dcterms:modified>
  <cp:category/>
</cp:coreProperties>
</file>