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5市町村→県\01法適用\01上水道\修正依頼（2.14）\"/>
    </mc:Choice>
  </mc:AlternateContent>
  <xr:revisionPtr revIDLastSave="0" documentId="13_ncr:1_{C4C045B7-040C-443B-B5C1-503CE4DEFAA4}" xr6:coauthVersionLast="47" xr6:coauthVersionMax="47" xr10:uidLastSave="{00000000-0000-0000-0000-000000000000}"/>
  <workbookProtection workbookAlgorithmName="SHA-512" workbookHashValue="U51wSNdUSX0/gLMfzClN10tMD89urt9ZB+rd+QphNidKnJvKBrnkyZ8rOT8s1Q9LFCjoKWH99n6JHkLhXUga0A==" workbookSaltValue="dmhJXqOtIWBmxgpf9etH0Q==" workbookSpinCount="100000" lockStructure="1"/>
  <bookViews>
    <workbookView xWindow="-108" yWindow="-108" windowWidth="23256" windowHeight="1401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BB8" i="4" s="1"/>
  <c r="S6" i="5"/>
  <c r="AT8" i="4" s="1"/>
  <c r="R6" i="5"/>
  <c r="AL8" i="4" s="1"/>
  <c r="Q6" i="5"/>
  <c r="P6" i="5"/>
  <c r="P10" i="4" s="1"/>
  <c r="O6" i="5"/>
  <c r="I10" i="4" s="1"/>
  <c r="N6" i="5"/>
  <c r="B10" i="4" s="1"/>
  <c r="M6" i="5"/>
  <c r="AD8" i="4" s="1"/>
  <c r="L6" i="5"/>
  <c r="W8" i="4" s="1"/>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85" i="4"/>
  <c r="I85" i="4"/>
  <c r="BB10" i="4"/>
  <c r="AT10" i="4"/>
  <c r="W10"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<sst xmlns="http://schemas.openxmlformats.org/spreadsheetml/2006/main" count="228" uniqueCount="113">
  <si>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</si>
  <si>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</si>
  <si>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</si>
  <si>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</si>
  <si>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</si>
  <si>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</si>
  <si>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</si>
  <si>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</si>
  <si>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</si>
  <si>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</si>
  <si>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</si>
  <si>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</si>
  <si>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</si>
  <si>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</si>
  <si>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</si>
  <si>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</si>
  <si>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</si>
  <si>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</si>
  <si>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</si>
  <si>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</si>
  <si>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</si>
  <si>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</si>
  <si>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</si>
  <si>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</si>
  <si>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</si>
  <si>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</si>
  <si>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</si>
  <si>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</si>
  <si>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</si>
  <si>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</si>
  <si>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</si>
  <si>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</si>
  <si>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</si>
  <si>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</si>
  <si>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</si>
  <si>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</si>
  <si>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</si>
  <si>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</si>
  <si>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</si>
  <si>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</si>
  <si>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</si>
  <si>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</si>
  <si>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</si>
  <si>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</si>
  <si>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</si>
  <si>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</si>
  <si>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</si>
  <si>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</si>
  <si>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</si>
  <si>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</si>
  <si>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</si>
  <si>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</si>
  <si>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</si>
  <si>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</si>
  <si>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</si>
  <si>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</si>
  <si>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</si>
  <si>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</si>
  <si>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</si>
  <si>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</si>
  <si>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</si>
  <si>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</si>
  <si>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</si>
  <si>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</si>
  <si>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</si>
  <si>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</si>
  <si>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</si>
  <si>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</si>
  <si>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</si>
  <si>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</si>
  <si>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</si>
  <si>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</si>
  <si>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</si>
  <si>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</si>
  <si>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</si>
  <si>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</si>
  <si>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</si>
  <si>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</si>
  <si>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</si>
  <si>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</si>
  <si>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</si>
  <si>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</si>
  <si>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</si>
  <si>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</si>
  <si>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</si>
  <si>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</si>
  <si>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</si>
  <si>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</si>
  <si>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</si>
  <si>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</si>
  <si>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</si>
  <si>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</si>
  <si>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</si>
  <si>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</si>
  <si>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</si>
  <si>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</si>
  <si>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</si>
  <si>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</si>
  <si>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</si>
  <si>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</si>
  <si>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</si>
  <si>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</si>
  <si>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</si>
  <si>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</si>
  <si>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</si>
  <si>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</si>
  <si>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</si>
  <si>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</si>
  <si>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</si>
  <si>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</si>
  <si>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【有形固定資産減価償却率】については、平成30年度から類似団体平均値を上回っており、老朽化の進む償却資産の更新に係る投資計画を実施していかなければならないと考える。
　管路については、【管路経年化率】のとおり、全国平均値、類似単体平均値より高い数値を示しており、法定耐用年数を経過した割合が年々増加している傾向にあるため計画的にな更新を図る必要がある。
【管路更新率】については、令和5年度は災害復旧に費用がかかり、配水管の布設替が例年より縮小せざるを得なかったため類似団体平均、全国平均値を下回っている。令和6年以降は、既設管路の更新に予算を傾斜配分して、計画的に工事を進める必要性がある。</t>
    <rPh sb="190" eb="192">
      <t>レイワ</t>
    </rPh>
    <rPh sb="193" eb="195">
      <t>ネンド</t>
    </rPh>
    <rPh sb="196" eb="198">
      <t>サイガイ</t>
    </rPh>
    <rPh sb="198" eb="200">
      <t>フッキュウ</t>
    </rPh>
    <rPh sb="201" eb="203">
      <t>ヒヨウ</t>
    </rPh>
    <rPh sb="208" eb="211">
      <t>ハイスイカン</t>
    </rPh>
    <rPh sb="212" eb="214">
      <t>フセツ</t>
    </rPh>
    <rPh sb="214" eb="215">
      <t>カ</t>
    </rPh>
    <rPh sb="216" eb="218">
      <t>レイネン</t>
    </rPh>
    <rPh sb="246" eb="248">
      <t>シタマワ</t>
    </rPh>
    <rPh sb="253" eb="255">
      <t>レイワ</t>
    </rPh>
    <rPh sb="256" eb="257">
      <t>ネン</t>
    </rPh>
    <rPh sb="257" eb="259">
      <t>イコウ</t>
    </rPh>
    <phoneticPr fontId="4"/>
  </si>
  <si>
    <t>【経常収支比率】について、令和5年度は、給水収益の増（令和4年度においては台風被害に伴う大規模断水があったため、水道料金の減免を行っている。）や人事異動に伴う人件費の減少があったため、前年度より比率は上がっており、毎年度100％を超えているが、類似団体平均及び全国平均以下であるため、経費削減等の更なる経営改善に向けた取組が必要である。
【累積欠損金比率】は0％であるため、経営の健全性に問題はない。
【流動比率】については、全国平均値を上回っていること、令和2年度が企業債償還のピークであり流動負債は減少する見込みであることから経営の健全性が見て取れる。
【企業債残高対給水収益比率】については、全国平均値からすると残高の規模が大きいが、将来の企業債借入れ及び償還の推移を予測していくと企業債残高が年々減少していくと考えているため、中長期的な観点から現在の数値で問題ないと考える。
【料金回収率、給水原価】については、毎年同程度の推移にて経営が保たれており、類似団体平均値と比較しても経営が健全であると判断できる。
【施設利用率】については、平均値より上回っていることから、本町の施設利用状況や規模は適正であるといえる。
【有収率】については、令和4年度が台風被害や大寒波等の影響により大幅に減少していたため、令和5年度は大きく増加したが、類似団体や全国平均と比較しても改善の必要性があることから、漏水調査の結果に基づき管路の更新を進め、対応していく必要がある。</t>
    <rPh sb="72" eb="74">
      <t>ジンジ</t>
    </rPh>
    <rPh sb="74" eb="76">
      <t>イドウ</t>
    </rPh>
    <rPh sb="77" eb="78">
      <t>トモナ</t>
    </rPh>
    <rPh sb="100" eb="101">
      <t>ア</t>
    </rPh>
    <rPh sb="122" eb="124">
      <t>ルイジ</t>
    </rPh>
    <rPh sb="124" eb="126">
      <t>ダンタイ</t>
    </rPh>
    <rPh sb="128" eb="129">
      <t>オヨ</t>
    </rPh>
    <rPh sb="130" eb="132">
      <t>ゼンコク</t>
    </rPh>
    <rPh sb="132" eb="134">
      <t>ヘイキン</t>
    </rPh>
    <rPh sb="134" eb="136">
      <t>イカ</t>
    </rPh>
    <rPh sb="142" eb="144">
      <t>ケイヒ</t>
    </rPh>
    <rPh sb="144" eb="146">
      <t>サクゲン</t>
    </rPh>
    <rPh sb="146" eb="147">
      <t>トウ</t>
    </rPh>
    <rPh sb="148" eb="149">
      <t>サラ</t>
    </rPh>
    <rPh sb="151" eb="153">
      <t>ケイエイ</t>
    </rPh>
    <rPh sb="153" eb="155">
      <t>カイゼン</t>
    </rPh>
    <rPh sb="156" eb="157">
      <t>ム</t>
    </rPh>
    <rPh sb="159" eb="161">
      <t>トリクミ</t>
    </rPh>
    <rPh sb="162" eb="164">
      <t>ヒツヨウ</t>
    </rPh>
    <rPh sb="523" eb="525">
      <t>レイワ</t>
    </rPh>
    <rPh sb="526" eb="528">
      <t>ネンド</t>
    </rPh>
    <rPh sb="529" eb="531">
      <t>タイフウ</t>
    </rPh>
    <rPh sb="531" eb="533">
      <t>ヒガイ</t>
    </rPh>
    <rPh sb="534" eb="537">
      <t>ダイカンパ</t>
    </rPh>
    <rPh sb="537" eb="538">
      <t>トウ</t>
    </rPh>
    <rPh sb="539" eb="541">
      <t>エイキョウ</t>
    </rPh>
    <rPh sb="544" eb="546">
      <t>オオハバ</t>
    </rPh>
    <rPh sb="547" eb="549">
      <t>ゲンショウ</t>
    </rPh>
    <rPh sb="556" eb="558">
      <t>レイワ</t>
    </rPh>
    <rPh sb="559" eb="561">
      <t>ネンド</t>
    </rPh>
    <rPh sb="562" eb="563">
      <t>オオ</t>
    </rPh>
    <rPh sb="565" eb="567">
      <t>ゾウカ</t>
    </rPh>
    <phoneticPr fontId="4"/>
  </si>
  <si>
    <t>　本町の水道事業における経営状況は、経営の健全性・効率性を比較分析すると、【有収率】を除く大部分の項目において、全国平均値や類似団体平均値より高い水準が保たれていると言えるため、数値的には問題なく健全性が保たれている状態といえる。
　しかし、高度経済成長期に集中的に整備してきた管路等に係る更新時期が近づいていることに加え、既に法定耐用年数を超過した老朽管路も増加している。
　これらの状況を踏まえ、財政面と投資面の均衡が図れる将来の水道事業を見据えた計画の必要性を認識し、平成28年11月に策定し、令和4年3月に見直した「高原町水道事業経営戦略」において、令和12年度までの中長期的な経営方針を定めている。
　アセットマネジメントの理念により継続的かつ計画的な管路及び施設の更新を実施することで、更なる経営の健全性を確保し、今後とも良質な水道水を安定的に供給していく。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</si>
</sst>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0.38</c:v>
                </c:pt>
                <c:pt idx="1">
                  <c:v>0.33</c:v>
                </c:pt>
                <c:pt idx="2">
                  <c:v>0.68</c:v>
                </c:pt>
                <c:pt idx="3">
                  <c:v>0.87</c:v>
                </c:pt>
                <c:pt idx="4">
                  <c:v>0.2</c:v>
                </c:pt>
              </c:numCache>
            </c:numRef>
          </c:val>
          <c:extLst>
            <c:ext xmlns:c16="http://schemas.microsoft.com/office/drawing/2014/chart" uri="{C3380CC4-5D6E-409C-BE32-E72D297353CC}">
              <c16:uniqueId val="{00000000-AE74-4D7E-ABF1-568C6CEB20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AE74-4D7E-ABF1-568C6CEB20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64.66</c:v>
                </c:pt>
                <c:pt idx="1">
                  <c:v>66.34</c:v>
                </c:pt>
                <c:pt idx="2">
                  <c:v>65.27</c:v>
                </c:pt>
                <c:pt idx="3">
                  <c:v>67.239999999999995</c:v>
                </c:pt>
                <c:pt idx="4">
                  <c:v>63.59</c:v>
                </c:pt>
              </c:numCache>
            </c:numRef>
          </c:val>
          <c:extLst>
            <c:ext xmlns:c16="http://schemas.microsoft.com/office/drawing/2014/chart" uri="{C3380CC4-5D6E-409C-BE32-E72D297353CC}">
              <c16:uniqueId val="{00000000-8C4A-4E33-ACAF-205E3DEFC11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8C4A-4E33-ACAF-205E3DEFC11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76.63</c:v>
                </c:pt>
                <c:pt idx="1">
                  <c:v>76.16</c:v>
                </c:pt>
                <c:pt idx="2">
                  <c:v>76.36</c:v>
                </c:pt>
                <c:pt idx="3">
                  <c:v>72.7</c:v>
                </c:pt>
                <c:pt idx="4">
                  <c:v>75.2</c:v>
                </c:pt>
              </c:numCache>
            </c:numRef>
          </c:val>
          <c:extLst>
            <c:ext xmlns:c16="http://schemas.microsoft.com/office/drawing/2014/chart" uri="{C3380CC4-5D6E-409C-BE32-E72D297353CC}">
              <c16:uniqueId val="{00000000-A411-43BB-A7F2-5FF6FC55EF1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A411-43BB-A7F2-5FF6FC55EF1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107.43</c:v>
                </c:pt>
                <c:pt idx="1">
                  <c:v>113.18</c:v>
                </c:pt>
                <c:pt idx="2">
                  <c:v>108.88</c:v>
                </c:pt>
                <c:pt idx="3">
                  <c:v>102.3</c:v>
                </c:pt>
                <c:pt idx="4">
                  <c:v>103.03</c:v>
                </c:pt>
              </c:numCache>
            </c:numRef>
          </c:val>
          <c:extLst>
            <c:ext xmlns:c16="http://schemas.microsoft.com/office/drawing/2014/chart" uri="{C3380CC4-5D6E-409C-BE32-E72D297353CC}">
              <c16:uniqueId val="{00000000-ECEC-4656-8FDC-4BB7157807B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ECEC-4656-8FDC-4BB7157807B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47.91</c:v>
                </c:pt>
                <c:pt idx="1">
                  <c:v>49.7</c:v>
                </c:pt>
                <c:pt idx="2">
                  <c:v>51.43</c:v>
                </c:pt>
                <c:pt idx="3">
                  <c:v>52.98</c:v>
                </c:pt>
                <c:pt idx="4">
                  <c:v>54.11</c:v>
                </c:pt>
              </c:numCache>
            </c:numRef>
          </c:val>
          <c:extLst>
            <c:ext xmlns:c16="http://schemas.microsoft.com/office/drawing/2014/chart" uri="{C3380CC4-5D6E-409C-BE32-E72D297353CC}">
              <c16:uniqueId val="{00000000-D204-4788-B39E-777263CB38F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D204-4788-B39E-777263CB38F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15.07</c:v>
                </c:pt>
                <c:pt idx="1">
                  <c:v>16.670000000000002</c:v>
                </c:pt>
                <c:pt idx="2">
                  <c:v>20.239999999999998</c:v>
                </c:pt>
                <c:pt idx="3">
                  <c:v>24.15</c:v>
                </c:pt>
                <c:pt idx="4">
                  <c:v>26.73</c:v>
                </c:pt>
              </c:numCache>
            </c:numRef>
          </c:val>
          <c:extLst>
            <c:ext xmlns:c16="http://schemas.microsoft.com/office/drawing/2014/chart" uri="{C3380CC4-5D6E-409C-BE32-E72D297353CC}">
              <c16:uniqueId val="{00000000-5940-4D33-A0E7-92D9C5DF65A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5940-4D33-A0E7-92D9C5DF65A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E9-49A1-9E9D-7B70E63E2CE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75E9-49A1-9E9D-7B70E63E2CE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345.96</c:v>
                </c:pt>
                <c:pt idx="1">
                  <c:v>296.67</c:v>
                </c:pt>
                <c:pt idx="2">
                  <c:v>388.72</c:v>
                </c:pt>
                <c:pt idx="3">
                  <c:v>368.81</c:v>
                </c:pt>
                <c:pt idx="4">
                  <c:v>387.64</c:v>
                </c:pt>
              </c:numCache>
            </c:numRef>
          </c:val>
          <c:extLst>
            <c:ext xmlns:c16="http://schemas.microsoft.com/office/drawing/2014/chart" uri="{C3380CC4-5D6E-409C-BE32-E72D297353CC}">
              <c16:uniqueId val="{00000000-1673-41B2-9D26-CBC6415BBAB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1673-41B2-9D26-CBC6415BBAB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495.6</c:v>
                </c:pt>
                <c:pt idx="1">
                  <c:v>463.48</c:v>
                </c:pt>
                <c:pt idx="2">
                  <c:v>445.75</c:v>
                </c:pt>
                <c:pt idx="3">
                  <c:v>449.5</c:v>
                </c:pt>
                <c:pt idx="4">
                  <c:v>418.36</c:v>
                </c:pt>
              </c:numCache>
            </c:numRef>
          </c:val>
          <c:extLst>
            <c:ext xmlns:c16="http://schemas.microsoft.com/office/drawing/2014/chart" uri="{C3380CC4-5D6E-409C-BE32-E72D297353CC}">
              <c16:uniqueId val="{00000000-A983-47EA-BEE7-26723CEE6A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A983-47EA-BEE7-26723CEE6A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106.69</c:v>
                </c:pt>
                <c:pt idx="1">
                  <c:v>113.01</c:v>
                </c:pt>
                <c:pt idx="2">
                  <c:v>108.4</c:v>
                </c:pt>
                <c:pt idx="3">
                  <c:v>97.27</c:v>
                </c:pt>
                <c:pt idx="4">
                  <c:v>102.18</c:v>
                </c:pt>
              </c:numCache>
            </c:numRef>
          </c:val>
          <c:extLst>
            <c:ext xmlns:c16="http://schemas.microsoft.com/office/drawing/2014/chart" uri="{C3380CC4-5D6E-409C-BE32-E72D297353CC}">
              <c16:uniqueId val="{00000000-393D-4928-8B24-BC13ABA1B98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393D-4928-8B24-BC13ABA1B98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130.5</c:v>
                </c:pt>
                <c:pt idx="1">
                  <c:v>123.29</c:v>
                </c:pt>
                <c:pt idx="2">
                  <c:v>128.75</c:v>
                </c:pt>
                <c:pt idx="3">
                  <c:v>138.16</c:v>
                </c:pt>
                <c:pt idx="4">
                  <c:v>137.01</c:v>
                </c:pt>
              </c:numCache>
            </c:numRef>
          </c:val>
          <c:extLst>
            <c:ext xmlns:c16="http://schemas.microsoft.com/office/drawing/2014/chart" uri="{C3380CC4-5D6E-409C-BE32-E72D297353CC}">
              <c16:uniqueId val="{00000000-70C1-4480-B5B0-E330FE65CC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70C1-4480-B5B0-E330FE65CC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L1" zoomScale="85" zoomScaleNormal="85"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宮崎県　高原町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2">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A8</v>
      </c>
      <c r="X8" s="43"/>
      <c r="Y8" s="43"/>
      <c r="Z8" s="43"/>
      <c r="AA8" s="43"/>
      <c r="AB8" s="43"/>
      <c r="AC8" s="43"/>
      <c r="AD8" s="43" t="str">
        <f>データ!$M$6</f>
        <v>非設置</v>
      </c>
      <c r="AE8" s="43"/>
      <c r="AF8" s="43"/>
      <c r="AG8" s="43"/>
      <c r="AH8" s="43"/>
      <c r="AI8" s="43"/>
      <c r="AJ8" s="43"/>
      <c r="AK8" s="2"/>
      <c r="AL8" s="44">
        <f>データ!$R$6</f>
        <v>8590</v>
      </c>
      <c r="AM8" s="44"/>
      <c r="AN8" s="44"/>
      <c r="AO8" s="44"/>
      <c r="AP8" s="44"/>
      <c r="AQ8" s="44"/>
      <c r="AR8" s="44"/>
      <c r="AS8" s="44"/>
      <c r="AT8" s="45">
        <f>データ!$S$6</f>
        <v>85.39</v>
      </c>
      <c r="AU8" s="46"/>
      <c r="AV8" s="46"/>
      <c r="AW8" s="46"/>
      <c r="AX8" s="46"/>
      <c r="AY8" s="46"/>
      <c r="AZ8" s="46"/>
      <c r="BA8" s="46"/>
      <c r="BB8" s="47">
        <f>データ!$T$6</f>
        <v>100.6</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2">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2">
      <c r="A10" s="2"/>
      <c r="B10" s="45" t="str">
        <f>データ!$N$6</f>
        <v>-</v>
      </c>
      <c r="C10" s="46"/>
      <c r="D10" s="46"/>
      <c r="E10" s="46"/>
      <c r="F10" s="46"/>
      <c r="G10" s="46"/>
      <c r="H10" s="46"/>
      <c r="I10" s="45">
        <f>データ!$O$6</f>
        <v>64.739999999999995</v>
      </c>
      <c r="J10" s="46"/>
      <c r="K10" s="46"/>
      <c r="L10" s="46"/>
      <c r="M10" s="46"/>
      <c r="N10" s="46"/>
      <c r="O10" s="80"/>
      <c r="P10" s="47">
        <f>データ!$P$6</f>
        <v>99.25</v>
      </c>
      <c r="Q10" s="47"/>
      <c r="R10" s="47"/>
      <c r="S10" s="47"/>
      <c r="T10" s="47"/>
      <c r="U10" s="47"/>
      <c r="V10" s="47"/>
      <c r="W10" s="44">
        <f>データ!$Q$6</f>
        <v>2893</v>
      </c>
      <c r="X10" s="44"/>
      <c r="Y10" s="44"/>
      <c r="Z10" s="44"/>
      <c r="AA10" s="44"/>
      <c r="AB10" s="44"/>
      <c r="AC10" s="44"/>
      <c r="AD10" s="2"/>
      <c r="AE10" s="2"/>
      <c r="AF10" s="2"/>
      <c r="AG10" s="2"/>
      <c r="AH10" s="2"/>
      <c r="AI10" s="2"/>
      <c r="AJ10" s="2"/>
      <c r="AK10" s="2"/>
      <c r="AL10" s="44">
        <f>データ!$U$6</f>
        <v>8424</v>
      </c>
      <c r="AM10" s="44"/>
      <c r="AN10" s="44"/>
      <c r="AO10" s="44"/>
      <c r="AP10" s="44"/>
      <c r="AQ10" s="44"/>
      <c r="AR10" s="44"/>
      <c r="AS10" s="44"/>
      <c r="AT10" s="45">
        <f>データ!$V$6</f>
        <v>51.6</v>
      </c>
      <c r="AU10" s="46"/>
      <c r="AV10" s="46"/>
      <c r="AW10" s="46"/>
      <c r="AX10" s="46"/>
      <c r="AY10" s="46"/>
      <c r="AZ10" s="46"/>
      <c r="BA10" s="46"/>
      <c r="BB10" s="47">
        <f>データ!$W$6</f>
        <v>163.26</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2">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2">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111</v>
      </c>
      <c r="BM16" s="57"/>
      <c r="BN16" s="57"/>
      <c r="BO16" s="57"/>
      <c r="BP16" s="57"/>
      <c r="BQ16" s="57"/>
      <c r="BR16" s="57"/>
      <c r="BS16" s="57"/>
      <c r="BT16" s="57"/>
      <c r="BU16" s="57"/>
      <c r="BV16" s="57"/>
      <c r="BW16" s="57"/>
      <c r="BX16" s="57"/>
      <c r="BY16" s="57"/>
      <c r="BZ16" s="5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1" t="s">
        <v>110</v>
      </c>
      <c r="BM47" s="82"/>
      <c r="BN47" s="82"/>
      <c r="BO47" s="82"/>
      <c r="BP47" s="82"/>
      <c r="BQ47" s="82"/>
      <c r="BR47" s="82"/>
      <c r="BS47" s="82"/>
      <c r="BT47" s="82"/>
      <c r="BU47" s="82"/>
      <c r="BV47" s="82"/>
      <c r="BW47" s="82"/>
      <c r="BX47" s="82"/>
      <c r="BY47" s="82"/>
      <c r="BZ47" s="8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1"/>
      <c r="BM48" s="82"/>
      <c r="BN48" s="82"/>
      <c r="BO48" s="82"/>
      <c r="BP48" s="82"/>
      <c r="BQ48" s="82"/>
      <c r="BR48" s="82"/>
      <c r="BS48" s="82"/>
      <c r="BT48" s="82"/>
      <c r="BU48" s="82"/>
      <c r="BV48" s="82"/>
      <c r="BW48" s="82"/>
      <c r="BX48" s="82"/>
      <c r="BY48" s="82"/>
      <c r="BZ48" s="8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1"/>
      <c r="BM49" s="82"/>
      <c r="BN49" s="82"/>
      <c r="BO49" s="82"/>
      <c r="BP49" s="82"/>
      <c r="BQ49" s="82"/>
      <c r="BR49" s="82"/>
      <c r="BS49" s="82"/>
      <c r="BT49" s="82"/>
      <c r="BU49" s="82"/>
      <c r="BV49" s="82"/>
      <c r="BW49" s="82"/>
      <c r="BX49" s="82"/>
      <c r="BY49" s="82"/>
      <c r="BZ49" s="8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1"/>
      <c r="BM50" s="82"/>
      <c r="BN50" s="82"/>
      <c r="BO50" s="82"/>
      <c r="BP50" s="82"/>
      <c r="BQ50" s="82"/>
      <c r="BR50" s="82"/>
      <c r="BS50" s="82"/>
      <c r="BT50" s="82"/>
      <c r="BU50" s="82"/>
      <c r="BV50" s="82"/>
      <c r="BW50" s="82"/>
      <c r="BX50" s="82"/>
      <c r="BY50" s="82"/>
      <c r="BZ50" s="8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1"/>
      <c r="BM51" s="82"/>
      <c r="BN51" s="82"/>
      <c r="BO51" s="82"/>
      <c r="BP51" s="82"/>
      <c r="BQ51" s="82"/>
      <c r="BR51" s="82"/>
      <c r="BS51" s="82"/>
      <c r="BT51" s="82"/>
      <c r="BU51" s="82"/>
      <c r="BV51" s="82"/>
      <c r="BW51" s="82"/>
      <c r="BX51" s="82"/>
      <c r="BY51" s="82"/>
      <c r="BZ51" s="8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1"/>
      <c r="BM52" s="82"/>
      <c r="BN52" s="82"/>
      <c r="BO52" s="82"/>
      <c r="BP52" s="82"/>
      <c r="BQ52" s="82"/>
      <c r="BR52" s="82"/>
      <c r="BS52" s="82"/>
      <c r="BT52" s="82"/>
      <c r="BU52" s="82"/>
      <c r="BV52" s="82"/>
      <c r="BW52" s="82"/>
      <c r="BX52" s="82"/>
      <c r="BY52" s="82"/>
      <c r="BZ52" s="8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1"/>
      <c r="BM53" s="82"/>
      <c r="BN53" s="82"/>
      <c r="BO53" s="82"/>
      <c r="BP53" s="82"/>
      <c r="BQ53" s="82"/>
      <c r="BR53" s="82"/>
      <c r="BS53" s="82"/>
      <c r="BT53" s="82"/>
      <c r="BU53" s="82"/>
      <c r="BV53" s="82"/>
      <c r="BW53" s="82"/>
      <c r="BX53" s="82"/>
      <c r="BY53" s="82"/>
      <c r="BZ53" s="8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1"/>
      <c r="BM54" s="82"/>
      <c r="BN54" s="82"/>
      <c r="BO54" s="82"/>
      <c r="BP54" s="82"/>
      <c r="BQ54" s="82"/>
      <c r="BR54" s="82"/>
      <c r="BS54" s="82"/>
      <c r="BT54" s="82"/>
      <c r="BU54" s="82"/>
      <c r="BV54" s="82"/>
      <c r="BW54" s="82"/>
      <c r="BX54" s="82"/>
      <c r="BY54" s="82"/>
      <c r="BZ54" s="8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1"/>
      <c r="BM55" s="82"/>
      <c r="BN55" s="82"/>
      <c r="BO55" s="82"/>
      <c r="BP55" s="82"/>
      <c r="BQ55" s="82"/>
      <c r="BR55" s="82"/>
      <c r="BS55" s="82"/>
      <c r="BT55" s="82"/>
      <c r="BU55" s="82"/>
      <c r="BV55" s="82"/>
      <c r="BW55" s="82"/>
      <c r="BX55" s="82"/>
      <c r="BY55" s="82"/>
      <c r="BZ55" s="8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1"/>
      <c r="BM56" s="82"/>
      <c r="BN56" s="82"/>
      <c r="BO56" s="82"/>
      <c r="BP56" s="82"/>
      <c r="BQ56" s="82"/>
      <c r="BR56" s="82"/>
      <c r="BS56" s="82"/>
      <c r="BT56" s="82"/>
      <c r="BU56" s="82"/>
      <c r="BV56" s="82"/>
      <c r="BW56" s="82"/>
      <c r="BX56" s="82"/>
      <c r="BY56" s="82"/>
      <c r="BZ56" s="8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1"/>
      <c r="BM57" s="82"/>
      <c r="BN57" s="82"/>
      <c r="BO57" s="82"/>
      <c r="BP57" s="82"/>
      <c r="BQ57" s="82"/>
      <c r="BR57" s="82"/>
      <c r="BS57" s="82"/>
      <c r="BT57" s="82"/>
      <c r="BU57" s="82"/>
      <c r="BV57" s="82"/>
      <c r="BW57" s="82"/>
      <c r="BX57" s="82"/>
      <c r="BY57" s="82"/>
      <c r="BZ57" s="8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1"/>
      <c r="BM58" s="82"/>
      <c r="BN58" s="82"/>
      <c r="BO58" s="82"/>
      <c r="BP58" s="82"/>
      <c r="BQ58" s="82"/>
      <c r="BR58" s="82"/>
      <c r="BS58" s="82"/>
      <c r="BT58" s="82"/>
      <c r="BU58" s="82"/>
      <c r="BV58" s="82"/>
      <c r="BW58" s="82"/>
      <c r="BX58" s="82"/>
      <c r="BY58" s="82"/>
      <c r="BZ58" s="8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1"/>
      <c r="BM59" s="82"/>
      <c r="BN59" s="82"/>
      <c r="BO59" s="82"/>
      <c r="BP59" s="82"/>
      <c r="BQ59" s="82"/>
      <c r="BR59" s="82"/>
      <c r="BS59" s="82"/>
      <c r="BT59" s="82"/>
      <c r="BU59" s="82"/>
      <c r="BV59" s="82"/>
      <c r="BW59" s="82"/>
      <c r="BX59" s="82"/>
      <c r="BY59" s="82"/>
      <c r="BZ59" s="83"/>
    </row>
    <row r="60" spans="1:78" ht="13.5" customHeight="1" x14ac:dyDescent="0.2">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x14ac:dyDescent="0.2">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1"/>
      <c r="BM62" s="82"/>
      <c r="BN62" s="82"/>
      <c r="BO62" s="82"/>
      <c r="BP62" s="82"/>
      <c r="BQ62" s="82"/>
      <c r="BR62" s="82"/>
      <c r="BS62" s="82"/>
      <c r="BT62" s="82"/>
      <c r="BU62" s="82"/>
      <c r="BV62" s="82"/>
      <c r="BW62" s="82"/>
      <c r="BX62" s="82"/>
      <c r="BY62" s="82"/>
      <c r="BZ62" s="8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1"/>
      <c r="BM63" s="82"/>
      <c r="BN63" s="82"/>
      <c r="BO63" s="82"/>
      <c r="BP63" s="82"/>
      <c r="BQ63" s="82"/>
      <c r="BR63" s="82"/>
      <c r="BS63" s="82"/>
      <c r="BT63" s="82"/>
      <c r="BU63" s="82"/>
      <c r="BV63" s="82"/>
      <c r="BW63" s="82"/>
      <c r="BX63" s="82"/>
      <c r="BY63" s="82"/>
      <c r="BZ63" s="8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112</v>
      </c>
      <c r="BM66" s="57"/>
      <c r="BN66" s="57"/>
      <c r="BO66" s="57"/>
      <c r="BP66" s="57"/>
      <c r="BQ66" s="57"/>
      <c r="BR66" s="57"/>
      <c r="BS66" s="57"/>
      <c r="BT66" s="57"/>
      <c r="BU66" s="57"/>
      <c r="BV66" s="57"/>
      <c r="BW66" s="57"/>
      <c r="BX66" s="57"/>
      <c r="BY66" s="57"/>
      <c r="BZ66" s="5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oeG9xA4JM1vAagniH38kK9Mj3/N1OSMJIhWStfB19hk/GfhTwyW9XrXYgdwSgLjPdxZDIlqTEBfwWkooGGwMCw==" saltValue="W1OxhAwjMAXKCH3sizOe+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5" t="s">
        <v>50</v>
      </c>
      <c r="I3" s="86"/>
      <c r="J3" s="86"/>
      <c r="K3" s="86"/>
      <c r="L3" s="86"/>
      <c r="M3" s="86"/>
      <c r="N3" s="86"/>
      <c r="O3" s="86"/>
      <c r="P3" s="86"/>
      <c r="Q3" s="86"/>
      <c r="R3" s="86"/>
      <c r="S3" s="86"/>
      <c r="T3" s="86"/>
      <c r="U3" s="86"/>
      <c r="V3" s="86"/>
      <c r="W3" s="87"/>
      <c r="X3" s="91" t="s">
        <v>51</v>
      </c>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t="s">
        <v>52</v>
      </c>
      <c r="DI3" s="84"/>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row>
    <row r="4" spans="1:144" x14ac:dyDescent="0.2">
      <c r="A4" s="15" t="s">
        <v>53</v>
      </c>
      <c r="B4" s="17"/>
      <c r="C4" s="17"/>
      <c r="D4" s="17"/>
      <c r="E4" s="17"/>
      <c r="F4" s="17"/>
      <c r="G4" s="17"/>
      <c r="H4" s="88"/>
      <c r="I4" s="89"/>
      <c r="J4" s="89"/>
      <c r="K4" s="89"/>
      <c r="L4" s="89"/>
      <c r="M4" s="89"/>
      <c r="N4" s="89"/>
      <c r="O4" s="89"/>
      <c r="P4" s="89"/>
      <c r="Q4" s="89"/>
      <c r="R4" s="89"/>
      <c r="S4" s="89"/>
      <c r="T4" s="89"/>
      <c r="U4" s="89"/>
      <c r="V4" s="89"/>
      <c r="W4" s="90"/>
      <c r="X4" s="84" t="s">
        <v>54</v>
      </c>
      <c r="Y4" s="84"/>
      <c r="Z4" s="84"/>
      <c r="AA4" s="84"/>
      <c r="AB4" s="84"/>
      <c r="AC4" s="84"/>
      <c r="AD4" s="84"/>
      <c r="AE4" s="84"/>
      <c r="AF4" s="84"/>
      <c r="AG4" s="84"/>
      <c r="AH4" s="84"/>
      <c r="AI4" s="84" t="s">
        <v>55</v>
      </c>
      <c r="AJ4" s="84"/>
      <c r="AK4" s="84"/>
      <c r="AL4" s="84"/>
      <c r="AM4" s="84"/>
      <c r="AN4" s="84"/>
      <c r="AO4" s="84"/>
      <c r="AP4" s="84"/>
      <c r="AQ4" s="84"/>
      <c r="AR4" s="84"/>
      <c r="AS4" s="84"/>
      <c r="AT4" s="84" t="s">
        <v>56</v>
      </c>
      <c r="AU4" s="84"/>
      <c r="AV4" s="84"/>
      <c r="AW4" s="84"/>
      <c r="AX4" s="84"/>
      <c r="AY4" s="84"/>
      <c r="AZ4" s="84"/>
      <c r="BA4" s="84"/>
      <c r="BB4" s="84"/>
      <c r="BC4" s="84"/>
      <c r="BD4" s="84"/>
      <c r="BE4" s="84" t="s">
        <v>57</v>
      </c>
      <c r="BF4" s="84"/>
      <c r="BG4" s="84"/>
      <c r="BH4" s="84"/>
      <c r="BI4" s="84"/>
      <c r="BJ4" s="84"/>
      <c r="BK4" s="84"/>
      <c r="BL4" s="84"/>
      <c r="BM4" s="84"/>
      <c r="BN4" s="84"/>
      <c r="BO4" s="84"/>
      <c r="BP4" s="84" t="s">
        <v>58</v>
      </c>
      <c r="BQ4" s="84"/>
      <c r="BR4" s="84"/>
      <c r="BS4" s="84"/>
      <c r="BT4" s="84"/>
      <c r="BU4" s="84"/>
      <c r="BV4" s="84"/>
      <c r="BW4" s="84"/>
      <c r="BX4" s="84"/>
      <c r="BY4" s="84"/>
      <c r="BZ4" s="84"/>
      <c r="CA4" s="84" t="s">
        <v>59</v>
      </c>
      <c r="CB4" s="84"/>
      <c r="CC4" s="84"/>
      <c r="CD4" s="84"/>
      <c r="CE4" s="84"/>
      <c r="CF4" s="84"/>
      <c r="CG4" s="84"/>
      <c r="CH4" s="84"/>
      <c r="CI4" s="84"/>
      <c r="CJ4" s="84"/>
      <c r="CK4" s="84"/>
      <c r="CL4" s="84" t="s">
        <v>60</v>
      </c>
      <c r="CM4" s="84"/>
      <c r="CN4" s="84"/>
      <c r="CO4" s="84"/>
      <c r="CP4" s="84"/>
      <c r="CQ4" s="84"/>
      <c r="CR4" s="84"/>
      <c r="CS4" s="84"/>
      <c r="CT4" s="84"/>
      <c r="CU4" s="84"/>
      <c r="CV4" s="84"/>
      <c r="CW4" s="84" t="s">
        <v>61</v>
      </c>
      <c r="CX4" s="84"/>
      <c r="CY4" s="84"/>
      <c r="CZ4" s="84"/>
      <c r="DA4" s="84"/>
      <c r="DB4" s="84"/>
      <c r="DC4" s="84"/>
      <c r="DD4" s="84"/>
      <c r="DE4" s="84"/>
      <c r="DF4" s="84"/>
      <c r="DG4" s="84"/>
      <c r="DH4" s="84" t="s">
        <v>62</v>
      </c>
      <c r="DI4" s="84"/>
      <c r="DJ4" s="84"/>
      <c r="DK4" s="84"/>
      <c r="DL4" s="84"/>
      <c r="DM4" s="84"/>
      <c r="DN4" s="84"/>
      <c r="DO4" s="84"/>
      <c r="DP4" s="84"/>
      <c r="DQ4" s="84"/>
      <c r="DR4" s="84"/>
      <c r="DS4" s="84" t="s">
        <v>63</v>
      </c>
      <c r="DT4" s="84"/>
      <c r="DU4" s="84"/>
      <c r="DV4" s="84"/>
      <c r="DW4" s="84"/>
      <c r="DX4" s="84"/>
      <c r="DY4" s="84"/>
      <c r="DZ4" s="84"/>
      <c r="EA4" s="84"/>
      <c r="EB4" s="84"/>
      <c r="EC4" s="84"/>
      <c r="ED4" s="84" t="s">
        <v>64</v>
      </c>
      <c r="EE4" s="84"/>
      <c r="EF4" s="84"/>
      <c r="EG4" s="84"/>
      <c r="EH4" s="84"/>
      <c r="EI4" s="84"/>
      <c r="EJ4" s="84"/>
      <c r="EK4" s="84"/>
      <c r="EL4" s="84"/>
      <c r="EM4" s="84"/>
      <c r="EN4" s="84"/>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453617</v>
      </c>
      <c r="D6" s="20">
        <f t="shared" si="3"/>
        <v>46</v>
      </c>
      <c r="E6" s="20">
        <f t="shared" si="3"/>
        <v>1</v>
      </c>
      <c r="F6" s="20">
        <f t="shared" si="3"/>
        <v>0</v>
      </c>
      <c r="G6" s="20">
        <f t="shared" si="3"/>
        <v>1</v>
      </c>
      <c r="H6" s="20" t="str">
        <f t="shared" si="3"/>
        <v>宮崎県　高原町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64.739999999999995</v>
      </c>
      <c r="P6" s="21">
        <f t="shared" si="3"/>
        <v>99.25</v>
      </c>
      <c r="Q6" s="21">
        <f t="shared" si="3"/>
        <v>2893</v>
      </c>
      <c r="R6" s="21">
        <f t="shared" si="3"/>
        <v>8590</v>
      </c>
      <c r="S6" s="21">
        <f t="shared" si="3"/>
        <v>85.39</v>
      </c>
      <c r="T6" s="21">
        <f t="shared" si="3"/>
        <v>100.6</v>
      </c>
      <c r="U6" s="21">
        <f t="shared" si="3"/>
        <v>8424</v>
      </c>
      <c r="V6" s="21">
        <f t="shared" si="3"/>
        <v>51.6</v>
      </c>
      <c r="W6" s="21">
        <f t="shared" si="3"/>
        <v>163.26</v>
      </c>
      <c r="X6" s="22">
        <f>IF(X7="",NA(),X7)</f>
        <v>107.43</v>
      </c>
      <c r="Y6" s="22">
        <f t="shared" ref="Y6:AG6" si="4">IF(Y7="",NA(),Y7)</f>
        <v>113.18</v>
      </c>
      <c r="Z6" s="22">
        <f t="shared" si="4"/>
        <v>108.88</v>
      </c>
      <c r="AA6" s="22">
        <f t="shared" si="4"/>
        <v>102.3</v>
      </c>
      <c r="AB6" s="22">
        <f t="shared" si="4"/>
        <v>103.03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345.96</v>
      </c>
      <c r="AU6" s="22">
        <f t="shared" ref="AU6:BC6" si="6">IF(AU7="",NA(),AU7)</f>
        <v>296.67</v>
      </c>
      <c r="AV6" s="22">
        <f t="shared" si="6"/>
        <v>388.72</v>
      </c>
      <c r="AW6" s="22">
        <f t="shared" si="6"/>
        <v>368.81</v>
      </c>
      <c r="AX6" s="22">
        <f t="shared" si="6"/>
        <v>387.64</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495.6</v>
      </c>
      <c r="BF6" s="22">
        <f t="shared" ref="BF6:BN6" si="7">IF(BF7="",NA(),BF7)</f>
        <v>463.48</v>
      </c>
      <c r="BG6" s="22">
        <f t="shared" si="7"/>
        <v>445.75</v>
      </c>
      <c r="BH6" s="22">
        <f t="shared" si="7"/>
        <v>449.5</v>
      </c>
      <c r="BI6" s="22">
        <f t="shared" si="7"/>
        <v>418.36</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106.69</v>
      </c>
      <c r="BQ6" s="22">
        <f t="shared" ref="BQ6:BY6" si="8">IF(BQ7="",NA(),BQ7)</f>
        <v>113.01</v>
      </c>
      <c r="BR6" s="22">
        <f t="shared" si="8"/>
        <v>108.4</v>
      </c>
      <c r="BS6" s="22">
        <f t="shared" si="8"/>
        <v>97.27</v>
      </c>
      <c r="BT6" s="22">
        <f t="shared" si="8"/>
        <v>102.18</v>
      </c>
      <c r="BU6" s="22">
        <f t="shared" si="8"/>
        <v>87.11</v>
      </c>
      <c r="BV6" s="22">
        <f t="shared" si="8"/>
        <v>82.78</v>
      </c>
      <c r="BW6" s="22">
        <f t="shared" si="8"/>
        <v>84.82</v>
      </c>
      <c r="BX6" s="22">
        <f t="shared" si="8"/>
        <v>82.29</v>
      </c>
      <c r="BY6" s="22">
        <f t="shared" si="8"/>
        <v>84.16</v>
      </c>
      <c r="BZ6" s="21" t="str">
        <f>IF(BZ7="","",IF(BZ7="-","【-】","【"&amp;SUBSTITUTE(TEXT(BZ7,"#,##0.00"),"-","△")&amp;"】"))</f>
        <v>【97.82】</v>
      </c>
      <c r="CA6" s="22">
        <f>IF(CA7="",NA(),CA7)</f>
        <v>130.5</v>
      </c>
      <c r="CB6" s="22">
        <f t="shared" ref="CB6:CJ6" si="9">IF(CB7="",NA(),CB7)</f>
        <v>123.29</v>
      </c>
      <c r="CC6" s="22">
        <f t="shared" si="9"/>
        <v>128.75</v>
      </c>
      <c r="CD6" s="22">
        <f t="shared" si="9"/>
        <v>138.16</v>
      </c>
      <c r="CE6" s="22">
        <f t="shared" si="9"/>
        <v>137.01</v>
      </c>
      <c r="CF6" s="22">
        <f t="shared" si="9"/>
        <v>223.98</v>
      </c>
      <c r="CG6" s="22">
        <f t="shared" si="9"/>
        <v>225.09</v>
      </c>
      <c r="CH6" s="22">
        <f t="shared" si="9"/>
        <v>224.82</v>
      </c>
      <c r="CI6" s="22">
        <f t="shared" si="9"/>
        <v>230.85</v>
      </c>
      <c r="CJ6" s="22">
        <f t="shared" si="9"/>
        <v>230.21</v>
      </c>
      <c r="CK6" s="21" t="str">
        <f>IF(CK7="","",IF(CK7="-","【-】","【"&amp;SUBSTITUTE(TEXT(CK7,"#,##0.00"),"-","△")&amp;"】"))</f>
        <v>【177.56】</v>
      </c>
      <c r="CL6" s="22">
        <f>IF(CL7="",NA(),CL7)</f>
        <v>64.66</v>
      </c>
      <c r="CM6" s="22">
        <f t="shared" ref="CM6:CU6" si="10">IF(CM7="",NA(),CM7)</f>
        <v>66.34</v>
      </c>
      <c r="CN6" s="22">
        <f t="shared" si="10"/>
        <v>65.27</v>
      </c>
      <c r="CO6" s="22">
        <f t="shared" si="10"/>
        <v>67.239999999999995</v>
      </c>
      <c r="CP6" s="22">
        <f t="shared" si="10"/>
        <v>63.59</v>
      </c>
      <c r="CQ6" s="22">
        <f t="shared" si="10"/>
        <v>49.64</v>
      </c>
      <c r="CR6" s="22">
        <f t="shared" si="10"/>
        <v>49.38</v>
      </c>
      <c r="CS6" s="22">
        <f t="shared" si="10"/>
        <v>50.09</v>
      </c>
      <c r="CT6" s="22">
        <f t="shared" si="10"/>
        <v>50.1</v>
      </c>
      <c r="CU6" s="22">
        <f t="shared" si="10"/>
        <v>49.76</v>
      </c>
      <c r="CV6" s="21" t="str">
        <f>IF(CV7="","",IF(CV7="-","【-】","【"&amp;SUBSTITUTE(TEXT(CV7,"#,##0.00"),"-","△")&amp;"】"))</f>
        <v>【59.81】</v>
      </c>
      <c r="CW6" s="22">
        <f>IF(CW7="",NA(),CW7)</f>
        <v>76.63</v>
      </c>
      <c r="CX6" s="22">
        <f t="shared" ref="CX6:DF6" si="11">IF(CX7="",NA(),CX7)</f>
        <v>76.16</v>
      </c>
      <c r="CY6" s="22">
        <f t="shared" si="11"/>
        <v>76.36</v>
      </c>
      <c r="CZ6" s="22">
        <f t="shared" si="11"/>
        <v>72.7</v>
      </c>
      <c r="DA6" s="22">
        <f t="shared" si="11"/>
        <v>75.2</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47.91</v>
      </c>
      <c r="DI6" s="22">
        <f t="shared" ref="DI6:DQ6" si="12">IF(DI7="",NA(),DI7)</f>
        <v>49.7</v>
      </c>
      <c r="DJ6" s="22">
        <f t="shared" si="12"/>
        <v>51.43</v>
      </c>
      <c r="DK6" s="22">
        <f t="shared" si="12"/>
        <v>52.98</v>
      </c>
      <c r="DL6" s="22">
        <f t="shared" si="12"/>
        <v>54.11</v>
      </c>
      <c r="DM6" s="22">
        <f t="shared" si="12"/>
        <v>47.31</v>
      </c>
      <c r="DN6" s="22">
        <f t="shared" si="12"/>
        <v>47.5</v>
      </c>
      <c r="DO6" s="22">
        <f t="shared" si="12"/>
        <v>48.41</v>
      </c>
      <c r="DP6" s="22">
        <f t="shared" si="12"/>
        <v>50.02</v>
      </c>
      <c r="DQ6" s="22">
        <f t="shared" si="12"/>
        <v>51.38</v>
      </c>
      <c r="DR6" s="21" t="str">
        <f>IF(DR7="","",IF(DR7="-","【-】","【"&amp;SUBSTITUTE(TEXT(DR7,"#,##0.00"),"-","△")&amp;"】"))</f>
        <v>【52.02】</v>
      </c>
      <c r="DS6" s="22">
        <f>IF(DS7="",NA(),DS7)</f>
        <v>15.07</v>
      </c>
      <c r="DT6" s="22">
        <f t="shared" ref="DT6:EB6" si="13">IF(DT7="",NA(),DT7)</f>
        <v>16.670000000000002</v>
      </c>
      <c r="DU6" s="22">
        <f t="shared" si="13"/>
        <v>20.239999999999998</v>
      </c>
      <c r="DV6" s="22">
        <f t="shared" si="13"/>
        <v>24.15</v>
      </c>
      <c r="DW6" s="22">
        <f t="shared" si="13"/>
        <v>26.73</v>
      </c>
      <c r="DX6" s="22">
        <f t="shared" si="13"/>
        <v>16.77</v>
      </c>
      <c r="DY6" s="22">
        <f t="shared" si="13"/>
        <v>17.399999999999999</v>
      </c>
      <c r="DZ6" s="22">
        <f t="shared" si="13"/>
        <v>18.64</v>
      </c>
      <c r="EA6" s="22">
        <f t="shared" si="13"/>
        <v>19.510000000000002</v>
      </c>
      <c r="EB6" s="22">
        <f t="shared" si="13"/>
        <v>21.6</v>
      </c>
      <c r="EC6" s="21" t="str">
        <f>IF(EC7="","",IF(EC7="-","【-】","【"&amp;SUBSTITUTE(TEXT(EC7,"#,##0.00"),"-","△")&amp;"】"))</f>
        <v>【25.37】</v>
      </c>
      <c r="ED6" s="22">
        <f>IF(ED7="",NA(),ED7)</f>
        <v>0.38</v>
      </c>
      <c r="EE6" s="22">
        <f t="shared" ref="EE6:EM6" si="14">IF(EE7="",NA(),EE7)</f>
        <v>0.33</v>
      </c>
      <c r="EF6" s="22">
        <f t="shared" si="14"/>
        <v>0.68</v>
      </c>
      <c r="EG6" s="22">
        <f t="shared" si="14"/>
        <v>0.87</v>
      </c>
      <c r="EH6" s="22">
        <f t="shared" si="14"/>
        <v>0.2</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2">
      <c r="A7" s="15"/>
      <c r="B7" s="24">
        <v>2023</v>
      </c>
      <c r="C7" s="24">
        <v>453617</v>
      </c>
      <c r="D7" s="24">
        <v>46</v>
      </c>
      <c r="E7" s="24">
        <v>1</v>
      </c>
      <c r="F7" s="24">
        <v>0</v>
      </c>
      <c r="G7" s="24">
        <v>1</v>
      </c>
      <c r="H7" s="24" t="s">
        <v>93</v>
      </c>
      <c r="I7" s="24" t="s">
        <v>94</v>
      </c>
      <c r="J7" s="24" t="s">
        <v>95</v>
      </c>
      <c r="K7" s="24" t="s">
        <v>96</v>
      </c>
      <c r="L7" s="24" t="s">
        <v>97</v>
      </c>
      <c r="M7" s="24" t="s">
        <v>98</v>
      </c>
      <c r="N7" s="25" t="s">
        <v>99</v>
      </c>
      <c r="O7" s="25">
        <v>64.739999999999995</v>
      </c>
      <c r="P7" s="25">
        <v>99.25</v>
      </c>
      <c r="Q7" s="25">
        <v>2893</v>
      </c>
      <c r="R7" s="25">
        <v>8590</v>
      </c>
      <c r="S7" s="25">
        <v>85.39</v>
      </c>
      <c r="T7" s="25">
        <v>100.6</v>
      </c>
      <c r="U7" s="25">
        <v>8424</v>
      </c>
      <c r="V7" s="25">
        <v>51.6</v>
      </c>
      <c r="W7" s="25">
        <v>163.26</v>
      </c>
      <c r="X7" s="25">
        <v>107.43</v>
      </c>
      <c r="Y7" s="25">
        <v>113.18</v>
      </c>
      <c r="Z7" s="25">
        <v>108.88</v>
      </c>
      <c r="AA7" s="25">
        <v>102.3</v>
      </c>
      <c r="AB7" s="25">
        <v>103.03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345.96</v>
      </c>
      <c r="AU7" s="25">
        <v>296.67</v>
      </c>
      <c r="AV7" s="25">
        <v>388.72</v>
      </c>
      <c r="AW7" s="25">
        <v>368.81</v>
      </c>
      <c r="AX7" s="25">
        <v>387.64</v>
      </c>
      <c r="AY7" s="25">
        <v>301.04000000000002</v>
      </c>
      <c r="AZ7" s="25">
        <v>305.08</v>
      </c>
      <c r="BA7" s="25">
        <v>305.33999999999997</v>
      </c>
      <c r="BB7" s="25">
        <v>310.01</v>
      </c>
      <c r="BC7" s="25">
        <v>311.12</v>
      </c>
      <c r="BD7" s="25">
        <v>243.36</v>
      </c>
      <c r="BE7" s="25">
        <v>495.6</v>
      </c>
      <c r="BF7" s="25">
        <v>463.48</v>
      </c>
      <c r="BG7" s="25">
        <v>445.75</v>
      </c>
      <c r="BH7" s="25">
        <v>449.5</v>
      </c>
      <c r="BI7" s="25">
        <v>418.36</v>
      </c>
      <c r="BJ7" s="25">
        <v>551.62</v>
      </c>
      <c r="BK7" s="25">
        <v>585.59</v>
      </c>
      <c r="BL7" s="25">
        <v>561.34</v>
      </c>
      <c r="BM7" s="25">
        <v>538.33000000000004</v>
      </c>
      <c r="BN7" s="25">
        <v>515.14</v>
      </c>
      <c r="BO7" s="25">
        <v>265.93</v>
      </c>
      <c r="BP7" s="25">
        <v>106.69</v>
      </c>
      <c r="BQ7" s="25">
        <v>113.01</v>
      </c>
      <c r="BR7" s="25">
        <v>108.4</v>
      </c>
      <c r="BS7" s="25">
        <v>97.27</v>
      </c>
      <c r="BT7" s="25">
        <v>102.18</v>
      </c>
      <c r="BU7" s="25">
        <v>87.11</v>
      </c>
      <c r="BV7" s="25">
        <v>82.78</v>
      </c>
      <c r="BW7" s="25">
        <v>84.82</v>
      </c>
      <c r="BX7" s="25">
        <v>82.29</v>
      </c>
      <c r="BY7" s="25">
        <v>84.16</v>
      </c>
      <c r="BZ7" s="25">
        <v>97.82</v>
      </c>
      <c r="CA7" s="25">
        <v>130.5</v>
      </c>
      <c r="CB7" s="25">
        <v>123.29</v>
      </c>
      <c r="CC7" s="25">
        <v>128.75</v>
      </c>
      <c r="CD7" s="25">
        <v>138.16</v>
      </c>
      <c r="CE7" s="25">
        <v>137.01</v>
      </c>
      <c r="CF7" s="25">
        <v>223.98</v>
      </c>
      <c r="CG7" s="25">
        <v>225.09</v>
      </c>
      <c r="CH7" s="25">
        <v>224.82</v>
      </c>
      <c r="CI7" s="25">
        <v>230.85</v>
      </c>
      <c r="CJ7" s="25">
        <v>230.21</v>
      </c>
      <c r="CK7" s="25">
        <v>177.56</v>
      </c>
      <c r="CL7" s="25">
        <v>64.66</v>
      </c>
      <c r="CM7" s="25">
        <v>66.34</v>
      </c>
      <c r="CN7" s="25">
        <v>65.27</v>
      </c>
      <c r="CO7" s="25">
        <v>67.239999999999995</v>
      </c>
      <c r="CP7" s="25">
        <v>63.59</v>
      </c>
      <c r="CQ7" s="25">
        <v>49.64</v>
      </c>
      <c r="CR7" s="25">
        <v>49.38</v>
      </c>
      <c r="CS7" s="25">
        <v>50.09</v>
      </c>
      <c r="CT7" s="25">
        <v>50.1</v>
      </c>
      <c r="CU7" s="25">
        <v>49.76</v>
      </c>
      <c r="CV7" s="25">
        <v>59.81</v>
      </c>
      <c r="CW7" s="25">
        <v>76.63</v>
      </c>
      <c r="CX7" s="25">
        <v>76.16</v>
      </c>
      <c r="CY7" s="25">
        <v>76.36</v>
      </c>
      <c r="CZ7" s="25">
        <v>72.7</v>
      </c>
      <c r="DA7" s="25">
        <v>75.2</v>
      </c>
      <c r="DB7" s="25">
        <v>78.09</v>
      </c>
      <c r="DC7" s="25">
        <v>78.010000000000005</v>
      </c>
      <c r="DD7" s="25">
        <v>77.599999999999994</v>
      </c>
      <c r="DE7" s="25">
        <v>77.3</v>
      </c>
      <c r="DF7" s="25">
        <v>76.64</v>
      </c>
      <c r="DG7" s="25">
        <v>89.42</v>
      </c>
      <c r="DH7" s="25">
        <v>47.91</v>
      </c>
      <c r="DI7" s="25">
        <v>49.7</v>
      </c>
      <c r="DJ7" s="25">
        <v>51.43</v>
      </c>
      <c r="DK7" s="25">
        <v>52.98</v>
      </c>
      <c r="DL7" s="25">
        <v>54.11</v>
      </c>
      <c r="DM7" s="25">
        <v>47.31</v>
      </c>
      <c r="DN7" s="25">
        <v>47.5</v>
      </c>
      <c r="DO7" s="25">
        <v>48.41</v>
      </c>
      <c r="DP7" s="25">
        <v>50.02</v>
      </c>
      <c r="DQ7" s="25">
        <v>51.38</v>
      </c>
      <c r="DR7" s="25">
        <v>52.02</v>
      </c>
      <c r="DS7" s="25">
        <v>15.07</v>
      </c>
      <c r="DT7" s="25">
        <v>16.670000000000002</v>
      </c>
      <c r="DU7" s="25">
        <v>20.239999999999998</v>
      </c>
      <c r="DV7" s="25">
        <v>24.15</v>
      </c>
      <c r="DW7" s="25">
        <v>26.73</v>
      </c>
      <c r="DX7" s="25">
        <v>16.77</v>
      </c>
      <c r="DY7" s="25">
        <v>17.399999999999999</v>
      </c>
      <c r="DZ7" s="25">
        <v>18.64</v>
      </c>
      <c r="EA7" s="25">
        <v>19.510000000000002</v>
      </c>
      <c r="EB7" s="25">
        <v>21.6</v>
      </c>
      <c r="EC7" s="25">
        <v>25.37</v>
      </c>
      <c r="ED7" s="25">
        <v>0.38</v>
      </c>
      <c r="EE7" s="25">
        <v>0.33</v>
      </c>
      <c r="EF7" s="25">
        <v>0.68</v>
      </c>
      <c r="EG7" s="25">
        <v>0.87</v>
      </c>
      <c r="EH7" s="25">
        <v>0.2</v>
      </c>
      <c r="EI7" s="25">
        <v>0.47</v>
      </c>
      <c r="EJ7" s="25">
        <v>0.4</v>
      </c>
      <c r="EK7" s="25">
        <v>0.36</v>
      </c>
      <c r="EL7" s="25">
        <v>0.56999999999999995</v>
      </c>
      <c r="EM7" s="25">
        <v>0.56000000000000005</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 一樹</cp:lastModifiedBy>
  <cp:lastPrinted>2025-02-03T11:44:41Z</cp:lastPrinted>
  <dcterms:created xsi:type="dcterms:W3CDTF">2025-01-24T06:56:08Z</dcterms:created>
  <dcterms:modified xsi:type="dcterms:W3CDTF">2025-02-18T00:31:07Z</dcterms:modified>
  <cp:category/>
</cp:coreProperties>
</file>