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7E6F1A4D-3C0E-4B19-A433-89C1350629A6}" xr6:coauthVersionLast="47" xr6:coauthVersionMax="47" xr10:uidLastSave="{00000000-0000-0000-0000-000000000000}"/>
  <workbookProtection workbookAlgorithmName="SHA-512" workbookHashValue="i1QMFRcKBL8t/1p1OKZCba3D0qjGg/fnN5JQIZqU6RHYJut6FRMC/zcxd1lc08bsq2NUG/VIoApoq40OJoQgXg==" workbookSaltValue="IBiuvTotKRBVMn0BQHYQfA=="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P6" i="5"/>
  <c r="O6" i="5"/>
  <c r="I10" i="4" s="1"/>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H85" i="4"/>
  <c r="G85" i="4"/>
  <c r="W10" i="4"/>
  <c r="P10" i="4"/>
  <c r="BB8" i="4"/>
  <c r="AT8" i="4"/>
  <c r="AL8" i="4"/>
  <c r="AD8" i="4"/>
  <c r="W8" i="4"/>
  <c r="I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<sst xmlns="http://schemas.openxmlformats.org/spreadsheetml/2006/main" count="228" uniqueCount="113">
  <si>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</si>
  <si>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</si>
  <si>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</si>
  <si>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</si>
  <si>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</si>
  <si>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</si>
  <si>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</si>
  <si>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</si>
  <si>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</si>
  <si>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</si>
  <si>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</si>
  <si>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</si>
  <si>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</si>
  <si>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</si>
  <si>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</si>
  <si>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</si>
  <si>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</si>
  <si>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</si>
  <si>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</si>
  <si>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</si>
  <si>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</si>
  <si>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</si>
  <si>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</si>
  <si>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</si>
  <si>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</si>
  <si>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</si>
  <si>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</si>
  <si>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</si>
  <si>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</si>
  <si>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</si>
  <si>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</si>
  <si>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</si>
  <si>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</si>
  <si>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</si>
  <si>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</si>
  <si>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</si>
  <si>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</si>
  <si>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</si>
  <si>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</si>
  <si>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</si>
  <si>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</si>
  <si>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</si>
  <si>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</si>
  <si>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</si>
  <si>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</si>
  <si>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</si>
  <si>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</si>
  <si>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</si>
  <si>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</si>
  <si>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</si>
  <si>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</si>
  <si>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</si>
  <si>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</si>
  <si>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</si>
  <si>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</si>
  <si>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</si>
  <si>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</si>
  <si>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</si>
  <si>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</si>
  <si>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</si>
  <si>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</si>
  <si>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</si>
  <si>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</si>
  <si>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</si>
  <si>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</si>
  <si>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</si>
  <si>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</si>
  <si>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</si>
  <si>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</si>
  <si>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</si>
  <si>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</si>
  <si>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</si>
  <si>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</si>
  <si>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</si>
  <si>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</si>
  <si>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</si>
  <si>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</si>
  <si>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</si>
  <si>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</si>
  <si>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</si>
  <si>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</si>
  <si>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</si>
  <si>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</si>
  <si>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</si>
  <si>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</si>
  <si>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</si>
  <si>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</si>
  <si>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</si>
  <si>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</si>
  <si>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</si>
  <si>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</si>
  <si>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</si>
  <si>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</si>
  <si>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</si>
  <si>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</si>
  <si>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</si>
  <si>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</si>
  <si>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</si>
  <si>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</si>
  <si>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</si>
  <si>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</si>
  <si>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</si>
  <si>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</si>
  <si>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</si>
  <si>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</si>
  <si>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</si>
  <si>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</si>
  <si>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</si>
  <si>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</si>
  <si>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</si>
  <si>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令和5年度の①「有形固定資産減価償却率」の65.63％及び②「管路経年化率」の43.83％は、類似団体や全国平均と比較して高い水準にある一方、③「管路更新率」は例年低い水準にあります。これは、管路の老朽化が進んでいるのに対して、更新が進んでいない状況を表しています。前項の有収率の減少にも影響を与えており、計画的で実効性のある対応策が不可欠となっています。このことから令和5年8月に「管路更新計画」を策定し、中長期的な管路更新需要に対応していくための下準備を整えました。令和6年度より順次優先度に応じて、管路の更新・耐震化を進めていきます。</t>
    <rPh sb="1" eb="3">
      <t>レイワ</t>
    </rPh>
    <rPh sb="4" eb="5">
      <t>ネン</t>
    </rPh>
    <rPh sb="5" eb="6">
      <t>ド</t>
    </rPh>
    <rPh sb="9" eb="11">
      <t>ユウケイ</t>
    </rPh>
    <rPh sb="11" eb="13">
      <t>コテイ</t>
    </rPh>
    <rPh sb="13" eb="15">
      <t>シサン</t>
    </rPh>
    <rPh sb="15" eb="17">
      <t>ゲンカ</t>
    </rPh>
    <rPh sb="17" eb="19">
      <t>ショウキャク</t>
    </rPh>
    <rPh sb="19" eb="20">
      <t>リツ</t>
    </rPh>
    <rPh sb="28" eb="29">
      <t>オヨ</t>
    </rPh>
    <rPh sb="32" eb="34">
      <t>カンロ</t>
    </rPh>
    <rPh sb="34" eb="37">
      <t>ケイネンカ</t>
    </rPh>
    <rPh sb="37" eb="38">
      <t>リツ</t>
    </rPh>
    <rPh sb="48" eb="50">
      <t>ルイジ</t>
    </rPh>
    <rPh sb="50" eb="52">
      <t>ダンタイ</t>
    </rPh>
    <rPh sb="53" eb="55">
      <t>ゼンコク</t>
    </rPh>
    <rPh sb="55" eb="57">
      <t>ヘイキン</t>
    </rPh>
    <rPh sb="58" eb="60">
      <t>ヒカク</t>
    </rPh>
    <rPh sb="62" eb="63">
      <t>タカ</t>
    </rPh>
    <rPh sb="64" eb="66">
      <t>スイジュン</t>
    </rPh>
    <rPh sb="69" eb="71">
      <t>イッポウ</t>
    </rPh>
    <rPh sb="74" eb="76">
      <t>カンロ</t>
    </rPh>
    <rPh sb="76" eb="78">
      <t>コウシン</t>
    </rPh>
    <rPh sb="78" eb="79">
      <t>リツ</t>
    </rPh>
    <rPh sb="81" eb="83">
      <t>レイネン</t>
    </rPh>
    <rPh sb="83" eb="84">
      <t>ヒク</t>
    </rPh>
    <rPh sb="85" eb="87">
      <t>スイジュン</t>
    </rPh>
    <rPh sb="97" eb="99">
      <t>カンロ</t>
    </rPh>
    <rPh sb="100" eb="103">
      <t>ロウキュウカ</t>
    </rPh>
    <rPh sb="104" eb="105">
      <t>スス</t>
    </rPh>
    <rPh sb="111" eb="112">
      <t>タイ</t>
    </rPh>
    <rPh sb="115" eb="117">
      <t>コウシン</t>
    </rPh>
    <rPh sb="118" eb="119">
      <t>スス</t>
    </rPh>
    <rPh sb="124" eb="126">
      <t>ジョウキョウ</t>
    </rPh>
    <rPh sb="127" eb="128">
      <t>アラワ</t>
    </rPh>
    <rPh sb="134" eb="136">
      <t>ゼンコウ</t>
    </rPh>
    <rPh sb="137" eb="140">
      <t>ユウシュウリツ</t>
    </rPh>
    <rPh sb="141" eb="143">
      <t>ゲンショウ</t>
    </rPh>
    <rPh sb="145" eb="147">
      <t>エイキョウ</t>
    </rPh>
    <rPh sb="148" eb="149">
      <t>アタ</t>
    </rPh>
    <rPh sb="154" eb="157">
      <t>ケイカクテキ</t>
    </rPh>
    <rPh sb="158" eb="161">
      <t>ジッコウセイ</t>
    </rPh>
    <rPh sb="164" eb="166">
      <t>タイオウ</t>
    </rPh>
    <rPh sb="166" eb="167">
      <t>サク</t>
    </rPh>
    <rPh sb="168" eb="171">
      <t>フカケツ</t>
    </rPh>
    <rPh sb="185" eb="187">
      <t>レイワ</t>
    </rPh>
    <rPh sb="193" eb="195">
      <t>カンロ</t>
    </rPh>
    <rPh sb="195" eb="197">
      <t>コウシン</t>
    </rPh>
    <rPh sb="197" eb="199">
      <t>ケイカク</t>
    </rPh>
    <rPh sb="201" eb="203">
      <t>サクテイ</t>
    </rPh>
    <rPh sb="205" eb="209">
      <t>チュウチョウキテキ</t>
    </rPh>
    <rPh sb="210" eb="212">
      <t>カンロ</t>
    </rPh>
    <rPh sb="212" eb="214">
      <t>コウシン</t>
    </rPh>
    <rPh sb="214" eb="216">
      <t>ジュヨウ</t>
    </rPh>
    <rPh sb="217" eb="219">
      <t>タイオウ</t>
    </rPh>
    <rPh sb="226" eb="227">
      <t>シタ</t>
    </rPh>
    <rPh sb="227" eb="229">
      <t>ジュンビ</t>
    </rPh>
    <rPh sb="230" eb="231">
      <t>トトノ</t>
    </rPh>
    <rPh sb="236" eb="238">
      <t>レイワ</t>
    </rPh>
    <rPh sb="239" eb="241">
      <t>ネンド</t>
    </rPh>
    <rPh sb="243" eb="245">
      <t>ジュンジ</t>
    </rPh>
    <rPh sb="245" eb="248">
      <t>ユウセンド</t>
    </rPh>
    <rPh sb="249" eb="250">
      <t>オウ</t>
    </rPh>
    <rPh sb="253" eb="255">
      <t>カンロ</t>
    </rPh>
    <rPh sb="256" eb="258">
      <t>コウシン</t>
    </rPh>
    <rPh sb="259" eb="262">
      <t>タイシンカ</t>
    </rPh>
    <rPh sb="263" eb="264">
      <t>スス</t>
    </rPh>
    <phoneticPr fontId="4"/>
  </si>
  <si>
    <t>　令和5年度の①「経常収支比率」は116.02％であり前年度より10.43ポイントの増、また⑤「料金回収率」は111.62％で10.12ポイントの増となっています。これは、令和5年12月施行（令和6年1月調定から適用）で水道料金の改定を行った影響によるものです。しかしながら、この改定は今後の老朽施設等更新に対応する為のものであり、更新が進めば減価償却費等の費用も増となってくることから、動向には注視していく必要があります。
　②「累積欠損比率」は0％となっていますが、上記のとおり今後の推移に注意が必要です。
　③「流動比率」は1,229.26％であり、現在のところ支払能力に問題はありませんが、それは④「企業債残高対給水収益比率」が83.38％と類似団体や全国平均と比べてもかなり低い水準にあることが要因の一つと考えられます。今後、施設更新等に係る現金支出の増や企業債の新規借入による負債の増が発生する為、流動比率は大きく変動する可能性があります。
　⑥「給水原価」は141.34円と今のところ類似団体と比較しても低い水準ですが、上記の施設更新等により、今後徐々に上昇していくことが見込まれます。
　⑦「施設利用率」は56.44％であり、前年度とほぼ横ばいですが、⑧「有収率」は62.96％と年々減少しています。施設の稼働が収益に直結していない状況が懸念されますので、漏水修理のみならず、計画的な施設更新が重要であると言えます。</t>
    <rPh sb="1" eb="3">
      <t>レイワ</t>
    </rPh>
    <rPh sb="4" eb="5">
      <t>ネン</t>
    </rPh>
    <rPh sb="5" eb="6">
      <t>ド</t>
    </rPh>
    <rPh sb="9" eb="11">
      <t>ケイジョウ</t>
    </rPh>
    <rPh sb="11" eb="13">
      <t>シュウシ</t>
    </rPh>
    <rPh sb="13" eb="15">
      <t>ヒリツ</t>
    </rPh>
    <rPh sb="27" eb="30">
      <t>ゼンネンド</t>
    </rPh>
    <rPh sb="48" eb="50">
      <t>リョウキン</t>
    </rPh>
    <rPh sb="50" eb="52">
      <t>カイシュウ</t>
    </rPh>
    <rPh sb="52" eb="53">
      <t>リツ</t>
    </rPh>
    <rPh sb="73" eb="74">
      <t>ゾウ</t>
    </rPh>
    <rPh sb="86" eb="88">
      <t>レイワ</t>
    </rPh>
    <rPh sb="89" eb="90">
      <t>ネン</t>
    </rPh>
    <rPh sb="92" eb="93">
      <t>ガツ</t>
    </rPh>
    <rPh sb="93" eb="95">
      <t>セコウ</t>
    </rPh>
    <rPh sb="96" eb="98">
      <t>レイワ</t>
    </rPh>
    <rPh sb="99" eb="100">
      <t>ネン</t>
    </rPh>
    <rPh sb="101" eb="102">
      <t>ガツ</t>
    </rPh>
    <rPh sb="102" eb="104">
      <t>チョウテイ</t>
    </rPh>
    <rPh sb="106" eb="108">
      <t>テキヨウ</t>
    </rPh>
    <rPh sb="110" eb="112">
      <t>スイドウ</t>
    </rPh>
    <rPh sb="112" eb="114">
      <t>リョウキン</t>
    </rPh>
    <rPh sb="115" eb="117">
      <t>カイテイ</t>
    </rPh>
    <rPh sb="118" eb="119">
      <t>オコナ</t>
    </rPh>
    <rPh sb="121" eb="123">
      <t>エイキョウ</t>
    </rPh>
    <rPh sb="140" eb="142">
      <t>カイテイ</t>
    </rPh>
    <rPh sb="143" eb="145">
      <t>コンゴ</t>
    </rPh>
    <rPh sb="146" eb="148">
      <t>ロウキュウ</t>
    </rPh>
    <rPh sb="148" eb="150">
      <t>シセツ</t>
    </rPh>
    <rPh sb="150" eb="151">
      <t>トウ</t>
    </rPh>
    <rPh sb="151" eb="153">
      <t>コウシン</t>
    </rPh>
    <rPh sb="154" eb="156">
      <t>タイオウ</t>
    </rPh>
    <rPh sb="158" eb="159">
      <t>タメ</t>
    </rPh>
    <rPh sb="166" eb="168">
      <t>コウシン</t>
    </rPh>
    <rPh sb="169" eb="170">
      <t>スス</t>
    </rPh>
    <rPh sb="172" eb="174">
      <t>ゲンカ</t>
    </rPh>
    <rPh sb="174" eb="176">
      <t>ショウキャク</t>
    </rPh>
    <rPh sb="176" eb="177">
      <t>ヒ</t>
    </rPh>
    <rPh sb="177" eb="178">
      <t>トウ</t>
    </rPh>
    <rPh sb="179" eb="181">
      <t>ヒヨウ</t>
    </rPh>
    <rPh sb="194" eb="196">
      <t>ドウコウ</t>
    </rPh>
    <rPh sb="198" eb="200">
      <t>チュウシ</t>
    </rPh>
    <rPh sb="204" eb="206">
      <t>ヒツヨウ</t>
    </rPh>
    <rPh sb="216" eb="218">
      <t>ルイセキ</t>
    </rPh>
    <rPh sb="218" eb="220">
      <t>ケッソン</t>
    </rPh>
    <rPh sb="220" eb="222">
      <t>ヒリツ</t>
    </rPh>
    <rPh sb="235" eb="237">
      <t>ジョウキ</t>
    </rPh>
    <rPh sb="241" eb="243">
      <t>コンゴ</t>
    </rPh>
    <rPh sb="244" eb="246">
      <t>スイイ</t>
    </rPh>
    <rPh sb="247" eb="249">
      <t>チュウイ</t>
    </rPh>
    <rPh sb="250" eb="252">
      <t>ヒツヨウ</t>
    </rPh>
    <rPh sb="259" eb="261">
      <t>リュウドウ</t>
    </rPh>
    <rPh sb="261" eb="263">
      <t>ヒリツ</t>
    </rPh>
    <rPh sb="278" eb="280">
      <t>ゲンザイ</t>
    </rPh>
    <rPh sb="284" eb="286">
      <t>シハラ</t>
    </rPh>
    <rPh sb="286" eb="288">
      <t>ノウリョク</t>
    </rPh>
    <rPh sb="289" eb="291">
      <t>モンダイ</t>
    </rPh>
    <rPh sb="304" eb="306">
      <t>キギョウ</t>
    </rPh>
    <rPh sb="306" eb="307">
      <t>サイ</t>
    </rPh>
    <rPh sb="307" eb="309">
      <t>ザンダカ</t>
    </rPh>
    <rPh sb="309" eb="310">
      <t>タイ</t>
    </rPh>
    <rPh sb="310" eb="312">
      <t>キュウスイ</t>
    </rPh>
    <rPh sb="312" eb="314">
      <t>シュウエキ</t>
    </rPh>
    <rPh sb="314" eb="316">
      <t>ヒリツ</t>
    </rPh>
    <rPh sb="325" eb="327">
      <t>ルイジ</t>
    </rPh>
    <rPh sb="327" eb="329">
      <t>ダンタイ</t>
    </rPh>
    <rPh sb="330" eb="332">
      <t>ゼンコク</t>
    </rPh>
    <rPh sb="332" eb="334">
      <t>ヘイキン</t>
    </rPh>
    <rPh sb="335" eb="336">
      <t>クラ</t>
    </rPh>
    <rPh sb="342" eb="343">
      <t>ヒク</t>
    </rPh>
    <rPh sb="344" eb="346">
      <t>スイジュン</t>
    </rPh>
    <rPh sb="352" eb="354">
      <t>ヨウイン</t>
    </rPh>
    <rPh sb="355" eb="356">
      <t>ヒト</t>
    </rPh>
    <rPh sb="358" eb="359">
      <t>カンガ</t>
    </rPh>
    <rPh sb="365" eb="367">
      <t>コンゴ</t>
    </rPh>
    <rPh sb="368" eb="370">
      <t>シセツ</t>
    </rPh>
    <rPh sb="370" eb="372">
      <t>コウシン</t>
    </rPh>
    <rPh sb="372" eb="373">
      <t>トウ</t>
    </rPh>
    <rPh sb="374" eb="375">
      <t>カカ</t>
    </rPh>
    <rPh sb="376" eb="378">
      <t>ゲンキン</t>
    </rPh>
    <rPh sb="378" eb="380">
      <t>シシュツ</t>
    </rPh>
    <rPh sb="381" eb="382">
      <t>ゾウ</t>
    </rPh>
    <rPh sb="383" eb="385">
      <t>キギョウ</t>
    </rPh>
    <rPh sb="385" eb="386">
      <t>サイ</t>
    </rPh>
    <rPh sb="387" eb="389">
      <t>シンキ</t>
    </rPh>
    <rPh sb="389" eb="391">
      <t>カリイレ</t>
    </rPh>
    <rPh sb="394" eb="396">
      <t>フサイ</t>
    </rPh>
    <rPh sb="397" eb="398">
      <t>ゾウ</t>
    </rPh>
    <rPh sb="399" eb="401">
      <t>ハッセイ</t>
    </rPh>
    <rPh sb="403" eb="404">
      <t>タメ</t>
    </rPh>
    <rPh sb="405" eb="407">
      <t>リュウドウ</t>
    </rPh>
    <rPh sb="407" eb="409">
      <t>ヒリツ</t>
    </rPh>
    <rPh sb="410" eb="411">
      <t>オオ</t>
    </rPh>
    <rPh sb="413" eb="415">
      <t>ヘンドウ</t>
    </rPh>
    <rPh sb="417" eb="420">
      <t>カノウセイ</t>
    </rPh>
    <rPh sb="430" eb="432">
      <t>キュウスイ</t>
    </rPh>
    <rPh sb="432" eb="434">
      <t>ゲンカ</t>
    </rPh>
    <rPh sb="442" eb="443">
      <t>エン</t>
    </rPh>
    <rPh sb="444" eb="445">
      <t>イマ</t>
    </rPh>
    <rPh sb="449" eb="451">
      <t>ルイジ</t>
    </rPh>
    <rPh sb="451" eb="453">
      <t>ダンタイ</t>
    </rPh>
    <rPh sb="454" eb="456">
      <t>ヒカク</t>
    </rPh>
    <rPh sb="459" eb="460">
      <t>ヒク</t>
    </rPh>
    <rPh sb="461" eb="463">
      <t>スイジュン</t>
    </rPh>
    <rPh sb="467" eb="469">
      <t>ジョウキ</t>
    </rPh>
    <rPh sb="470" eb="472">
      <t>シセツ</t>
    </rPh>
    <rPh sb="472" eb="474">
      <t>コウシン</t>
    </rPh>
    <rPh sb="474" eb="475">
      <t>トウ</t>
    </rPh>
    <rPh sb="479" eb="481">
      <t>コンゴ</t>
    </rPh>
    <rPh sb="481" eb="483">
      <t>ジョジョ</t>
    </rPh>
    <rPh sb="484" eb="486">
      <t>ジョウショウ</t>
    </rPh>
    <rPh sb="493" eb="495">
      <t>ミコ</t>
    </rPh>
    <rPh sb="504" eb="506">
      <t>シセツ</t>
    </rPh>
    <rPh sb="506" eb="508">
      <t>リヨウ</t>
    </rPh>
    <rPh sb="508" eb="509">
      <t>リツ</t>
    </rPh>
    <rPh sb="521" eb="524">
      <t>ゼンネンド</t>
    </rPh>
    <rPh sb="527" eb="528">
      <t>ヨコ</t>
    </rPh>
    <rPh sb="536" eb="539">
      <t>ユウシュウリツ</t>
    </rPh>
    <rPh sb="548" eb="550">
      <t>ネンネン</t>
    </rPh>
    <rPh sb="550" eb="552">
      <t>ゲンショウ</t>
    </rPh>
    <rPh sb="558" eb="560">
      <t>シセツ</t>
    </rPh>
    <rPh sb="561" eb="563">
      <t>カドウ</t>
    </rPh>
    <rPh sb="564" eb="566">
      <t>シュウエキ</t>
    </rPh>
    <rPh sb="567" eb="569">
      <t>チョッケツ</t>
    </rPh>
    <rPh sb="574" eb="576">
      <t>ジョウキョウ</t>
    </rPh>
    <rPh sb="577" eb="579">
      <t>ケネン</t>
    </rPh>
    <rPh sb="586" eb="588">
      <t>ロウスイ</t>
    </rPh>
    <rPh sb="588" eb="590">
      <t>シュウリ</t>
    </rPh>
    <rPh sb="596" eb="599">
      <t>ケイカクテキ</t>
    </rPh>
    <rPh sb="600" eb="602">
      <t>シセツ</t>
    </rPh>
    <rPh sb="602" eb="604">
      <t>コウシン</t>
    </rPh>
    <rPh sb="605" eb="607">
      <t>ジュウヨウ</t>
    </rPh>
    <rPh sb="611" eb="612">
      <t>イ</t>
    </rPh>
    <phoneticPr fontId="4"/>
  </si>
  <si>
    <t>　経営に関しては、①「経常収支比率」の通り、大きく黒字決算とはなっているものの、これは将来的な水道施設更新の為に料金改定を行ったことによるものです。また、施設の状況としては、②「管路経年化率」から分かる通り、老朽施設の計画的な更新が喫緊の課題となっており、今後「管路更新計画」を基に順次管路の更新を進めていくことになります。本格的にこれらの更新に着手する令和6、7年度以降は現在の収支の状況から大きく変動していくことも考えられる為、収支のバランスや現金残高、企業債残高など細かい部分に今まで以上に注意を払う必要があります。今後も「財源確保」と「施設更新」を両軸に据え、経営の健全化を進めていきます。</t>
    <rPh sb="1" eb="3">
      <t>ケイエイ</t>
    </rPh>
    <rPh sb="4" eb="5">
      <t>カン</t>
    </rPh>
    <rPh sb="11" eb="13">
      <t>ケイジョウ</t>
    </rPh>
    <rPh sb="13" eb="15">
      <t>シュウシ</t>
    </rPh>
    <rPh sb="15" eb="17">
      <t>ヒリツ</t>
    </rPh>
    <rPh sb="19" eb="20">
      <t>トオ</t>
    </rPh>
    <rPh sb="22" eb="23">
      <t>オオ</t>
    </rPh>
    <rPh sb="25" eb="27">
      <t>クロジ</t>
    </rPh>
    <rPh sb="27" eb="29">
      <t>ケッサン</t>
    </rPh>
    <rPh sb="43" eb="45">
      <t>ショウライ</t>
    </rPh>
    <rPh sb="45" eb="46">
      <t>テキ</t>
    </rPh>
    <rPh sb="47" eb="49">
      <t>スイドウ</t>
    </rPh>
    <rPh sb="49" eb="51">
      <t>シセツ</t>
    </rPh>
    <rPh sb="51" eb="53">
      <t>コウシン</t>
    </rPh>
    <rPh sb="54" eb="55">
      <t>タメ</t>
    </rPh>
    <rPh sb="56" eb="58">
      <t>リョウキン</t>
    </rPh>
    <rPh sb="58" eb="60">
      <t>カイテイ</t>
    </rPh>
    <rPh sb="61" eb="62">
      <t>オコナ</t>
    </rPh>
    <rPh sb="77" eb="79">
      <t>シセツ</t>
    </rPh>
    <rPh sb="80" eb="82">
      <t>ジョウキョウ</t>
    </rPh>
    <rPh sb="89" eb="91">
      <t>カンロ</t>
    </rPh>
    <rPh sb="91" eb="94">
      <t>ケイネンカ</t>
    </rPh>
    <rPh sb="94" eb="95">
      <t>リツ</t>
    </rPh>
    <rPh sb="98" eb="99">
      <t>ワ</t>
    </rPh>
    <rPh sb="101" eb="102">
      <t>トオ</t>
    </rPh>
    <rPh sb="104" eb="106">
      <t>ロウキュウ</t>
    </rPh>
    <rPh sb="106" eb="108">
      <t>シセツ</t>
    </rPh>
    <rPh sb="109" eb="112">
      <t>ケイカクテキ</t>
    </rPh>
    <rPh sb="113" eb="115">
      <t>コウシン</t>
    </rPh>
    <rPh sb="116" eb="118">
      <t>キッキン</t>
    </rPh>
    <rPh sb="119" eb="121">
      <t>カダイ</t>
    </rPh>
    <rPh sb="128" eb="130">
      <t>コンゴ</t>
    </rPh>
    <rPh sb="131" eb="133">
      <t>カンロ</t>
    </rPh>
    <rPh sb="133" eb="135">
      <t>コウシン</t>
    </rPh>
    <rPh sb="135" eb="137">
      <t>ケイカク</t>
    </rPh>
    <rPh sb="139" eb="140">
      <t>モト</t>
    </rPh>
    <rPh sb="141" eb="143">
      <t>ジュンジ</t>
    </rPh>
    <rPh sb="143" eb="145">
      <t>カンロ</t>
    </rPh>
    <rPh sb="146" eb="148">
      <t>コウシン</t>
    </rPh>
    <rPh sb="149" eb="150">
      <t>スス</t>
    </rPh>
    <rPh sb="162" eb="165">
      <t>ホンカクテキ</t>
    </rPh>
    <rPh sb="170" eb="172">
      <t>コウシン</t>
    </rPh>
    <rPh sb="173" eb="175">
      <t>チャクシュ</t>
    </rPh>
    <rPh sb="177" eb="179">
      <t>レイワ</t>
    </rPh>
    <rPh sb="182" eb="184">
      <t>ネンド</t>
    </rPh>
    <rPh sb="184" eb="186">
      <t>イコウ</t>
    </rPh>
    <rPh sb="187" eb="189">
      <t>ゲンザイ</t>
    </rPh>
    <rPh sb="190" eb="192">
      <t>シュウシ</t>
    </rPh>
    <rPh sb="193" eb="195">
      <t>ジョウキョウ</t>
    </rPh>
    <rPh sb="197" eb="198">
      <t>オオ</t>
    </rPh>
    <rPh sb="200" eb="202">
      <t>ヘンドウ</t>
    </rPh>
    <rPh sb="209" eb="210">
      <t>カンガ</t>
    </rPh>
    <rPh sb="214" eb="215">
      <t>タメ</t>
    </rPh>
    <rPh sb="216" eb="218">
      <t>シュウシ</t>
    </rPh>
    <rPh sb="224" eb="226">
      <t>ゲンキン</t>
    </rPh>
    <rPh sb="226" eb="228">
      <t>ザンダカ</t>
    </rPh>
    <rPh sb="229" eb="231">
      <t>キギョウ</t>
    </rPh>
    <rPh sb="231" eb="232">
      <t>サイ</t>
    </rPh>
    <rPh sb="232" eb="234">
      <t>ザンダカ</t>
    </rPh>
    <rPh sb="236" eb="237">
      <t>コマ</t>
    </rPh>
    <rPh sb="239" eb="241">
      <t>ブブン</t>
    </rPh>
    <rPh sb="242" eb="243">
      <t>イマ</t>
    </rPh>
    <rPh sb="245" eb="247">
      <t>イジョウ</t>
    </rPh>
    <rPh sb="248" eb="250">
      <t>チュウイ</t>
    </rPh>
    <rPh sb="251" eb="252">
      <t>ハラ</t>
    </rPh>
    <rPh sb="253" eb="255">
      <t>ヒツヨウ</t>
    </rPh>
    <rPh sb="261" eb="263">
      <t>コンゴ</t>
    </rPh>
    <rPh sb="265" eb="267">
      <t>ザイゲン</t>
    </rPh>
    <rPh sb="267" eb="269">
      <t>カクホ</t>
    </rPh>
    <rPh sb="272" eb="274">
      <t>シセツ</t>
    </rPh>
    <rPh sb="274" eb="276">
      <t>コウシン</t>
    </rPh>
    <rPh sb="278" eb="279">
      <t>リョウ</t>
    </rPh>
    <rPh sb="279" eb="280">
      <t>ジク</t>
    </rPh>
    <rPh sb="281" eb="282">
      <t>ス</t>
    </rPh>
    <rPh sb="284" eb="286">
      <t>ケイエイ</t>
    </rPh>
    <rPh sb="287" eb="290">
      <t>ケンゼンカ</t>
    </rPh>
    <rPh sb="291" eb="29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</si>
</sst>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0.18</c:v>
                </c:pt>
                <c:pt idx="1">
                  <c:v>0.16</c:v>
                </c:pt>
                <c:pt idx="2">
                  <c:v>0.09</c:v>
                </c:pt>
                <c:pt idx="3">
                  <c:v>0.06</c:v>
                </c:pt>
                <c:pt idx="4" formatCode="#,##0.00;&quot;△&quot;#,##0.00">
                  <c:v>0</c:v>
                </c:pt>
              </c:numCache>
            </c:numRef>
          </c:val>
          <c:extLst>
            <c:ext xmlns:c16="http://schemas.microsoft.com/office/drawing/2014/chart" uri="{C3380CC4-5D6E-409C-BE32-E72D297353CC}">
              <c16:uniqueId val="{00000000-8EFE-4D1C-B3F8-E2A49E97E8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8EFE-4D1C-B3F8-E2A49E97E8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49.87</c:v>
                </c:pt>
                <c:pt idx="1">
                  <c:v>49.69</c:v>
                </c:pt>
                <c:pt idx="2">
                  <c:v>55.32</c:v>
                </c:pt>
                <c:pt idx="3">
                  <c:v>56.39</c:v>
                </c:pt>
                <c:pt idx="4">
                  <c:v>56.44</c:v>
                </c:pt>
              </c:numCache>
            </c:numRef>
          </c:val>
          <c:extLst>
            <c:ext xmlns:c16="http://schemas.microsoft.com/office/drawing/2014/chart" uri="{C3380CC4-5D6E-409C-BE32-E72D297353CC}">
              <c16:uniqueId val="{00000000-A201-4F96-A7A0-C939D731BD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A201-4F96-A7A0-C939D731BD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79.06</c:v>
                </c:pt>
                <c:pt idx="1">
                  <c:v>75.099999999999994</c:v>
                </c:pt>
                <c:pt idx="2">
                  <c:v>66</c:v>
                </c:pt>
                <c:pt idx="3">
                  <c:v>64.599999999999994</c:v>
                </c:pt>
                <c:pt idx="4">
                  <c:v>62.96</c:v>
                </c:pt>
              </c:numCache>
            </c:numRef>
          </c:val>
          <c:extLst>
            <c:ext xmlns:c16="http://schemas.microsoft.com/office/drawing/2014/chart" uri="{C3380CC4-5D6E-409C-BE32-E72D297353CC}">
              <c16:uniqueId val="{00000000-FBA7-4CD4-8D14-CB554E6AB68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FBA7-4CD4-8D14-CB554E6AB68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116.97</c:v>
                </c:pt>
                <c:pt idx="1">
                  <c:v>101.39</c:v>
                </c:pt>
                <c:pt idx="2">
                  <c:v>105.5</c:v>
                </c:pt>
                <c:pt idx="3">
                  <c:v>105.59</c:v>
                </c:pt>
                <c:pt idx="4">
                  <c:v>116.02</c:v>
                </c:pt>
              </c:numCache>
            </c:numRef>
          </c:val>
          <c:extLst>
            <c:ext xmlns:c16="http://schemas.microsoft.com/office/drawing/2014/chart" uri="{C3380CC4-5D6E-409C-BE32-E72D297353CC}">
              <c16:uniqueId val="{00000000-E499-4792-9C7A-93871CD9D47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499-4792-9C7A-93871CD9D47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59.21</c:v>
                </c:pt>
                <c:pt idx="1">
                  <c:v>60.42</c:v>
                </c:pt>
                <c:pt idx="2">
                  <c:v>62.34</c:v>
                </c:pt>
                <c:pt idx="3">
                  <c:v>63.92</c:v>
                </c:pt>
                <c:pt idx="4">
                  <c:v>65.63</c:v>
                </c:pt>
              </c:numCache>
            </c:numRef>
          </c:val>
          <c:extLst>
            <c:ext xmlns:c16="http://schemas.microsoft.com/office/drawing/2014/chart" uri="{C3380CC4-5D6E-409C-BE32-E72D297353CC}">
              <c16:uniqueId val="{00000000-09CE-4CAD-A68B-E8B57762BF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09CE-4CAD-A68B-E8B57762BF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37.130000000000003</c:v>
                </c:pt>
                <c:pt idx="1">
                  <c:v>37.880000000000003</c:v>
                </c:pt>
                <c:pt idx="2">
                  <c:v>38.58</c:v>
                </c:pt>
                <c:pt idx="3">
                  <c:v>43.42</c:v>
                </c:pt>
                <c:pt idx="4">
                  <c:v>43.83</c:v>
                </c:pt>
              </c:numCache>
            </c:numRef>
          </c:val>
          <c:extLst>
            <c:ext xmlns:c16="http://schemas.microsoft.com/office/drawing/2014/chart" uri="{C3380CC4-5D6E-409C-BE32-E72D297353CC}">
              <c16:uniqueId val="{00000000-0C91-4F49-A412-A04CB134A7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0C91-4F49-A412-A04CB134A7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69-4177-A928-BB5982A1C2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469-4177-A928-BB5982A1C2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751.04</c:v>
                </c:pt>
                <c:pt idx="1">
                  <c:v>614.61</c:v>
                </c:pt>
                <c:pt idx="2">
                  <c:v>991.03</c:v>
                </c:pt>
                <c:pt idx="3">
                  <c:v>1019.5</c:v>
                </c:pt>
                <c:pt idx="4">
                  <c:v>1229.26</c:v>
                </c:pt>
              </c:numCache>
            </c:numRef>
          </c:val>
          <c:extLst>
            <c:ext xmlns:c16="http://schemas.microsoft.com/office/drawing/2014/chart" uri="{C3380CC4-5D6E-409C-BE32-E72D297353CC}">
              <c16:uniqueId val="{00000000-DC16-4A97-8161-5A2B9439544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C16-4A97-8161-5A2B9439544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124.52</c:v>
                </c:pt>
                <c:pt idx="1">
                  <c:v>120.5</c:v>
                </c:pt>
                <c:pt idx="2">
                  <c:v>111.28</c:v>
                </c:pt>
                <c:pt idx="3">
                  <c:v>99.78</c:v>
                </c:pt>
                <c:pt idx="4">
                  <c:v>83.38</c:v>
                </c:pt>
              </c:numCache>
            </c:numRef>
          </c:val>
          <c:extLst>
            <c:ext xmlns:c16="http://schemas.microsoft.com/office/drawing/2014/chart" uri="{C3380CC4-5D6E-409C-BE32-E72D297353CC}">
              <c16:uniqueId val="{00000000-F3F7-4ACA-AB9E-69F2A771D2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F3F7-4ACA-AB9E-69F2A771D2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113.08</c:v>
                </c:pt>
                <c:pt idx="1">
                  <c:v>97.43</c:v>
                </c:pt>
                <c:pt idx="2">
                  <c:v>100.58</c:v>
                </c:pt>
                <c:pt idx="3">
                  <c:v>101.5</c:v>
                </c:pt>
                <c:pt idx="4">
                  <c:v>111.62</c:v>
                </c:pt>
              </c:numCache>
            </c:numRef>
          </c:val>
          <c:extLst>
            <c:ext xmlns:c16="http://schemas.microsoft.com/office/drawing/2014/chart" uri="{C3380CC4-5D6E-409C-BE32-E72D297353CC}">
              <c16:uniqueId val="{00000000-6832-42A0-9373-6E9851D682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6832-42A0-9373-6E9851D682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128.55000000000001</c:v>
                </c:pt>
                <c:pt idx="1">
                  <c:v>149.66999999999999</c:v>
                </c:pt>
                <c:pt idx="2">
                  <c:v>145.53</c:v>
                </c:pt>
                <c:pt idx="3">
                  <c:v>144.31</c:v>
                </c:pt>
                <c:pt idx="4">
                  <c:v>141.34</c:v>
                </c:pt>
              </c:numCache>
            </c:numRef>
          </c:val>
          <c:extLst>
            <c:ext xmlns:c16="http://schemas.microsoft.com/office/drawing/2014/chart" uri="{C3380CC4-5D6E-409C-BE32-E72D297353CC}">
              <c16:uniqueId val="{00000000-D5DF-41F0-9AA3-AD77B3DE31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D5DF-41F0-9AA3-AD77B3DE31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15" zoomScaleNormal="11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高千穂町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11038</v>
      </c>
      <c r="AM8" s="65"/>
      <c r="AN8" s="65"/>
      <c r="AO8" s="65"/>
      <c r="AP8" s="65"/>
      <c r="AQ8" s="65"/>
      <c r="AR8" s="65"/>
      <c r="AS8" s="65"/>
      <c r="AT8" s="36">
        <f>データ!$S$6</f>
        <v>237.54</v>
      </c>
      <c r="AU8" s="37"/>
      <c r="AV8" s="37"/>
      <c r="AW8" s="37"/>
      <c r="AX8" s="37"/>
      <c r="AY8" s="37"/>
      <c r="AZ8" s="37"/>
      <c r="BA8" s="37"/>
      <c r="BB8" s="54">
        <f>データ!$T$6</f>
        <v>46.47</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87.49</v>
      </c>
      <c r="J10" s="37"/>
      <c r="K10" s="37"/>
      <c r="L10" s="37"/>
      <c r="M10" s="37"/>
      <c r="N10" s="37"/>
      <c r="O10" s="64"/>
      <c r="P10" s="54">
        <f>データ!$P$6</f>
        <v>49.92</v>
      </c>
      <c r="Q10" s="54"/>
      <c r="R10" s="54"/>
      <c r="S10" s="54"/>
      <c r="T10" s="54"/>
      <c r="U10" s="54"/>
      <c r="V10" s="54"/>
      <c r="W10" s="65">
        <f>データ!$Q$6</f>
        <v>3454</v>
      </c>
      <c r="X10" s="65"/>
      <c r="Y10" s="65"/>
      <c r="Z10" s="65"/>
      <c r="AA10" s="65"/>
      <c r="AB10" s="65"/>
      <c r="AC10" s="65"/>
      <c r="AD10" s="2"/>
      <c r="AE10" s="2"/>
      <c r="AF10" s="2"/>
      <c r="AG10" s="2"/>
      <c r="AH10" s="2"/>
      <c r="AI10" s="2"/>
      <c r="AJ10" s="2"/>
      <c r="AK10" s="2"/>
      <c r="AL10" s="65">
        <f>データ!$U$6</f>
        <v>5437</v>
      </c>
      <c r="AM10" s="65"/>
      <c r="AN10" s="65"/>
      <c r="AO10" s="65"/>
      <c r="AP10" s="65"/>
      <c r="AQ10" s="65"/>
      <c r="AR10" s="65"/>
      <c r="AS10" s="65"/>
      <c r="AT10" s="36">
        <f>データ!$V$6</f>
        <v>18</v>
      </c>
      <c r="AU10" s="37"/>
      <c r="AV10" s="37"/>
      <c r="AW10" s="37"/>
      <c r="AX10" s="37"/>
      <c r="AY10" s="37"/>
      <c r="AZ10" s="37"/>
      <c r="BA10" s="37"/>
      <c r="BB10" s="54">
        <f>データ!$W$6</f>
        <v>302.06</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PKp7RsYw12iPuMU/DL9NDF5os6Gyg4B7Xutu1uro5JAxhiUwSnV/x8OPCxYeje3xM6aHVQlBq0vGzTIWTaFdg==" saltValue="AcHPB5ovOKY9gk2hB0jb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454419</v>
      </c>
      <c r="D6" s="20">
        <f t="shared" si="3"/>
        <v>46</v>
      </c>
      <c r="E6" s="20">
        <f t="shared" si="3"/>
        <v>1</v>
      </c>
      <c r="F6" s="20">
        <f t="shared" si="3"/>
        <v>0</v>
      </c>
      <c r="G6" s="20">
        <f t="shared" si="3"/>
        <v>1</v>
      </c>
      <c r="H6" s="20" t="str">
        <f t="shared" si="3"/>
        <v>宮崎県　高千穂町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87.49</v>
      </c>
      <c r="P6" s="21">
        <f t="shared" si="3"/>
        <v>49.92</v>
      </c>
      <c r="Q6" s="21">
        <f t="shared" si="3"/>
        <v>3454</v>
      </c>
      <c r="R6" s="21">
        <f t="shared" si="3"/>
        <v>11038</v>
      </c>
      <c r="S6" s="21">
        <f t="shared" si="3"/>
        <v>237.54</v>
      </c>
      <c r="T6" s="21">
        <f t="shared" si="3"/>
        <v>46.47</v>
      </c>
      <c r="U6" s="21">
        <f t="shared" si="3"/>
        <v>5437</v>
      </c>
      <c r="V6" s="21">
        <f t="shared" si="3"/>
        <v>18</v>
      </c>
      <c r="W6" s="21">
        <f t="shared" si="3"/>
        <v>302.06</v>
      </c>
      <c r="X6" s="22">
        <f>IF(X7="",NA(),X7)</f>
        <v>116.97</v>
      </c>
      <c r="Y6" s="22">
        <f t="shared" ref="Y6:AG6" si="4">IF(Y7="",NA(),Y7)</f>
        <v>101.39</v>
      </c>
      <c r="Z6" s="22">
        <f t="shared" si="4"/>
        <v>105.5</v>
      </c>
      <c r="AA6" s="22">
        <f t="shared" si="4"/>
        <v>105.59</v>
      </c>
      <c r="AB6" s="22">
        <f t="shared" si="4"/>
        <v>116.02</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751.04</v>
      </c>
      <c r="AU6" s="22">
        <f t="shared" ref="AU6:BC6" si="6">IF(AU7="",NA(),AU7)</f>
        <v>614.61</v>
      </c>
      <c r="AV6" s="22">
        <f t="shared" si="6"/>
        <v>991.03</v>
      </c>
      <c r="AW6" s="22">
        <f t="shared" si="6"/>
        <v>1019.5</v>
      </c>
      <c r="AX6" s="22">
        <f t="shared" si="6"/>
        <v>1229.26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124.52</v>
      </c>
      <c r="BF6" s="22">
        <f t="shared" ref="BF6:BN6" si="7">IF(BF7="",NA(),BF7)</f>
        <v>120.5</v>
      </c>
      <c r="BG6" s="22">
        <f t="shared" si="7"/>
        <v>111.28</v>
      </c>
      <c r="BH6" s="22">
        <f t="shared" si="7"/>
        <v>99.78</v>
      </c>
      <c r="BI6" s="22">
        <f t="shared" si="7"/>
        <v>83.38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113.08</v>
      </c>
      <c r="BQ6" s="22">
        <f t="shared" ref="BQ6:BY6" si="8">IF(BQ7="",NA(),BQ7)</f>
        <v>97.43</v>
      </c>
      <c r="BR6" s="22">
        <f t="shared" si="8"/>
        <v>100.58</v>
      </c>
      <c r="BS6" s="22">
        <f t="shared" si="8"/>
        <v>101.5</v>
      </c>
      <c r="BT6" s="22">
        <f t="shared" si="8"/>
        <v>111.62</v>
      </c>
      <c r="BU6" s="22">
        <f t="shared" si="8"/>
        <v>87.11</v>
      </c>
      <c r="BV6" s="22">
        <f t="shared" si="8"/>
        <v>82.78</v>
      </c>
      <c r="BW6" s="22">
        <f t="shared" si="8"/>
        <v>84.82</v>
      </c>
      <c r="BX6" s="22">
        <f t="shared" si="8"/>
        <v>82.29</v>
      </c>
      <c r="BY6" s="22">
        <f t="shared" si="8"/>
        <v>84.16</v>
      </c>
      <c r="BZ6" s="21" t="str">
        <f>IF(BZ7="","",IF(BZ7="-","【-】","【"&amp;SUBSTITUTE(TEXT(BZ7,"#,##0.00"),"-","△")&amp;"】"))</f>
        <v>【97.82】</v>
      </c>
      <c r="CA6" s="22">
        <f>IF(CA7="",NA(),CA7)</f>
        <v>128.55000000000001</v>
      </c>
      <c r="CB6" s="22">
        <f t="shared" ref="CB6:CJ6" si="9">IF(CB7="",NA(),CB7)</f>
        <v>149.66999999999999</v>
      </c>
      <c r="CC6" s="22">
        <f t="shared" si="9"/>
        <v>145.53</v>
      </c>
      <c r="CD6" s="22">
        <f t="shared" si="9"/>
        <v>144.31</v>
      </c>
      <c r="CE6" s="22">
        <f t="shared" si="9"/>
        <v>141.34</v>
      </c>
      <c r="CF6" s="22">
        <f t="shared" si="9"/>
        <v>223.98</v>
      </c>
      <c r="CG6" s="22">
        <f t="shared" si="9"/>
        <v>225.09</v>
      </c>
      <c r="CH6" s="22">
        <f t="shared" si="9"/>
        <v>224.82</v>
      </c>
      <c r="CI6" s="22">
        <f t="shared" si="9"/>
        <v>230.85</v>
      </c>
      <c r="CJ6" s="22">
        <f t="shared" si="9"/>
        <v>230.21</v>
      </c>
      <c r="CK6" s="21" t="str">
        <f>IF(CK7="","",IF(CK7="-","【-】","【"&amp;SUBSTITUTE(TEXT(CK7,"#,##0.00"),"-","△")&amp;"】"))</f>
        <v>【177.56】</v>
      </c>
      <c r="CL6" s="22">
        <f>IF(CL7="",NA(),CL7)</f>
        <v>49.87</v>
      </c>
      <c r="CM6" s="22">
        <f t="shared" ref="CM6:CU6" si="10">IF(CM7="",NA(),CM7)</f>
        <v>49.69</v>
      </c>
      <c r="CN6" s="22">
        <f t="shared" si="10"/>
        <v>55.32</v>
      </c>
      <c r="CO6" s="22">
        <f t="shared" si="10"/>
        <v>56.39</v>
      </c>
      <c r="CP6" s="22">
        <f t="shared" si="10"/>
        <v>56.44</v>
      </c>
      <c r="CQ6" s="22">
        <f t="shared" si="10"/>
        <v>49.64</v>
      </c>
      <c r="CR6" s="22">
        <f t="shared" si="10"/>
        <v>49.38</v>
      </c>
      <c r="CS6" s="22">
        <f t="shared" si="10"/>
        <v>50.09</v>
      </c>
      <c r="CT6" s="22">
        <f t="shared" si="10"/>
        <v>50.1</v>
      </c>
      <c r="CU6" s="22">
        <f t="shared" si="10"/>
        <v>49.76</v>
      </c>
      <c r="CV6" s="21" t="str">
        <f>IF(CV7="","",IF(CV7="-","【-】","【"&amp;SUBSTITUTE(TEXT(CV7,"#,##0.00"),"-","△")&amp;"】"))</f>
        <v>【59.81】</v>
      </c>
      <c r="CW6" s="22">
        <f>IF(CW7="",NA(),CW7)</f>
        <v>79.06</v>
      </c>
      <c r="CX6" s="22">
        <f t="shared" ref="CX6:DF6" si="11">IF(CX7="",NA(),CX7)</f>
        <v>75.099999999999994</v>
      </c>
      <c r="CY6" s="22">
        <f t="shared" si="11"/>
        <v>66</v>
      </c>
      <c r="CZ6" s="22">
        <f t="shared" si="11"/>
        <v>64.599999999999994</v>
      </c>
      <c r="DA6" s="22">
        <f t="shared" si="11"/>
        <v>62.96</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59.21</v>
      </c>
      <c r="DI6" s="22">
        <f t="shared" ref="DI6:DQ6" si="12">IF(DI7="",NA(),DI7)</f>
        <v>60.42</v>
      </c>
      <c r="DJ6" s="22">
        <f t="shared" si="12"/>
        <v>62.34</v>
      </c>
      <c r="DK6" s="22">
        <f t="shared" si="12"/>
        <v>63.92</v>
      </c>
      <c r="DL6" s="22">
        <f t="shared" si="12"/>
        <v>65.63</v>
      </c>
      <c r="DM6" s="22">
        <f t="shared" si="12"/>
        <v>47.31</v>
      </c>
      <c r="DN6" s="22">
        <f t="shared" si="12"/>
        <v>47.5</v>
      </c>
      <c r="DO6" s="22">
        <f t="shared" si="12"/>
        <v>48.41</v>
      </c>
      <c r="DP6" s="22">
        <f t="shared" si="12"/>
        <v>50.02</v>
      </c>
      <c r="DQ6" s="22">
        <f t="shared" si="12"/>
        <v>51.38</v>
      </c>
      <c r="DR6" s="21" t="str">
        <f>IF(DR7="","",IF(DR7="-","【-】","【"&amp;SUBSTITUTE(TEXT(DR7,"#,##0.00"),"-","△")&amp;"】"))</f>
        <v>【52.02】</v>
      </c>
      <c r="DS6" s="22">
        <f>IF(DS7="",NA(),DS7)</f>
        <v>37.130000000000003</v>
      </c>
      <c r="DT6" s="22">
        <f t="shared" ref="DT6:EB6" si="13">IF(DT7="",NA(),DT7)</f>
        <v>37.880000000000003</v>
      </c>
      <c r="DU6" s="22">
        <f t="shared" si="13"/>
        <v>38.58</v>
      </c>
      <c r="DV6" s="22">
        <f t="shared" si="13"/>
        <v>43.42</v>
      </c>
      <c r="DW6" s="22">
        <f t="shared" si="13"/>
        <v>43.83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0.18</v>
      </c>
      <c r="EE6" s="22">
        <f t="shared" ref="EE6:EM6" si="14">IF(EE7="",NA(),EE7)</f>
        <v>0.16</v>
      </c>
      <c r="EF6" s="22">
        <f t="shared" si="14"/>
        <v>0.09</v>
      </c>
      <c r="EG6" s="22">
        <f t="shared" si="14"/>
        <v>0.06</v>
      </c>
      <c r="EH6" s="21">
        <f t="shared" si="14"/>
        <v>0</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454419</v>
      </c>
      <c r="D7" s="24">
        <v>46</v>
      </c>
      <c r="E7" s="24">
        <v>1</v>
      </c>
      <c r="F7" s="24">
        <v>0</v>
      </c>
      <c r="G7" s="24">
        <v>1</v>
      </c>
      <c r="H7" s="24" t="s">
        <v>93</v>
      </c>
      <c r="I7" s="24" t="s">
        <v>94</v>
      </c>
      <c r="J7" s="24" t="s">
        <v>95</v>
      </c>
      <c r="K7" s="24" t="s">
        <v>96</v>
      </c>
      <c r="L7" s="24" t="s">
        <v>97</v>
      </c>
      <c r="M7" s="24" t="s">
        <v>98</v>
      </c>
      <c r="N7" s="25" t="s">
        <v>99</v>
      </c>
      <c r="O7" s="25">
        <v>87.49</v>
      </c>
      <c r="P7" s="25">
        <v>49.92</v>
      </c>
      <c r="Q7" s="25">
        <v>3454</v>
      </c>
      <c r="R7" s="25">
        <v>11038</v>
      </c>
      <c r="S7" s="25">
        <v>237.54</v>
      </c>
      <c r="T7" s="25">
        <v>46.47</v>
      </c>
      <c r="U7" s="25">
        <v>5437</v>
      </c>
      <c r="V7" s="25">
        <v>18</v>
      </c>
      <c r="W7" s="25">
        <v>302.06</v>
      </c>
      <c r="X7" s="25">
        <v>116.97</v>
      </c>
      <c r="Y7" s="25">
        <v>101.39</v>
      </c>
      <c r="Z7" s="25">
        <v>105.5</v>
      </c>
      <c r="AA7" s="25">
        <v>105.59</v>
      </c>
      <c r="AB7" s="25">
        <v>116.02</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751.04</v>
      </c>
      <c r="AU7" s="25">
        <v>614.61</v>
      </c>
      <c r="AV7" s="25">
        <v>991.03</v>
      </c>
      <c r="AW7" s="25">
        <v>1019.5</v>
      </c>
      <c r="AX7" s="25">
        <v>1229.26</v>
      </c>
      <c r="AY7" s="25">
        <v>301.04000000000002</v>
      </c>
      <c r="AZ7" s="25">
        <v>305.08</v>
      </c>
      <c r="BA7" s="25">
        <v>305.33999999999997</v>
      </c>
      <c r="BB7" s="25">
        <v>310.01</v>
      </c>
      <c r="BC7" s="25">
        <v>311.12</v>
      </c>
      <c r="BD7" s="25">
        <v>243.36</v>
      </c>
      <c r="BE7" s="25">
        <v>124.52</v>
      </c>
      <c r="BF7" s="25">
        <v>120.5</v>
      </c>
      <c r="BG7" s="25">
        <v>111.28</v>
      </c>
      <c r="BH7" s="25">
        <v>99.78</v>
      </c>
      <c r="BI7" s="25">
        <v>83.38</v>
      </c>
      <c r="BJ7" s="25">
        <v>551.62</v>
      </c>
      <c r="BK7" s="25">
        <v>585.59</v>
      </c>
      <c r="BL7" s="25">
        <v>561.34</v>
      </c>
      <c r="BM7" s="25">
        <v>538.33000000000004</v>
      </c>
      <c r="BN7" s="25">
        <v>515.14</v>
      </c>
      <c r="BO7" s="25">
        <v>265.93</v>
      </c>
      <c r="BP7" s="25">
        <v>113.08</v>
      </c>
      <c r="BQ7" s="25">
        <v>97.43</v>
      </c>
      <c r="BR7" s="25">
        <v>100.58</v>
      </c>
      <c r="BS7" s="25">
        <v>101.5</v>
      </c>
      <c r="BT7" s="25">
        <v>111.62</v>
      </c>
      <c r="BU7" s="25">
        <v>87.11</v>
      </c>
      <c r="BV7" s="25">
        <v>82.78</v>
      </c>
      <c r="BW7" s="25">
        <v>84.82</v>
      </c>
      <c r="BX7" s="25">
        <v>82.29</v>
      </c>
      <c r="BY7" s="25">
        <v>84.16</v>
      </c>
      <c r="BZ7" s="25">
        <v>97.82</v>
      </c>
      <c r="CA7" s="25">
        <v>128.55000000000001</v>
      </c>
      <c r="CB7" s="25">
        <v>149.66999999999999</v>
      </c>
      <c r="CC7" s="25">
        <v>145.53</v>
      </c>
      <c r="CD7" s="25">
        <v>144.31</v>
      </c>
      <c r="CE7" s="25">
        <v>141.34</v>
      </c>
      <c r="CF7" s="25">
        <v>223.98</v>
      </c>
      <c r="CG7" s="25">
        <v>225.09</v>
      </c>
      <c r="CH7" s="25">
        <v>224.82</v>
      </c>
      <c r="CI7" s="25">
        <v>230.85</v>
      </c>
      <c r="CJ7" s="25">
        <v>230.21</v>
      </c>
      <c r="CK7" s="25">
        <v>177.56</v>
      </c>
      <c r="CL7" s="25">
        <v>49.87</v>
      </c>
      <c r="CM7" s="25">
        <v>49.69</v>
      </c>
      <c r="CN7" s="25">
        <v>55.32</v>
      </c>
      <c r="CO7" s="25">
        <v>56.39</v>
      </c>
      <c r="CP7" s="25">
        <v>56.44</v>
      </c>
      <c r="CQ7" s="25">
        <v>49.64</v>
      </c>
      <c r="CR7" s="25">
        <v>49.38</v>
      </c>
      <c r="CS7" s="25">
        <v>50.09</v>
      </c>
      <c r="CT7" s="25">
        <v>50.1</v>
      </c>
      <c r="CU7" s="25">
        <v>49.76</v>
      </c>
      <c r="CV7" s="25">
        <v>59.81</v>
      </c>
      <c r="CW7" s="25">
        <v>79.06</v>
      </c>
      <c r="CX7" s="25">
        <v>75.099999999999994</v>
      </c>
      <c r="CY7" s="25">
        <v>66</v>
      </c>
      <c r="CZ7" s="25">
        <v>64.599999999999994</v>
      </c>
      <c r="DA7" s="25">
        <v>62.96</v>
      </c>
      <c r="DB7" s="25">
        <v>78.09</v>
      </c>
      <c r="DC7" s="25">
        <v>78.010000000000005</v>
      </c>
      <c r="DD7" s="25">
        <v>77.599999999999994</v>
      </c>
      <c r="DE7" s="25">
        <v>77.3</v>
      </c>
      <c r="DF7" s="25">
        <v>76.64</v>
      </c>
      <c r="DG7" s="25">
        <v>89.42</v>
      </c>
      <c r="DH7" s="25">
        <v>59.21</v>
      </c>
      <c r="DI7" s="25">
        <v>60.42</v>
      </c>
      <c r="DJ7" s="25">
        <v>62.34</v>
      </c>
      <c r="DK7" s="25">
        <v>63.92</v>
      </c>
      <c r="DL7" s="25">
        <v>65.63</v>
      </c>
      <c r="DM7" s="25">
        <v>47.31</v>
      </c>
      <c r="DN7" s="25">
        <v>47.5</v>
      </c>
      <c r="DO7" s="25">
        <v>48.41</v>
      </c>
      <c r="DP7" s="25">
        <v>50.02</v>
      </c>
      <c r="DQ7" s="25">
        <v>51.38</v>
      </c>
      <c r="DR7" s="25">
        <v>52.02</v>
      </c>
      <c r="DS7" s="25">
        <v>37.130000000000003</v>
      </c>
      <c r="DT7" s="25">
        <v>37.880000000000003</v>
      </c>
      <c r="DU7" s="25">
        <v>38.58</v>
      </c>
      <c r="DV7" s="25">
        <v>43.42</v>
      </c>
      <c r="DW7" s="25">
        <v>43.83</v>
      </c>
      <c r="DX7" s="25">
        <v>16.77</v>
      </c>
      <c r="DY7" s="25">
        <v>17.399999999999999</v>
      </c>
      <c r="DZ7" s="25">
        <v>18.64</v>
      </c>
      <c r="EA7" s="25">
        <v>19.510000000000002</v>
      </c>
      <c r="EB7" s="25">
        <v>21.6</v>
      </c>
      <c r="EC7" s="25">
        <v>25.37</v>
      </c>
      <c r="ED7" s="25">
        <v>0.18</v>
      </c>
      <c r="EE7" s="25">
        <v>0.16</v>
      </c>
      <c r="EF7" s="25">
        <v>0.09</v>
      </c>
      <c r="EG7" s="25">
        <v>0.06</v>
      </c>
      <c r="EH7" s="25">
        <v>0</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2025-01-29T04:52:45Z</cp:lastPrinted>
  <dcterms:created xsi:type="dcterms:W3CDTF">2025-01-24T06:56:14Z</dcterms:created>
  <dcterms:modified xsi:type="dcterms:W3CDTF">2025-02-27T02:15:12Z</dcterms:modified>
  <cp:category/>
</cp:coreProperties>
</file>