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簡水\"/>
    </mc:Choice>
  </mc:AlternateContent>
  <xr:revisionPtr revIDLastSave="0" documentId="13_ncr:1_{BEBFCBA9-B8DC-4CEB-A232-D9A5F78985E4}" xr6:coauthVersionLast="47" xr6:coauthVersionMax="47" xr10:uidLastSave="{00000000-0000-0000-0000-000000000000}"/>
  <workbookProtection workbookAlgorithmName="SHA-512" workbookHashValue="2uswPVV1gYvlsW9PFkd88oBeyG/yOGtgr7yVZ1PGllAPFf7Z2ZluqSQyFglVOGldb3mrQD5ZCIN0HN59vJwchw==" workbookSaltValue="XeeTCjGpZJWj3XPz/HyPjQ=="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AT8" i="4" s="1"/>
  <c r="R6" i="5"/>
  <c r="Q6" i="5"/>
  <c r="W10" i="4" s="1"/>
  <c r="P6" i="5"/>
  <c r="P10" i="4" s="1"/>
  <c r="O6" i="5"/>
  <c r="N6" i="5"/>
  <c r="B10" i="4" s="1"/>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G85" i="4"/>
  <c r="F85" i="4"/>
  <c r="BB10" i="4"/>
  <c r="AT10" i="4"/>
  <c r="I10" i="4"/>
  <c r="AL8" i="4"/>
  <c r="I8" i="4"/>
  <c r="B8" i="4"/>
  <c r="B6"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<sst xmlns="http://schemas.openxmlformats.org/spreadsheetml/2006/main" count="228" uniqueCount="115">
  <si>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</si>
  <si>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</si>
  <si>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</si>
  <si>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</si>
  <si>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</si>
  <si>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</si>
  <si>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</si>
  <si>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</si>
  <si>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</si>
  <si>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</si>
  <si>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</si>
  <si>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</si>
  <si>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</si>
  <si>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</si>
  <si>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</si>
  <si>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</si>
  <si>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</si>
  <si>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</si>
  <si>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</si>
  <si>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</si>
  <si>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</si>
  <si>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</si>
  <si>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</si>
  <si>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</si>
  <si>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</si>
  <si>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</si>
  <si>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</si>
  <si>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</si>
  <si>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</si>
  <si>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</si>
  <si>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</si>
  <si>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</si>
  <si>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</si>
  <si>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</si>
  <si>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</si>
  <si>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</si>
  <si>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</si>
  <si>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</si>
  <si>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</si>
  <si>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</si>
  <si>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</si>
  <si>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</si>
  <si>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</si>
  <si>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</si>
  <si>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</si>
  <si>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</si>
  <si>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</si>
  <si>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</si>
  <si>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</si>
  <si>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</si>
  <si>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</si>
  <si>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</si>
  <si>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</si>
  <si>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</si>
  <si>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</si>
  <si>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</si>
  <si>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</si>
  <si>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</si>
  <si>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</si>
  <si>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</si>
  <si>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</si>
  <si>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</si>
  <si>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</si>
  <si>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</si>
  <si>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</si>
  <si>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</si>
  <si>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</si>
  <si>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</si>
  <si>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</si>
  <si>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</si>
  <si>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</si>
  <si>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</si>
  <si>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</si>
  <si>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</si>
  <si>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</si>
  <si>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</si>
  <si>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</si>
  <si>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</si>
  <si>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</si>
  <si>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</si>
  <si>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</si>
  <si>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</si>
  <si>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</si>
  <si>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</si>
  <si>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</si>
  <si>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</si>
  <si>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</si>
  <si>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</si>
  <si>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</si>
  <si>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</si>
  <si>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</si>
  <si>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</si>
  <si>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</si>
  <si>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都城市</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</si>
  <si>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</si>
  <si>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</si>
  <si>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</si>
  <si>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</si>
  <si>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</si>
  <si>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</si>
  <si>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</si>
  <si>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</si>
  <si>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</si>
  <si>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</si>
  <si>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</si>
  <si>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</si>
  <si>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</si>
  <si>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</si>
  <si>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</si>
  <si>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</si>
  <si>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</si>
  <si>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</si>
  <si>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有形固定資産減価償却率」は、令和元年度の法適用の際に、資産取得時から減価償却が行われてきたものとして帳簿原価を算定したため、類似団体平均値を下回って推移しております。「管路更新率」は類似団体平均値を上回っているものの、昨年度より0.96ポイント低下しました。「管路経年化率」は類似団体平均値を上回って推移しており、更新の必要な老朽管が多数存在している状況にあります。
　令和４年度に整備した施設台帳及び管路台帳により、資産の現状を正確に把握し、計画的な更新投資を推進していきます。</t>
    <phoneticPr fontId="4"/>
  </si>
  <si>
    <t>　各指標において、類似団体平均値との比較で優位な指標が一部ありますが、全体をとおして健全な状況とは言えません。
　給水収益については、減少傾向にあり、一方で施設等の老朽化に伴う更新費用は増加しています。厳しい経営状況にある中で、より効率的な事業運営を推進していく必要があります。
　また、上水道事業への統合に向けて施設整備を進めておりますが、計画の実施状況及び今後の収支計画等を検証しながら、既存施設の更新等を含めた計画的な事業の推進が必要となります。
　今後、経営戦略に基づき、更なる経営の健全化及び効率化を進めていきます。</t>
    <phoneticPr fontId="4"/>
  </si>
  <si>
    <t>　経常損益については、「経常収支比率」が100％以下となり、収支状況は赤字であることを示しています。「料金回収率」は、類似団体平均値を下回って推移しており、料金収入のみで費用が賄えず、一般会計からの繰入金を受けて事業を運営している状況です。「累積欠損金比率」は令和元年度の法適用以降、純損失を計上し上昇傾向にあるため、経営改善を図っていく必要があります。
　「流動比率」は、常に100％を超えて推移しており、短期的な支払能力が確保されていることを示しています。ただし、今後、企業債償還金の増加により資金の流出が増加していきます。「給水原価」は、類似団体平均値を上回って推移しています。減価償却費や支払利息の増加により、今後も厳しい状況が続くため、引き続き経費削減に努め経営改善を図っていきます。
　「企業債残高対給水収益比率」は、現在、上水道事業への統合に向けた施設・管路の整備、更新を進めていることから、類似団体平均値を上回って推移しています。今後も適正な投資規模を検証し、計画的に事業を進めていきます。
　「施設利用率」は類似団体平均値を上回って推移しております。引き続き、適正規模を検証しながら、効率的な施設運用を進めていきます。
　「有収率」は、類似団体平均値を上回って推移しているものの、昨年度より1.77ポイント低下しました。今後も漏水調査や老朽管更新等により、有収率の向上を図っていきます。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</si>
</sst>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c:v>
                </c:pt>
                <c:pt idx="1">
                  <c:v>0.94</c:v>
                </c:pt>
                <c:pt idx="2">
                  <c:v>0.59</c:v>
                </c:pt>
                <c:pt idx="3">
                  <c:v>1.73</c:v>
                </c:pt>
                <c:pt idx="4">
                  <c:v>0.77</c:v>
                </c:pt>
              </c:numCache>
            </c:numRef>
          </c:val>
          <c:extLst>
            <c:ext xmlns:c16="http://schemas.microsoft.com/office/drawing/2014/chart" uri="{C3380CC4-5D6E-409C-BE32-E72D297353CC}">
              <c16:uniqueId val="{00000000-E809-4421-A9CC-AB2C5169A09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0.26</c:v>
                </c:pt>
                <c:pt idx="2">
                  <c:v>0.28999999999999998</c:v>
                </c:pt>
                <c:pt idx="3">
                  <c:v>1.8</c:v>
                </c:pt>
                <c:pt idx="4">
                  <c:v>0.28999999999999998</c:v>
                </c:pt>
              </c:numCache>
            </c:numRef>
          </c:val>
          <c:smooth val="0"/>
          <c:extLst>
            <c:ext xmlns:c16="http://schemas.microsoft.com/office/drawing/2014/chart" uri="{C3380CC4-5D6E-409C-BE32-E72D297353CC}">
              <c16:uniqueId val="{00000001-E809-4421-A9CC-AB2C5169A09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66.77</c:v>
                </c:pt>
                <c:pt idx="1">
                  <c:v>67.290000000000006</c:v>
                </c:pt>
                <c:pt idx="2">
                  <c:v>65.430000000000007</c:v>
                </c:pt>
                <c:pt idx="3">
                  <c:v>65.42</c:v>
                </c:pt>
                <c:pt idx="4">
                  <c:v>66.23</c:v>
                </c:pt>
              </c:numCache>
            </c:numRef>
          </c:val>
          <c:extLst>
            <c:ext xmlns:c16="http://schemas.microsoft.com/office/drawing/2014/chart" uri="{C3380CC4-5D6E-409C-BE32-E72D297353CC}">
              <c16:uniqueId val="{00000000-E98C-4E5E-946D-183BFB88FD3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55.3</c:v>
                </c:pt>
                <c:pt idx="1">
                  <c:v>54.14</c:v>
                </c:pt>
                <c:pt idx="2">
                  <c:v>53.79</c:v>
                </c:pt>
                <c:pt idx="3">
                  <c:v>56.4</c:v>
                </c:pt>
                <c:pt idx="4">
                  <c:v>54.97</c:v>
                </c:pt>
              </c:numCache>
            </c:numRef>
          </c:val>
          <c:smooth val="0"/>
          <c:extLst>
            <c:ext xmlns:c16="http://schemas.microsoft.com/office/drawing/2014/chart" uri="{C3380CC4-5D6E-409C-BE32-E72D297353CC}">
              <c16:uniqueId val="{00000001-E98C-4E5E-946D-183BFB88FD3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79.599999999999994</c:v>
                </c:pt>
                <c:pt idx="1">
                  <c:v>79.66</c:v>
                </c:pt>
                <c:pt idx="2">
                  <c:v>78.86</c:v>
                </c:pt>
                <c:pt idx="3">
                  <c:v>79.48</c:v>
                </c:pt>
                <c:pt idx="4">
                  <c:v>77.709999999999994</c:v>
                </c:pt>
              </c:numCache>
            </c:numRef>
          </c:val>
          <c:extLst>
            <c:ext xmlns:c16="http://schemas.microsoft.com/office/drawing/2014/chart" uri="{C3380CC4-5D6E-409C-BE32-E72D297353CC}">
              <c16:uniqueId val="{00000000-CD64-4C6F-8173-20F436D7550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78.319999999999993</c:v>
                </c:pt>
                <c:pt idx="1">
                  <c:v>76.239999999999995</c:v>
                </c:pt>
                <c:pt idx="2">
                  <c:v>73.81</c:v>
                </c:pt>
                <c:pt idx="3">
                  <c:v>73.099999999999994</c:v>
                </c:pt>
                <c:pt idx="4">
                  <c:v>71.36</c:v>
                </c:pt>
              </c:numCache>
            </c:numRef>
          </c:val>
          <c:smooth val="0"/>
          <c:extLst>
            <c:ext xmlns:c16="http://schemas.microsoft.com/office/drawing/2014/chart" uri="{C3380CC4-5D6E-409C-BE32-E72D297353CC}">
              <c16:uniqueId val="{00000001-CD64-4C6F-8173-20F436D7550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95.91</c:v>
                </c:pt>
                <c:pt idx="1">
                  <c:v>103.26</c:v>
                </c:pt>
                <c:pt idx="2">
                  <c:v>94.08</c:v>
                </c:pt>
                <c:pt idx="3">
                  <c:v>96.68</c:v>
                </c:pt>
                <c:pt idx="4">
                  <c:v>95.32</c:v>
                </c:pt>
              </c:numCache>
            </c:numRef>
          </c:val>
          <c:extLst>
            <c:ext xmlns:c16="http://schemas.microsoft.com/office/drawing/2014/chart" uri="{C3380CC4-5D6E-409C-BE32-E72D297353CC}">
              <c16:uniqueId val="{00000000-0F8A-4798-8BAD-DDF6EDA7A2B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100.27</c:v>
                </c:pt>
                <c:pt idx="1">
                  <c:v>103.57</c:v>
                </c:pt>
                <c:pt idx="2">
                  <c:v>100.97</c:v>
                </c:pt>
                <c:pt idx="3">
                  <c:v>101.68</c:v>
                </c:pt>
                <c:pt idx="4">
                  <c:v>97.35</c:v>
                </c:pt>
              </c:numCache>
            </c:numRef>
          </c:val>
          <c:smooth val="0"/>
          <c:extLst>
            <c:ext xmlns:c16="http://schemas.microsoft.com/office/drawing/2014/chart" uri="{C3380CC4-5D6E-409C-BE32-E72D297353CC}">
              <c16:uniqueId val="{00000001-0F8A-4798-8BAD-DDF6EDA7A2B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5.15</c:v>
                </c:pt>
                <c:pt idx="1">
                  <c:v>9.1300000000000008</c:v>
                </c:pt>
                <c:pt idx="2">
                  <c:v>13</c:v>
                </c:pt>
                <c:pt idx="3">
                  <c:v>15.12</c:v>
                </c:pt>
                <c:pt idx="4">
                  <c:v>15.03</c:v>
                </c:pt>
              </c:numCache>
            </c:numRef>
          </c:val>
          <c:extLst>
            <c:ext xmlns:c16="http://schemas.microsoft.com/office/drawing/2014/chart" uri="{C3380CC4-5D6E-409C-BE32-E72D297353CC}">
              <c16:uniqueId val="{00000000-0929-46EA-8293-2C0471E97B6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34.83</c:v>
                </c:pt>
                <c:pt idx="1">
                  <c:v>31.44</c:v>
                </c:pt>
                <c:pt idx="2">
                  <c:v>35.43</c:v>
                </c:pt>
                <c:pt idx="3">
                  <c:v>41.69</c:v>
                </c:pt>
                <c:pt idx="4">
                  <c:v>45.06</c:v>
                </c:pt>
              </c:numCache>
            </c:numRef>
          </c:val>
          <c:smooth val="0"/>
          <c:extLst>
            <c:ext xmlns:c16="http://schemas.microsoft.com/office/drawing/2014/chart" uri="{C3380CC4-5D6E-409C-BE32-E72D297353CC}">
              <c16:uniqueId val="{00000001-0929-46EA-8293-2C0471E97B6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31.15</c:v>
                </c:pt>
                <c:pt idx="1">
                  <c:v>30.69</c:v>
                </c:pt>
                <c:pt idx="2">
                  <c:v>30.32</c:v>
                </c:pt>
                <c:pt idx="3">
                  <c:v>34.79</c:v>
                </c:pt>
                <c:pt idx="4">
                  <c:v>35.78</c:v>
                </c:pt>
              </c:numCache>
            </c:numRef>
          </c:val>
          <c:extLst>
            <c:ext xmlns:c16="http://schemas.microsoft.com/office/drawing/2014/chart" uri="{C3380CC4-5D6E-409C-BE32-E72D297353CC}">
              <c16:uniqueId val="{00000000-9B48-4875-9EA7-686AF5BC509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10.050000000000001</c:v>
                </c:pt>
                <c:pt idx="1">
                  <c:v>10.78</c:v>
                </c:pt>
                <c:pt idx="2">
                  <c:v>11.16</c:v>
                </c:pt>
                <c:pt idx="3">
                  <c:v>14.82</c:v>
                </c:pt>
                <c:pt idx="4">
                  <c:v>17.05</c:v>
                </c:pt>
              </c:numCache>
            </c:numRef>
          </c:val>
          <c:smooth val="0"/>
          <c:extLst>
            <c:ext xmlns:c16="http://schemas.microsoft.com/office/drawing/2014/chart" uri="{C3380CC4-5D6E-409C-BE32-E72D297353CC}">
              <c16:uniqueId val="{00000001-9B48-4875-9EA7-686AF5BC509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20.11</c:v>
                </c:pt>
                <c:pt idx="1">
                  <c:v>25.62</c:v>
                </c:pt>
                <c:pt idx="2">
                  <c:v>37.94</c:v>
                </c:pt>
                <c:pt idx="3">
                  <c:v>52.72</c:v>
                </c:pt>
                <c:pt idx="4">
                  <c:v>69.87</c:v>
                </c:pt>
              </c:numCache>
            </c:numRef>
          </c:val>
          <c:extLst>
            <c:ext xmlns:c16="http://schemas.microsoft.com/office/drawing/2014/chart" uri="{C3380CC4-5D6E-409C-BE32-E72D297353CC}">
              <c16:uniqueId val="{00000000-B4A8-4CB6-8376-937736B0D52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8.57</c:v>
                </c:pt>
                <c:pt idx="1">
                  <c:v>5.78</c:v>
                </c:pt>
                <c:pt idx="2">
                  <c:v>8.73</c:v>
                </c:pt>
                <c:pt idx="3">
                  <c:v>15.24</c:v>
                </c:pt>
                <c:pt idx="4">
                  <c:v>25.06</c:v>
                </c:pt>
              </c:numCache>
            </c:numRef>
          </c:val>
          <c:smooth val="0"/>
          <c:extLst>
            <c:ext xmlns:c16="http://schemas.microsoft.com/office/drawing/2014/chart" uri="{C3380CC4-5D6E-409C-BE32-E72D297353CC}">
              <c16:uniqueId val="{00000001-B4A8-4CB6-8376-937736B0D52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118.21</c:v>
                </c:pt>
                <c:pt idx="1">
                  <c:v>209.01</c:v>
                </c:pt>
                <c:pt idx="2">
                  <c:v>274.87</c:v>
                </c:pt>
                <c:pt idx="3">
                  <c:v>289.60000000000002</c:v>
                </c:pt>
                <c:pt idx="4">
                  <c:v>329.37</c:v>
                </c:pt>
              </c:numCache>
            </c:numRef>
          </c:val>
          <c:extLst>
            <c:ext xmlns:c16="http://schemas.microsoft.com/office/drawing/2014/chart" uri="{C3380CC4-5D6E-409C-BE32-E72D297353CC}">
              <c16:uniqueId val="{00000000-C630-4D04-8C67-DC5C3D9B325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139.66999999999999</c:v>
                </c:pt>
                <c:pt idx="1">
                  <c:v>92.24</c:v>
                </c:pt>
                <c:pt idx="2">
                  <c:v>116</c:v>
                </c:pt>
                <c:pt idx="3">
                  <c:v>132.63999999999999</c:v>
                </c:pt>
                <c:pt idx="4">
                  <c:v>134.22</c:v>
                </c:pt>
              </c:numCache>
            </c:numRef>
          </c:val>
          <c:smooth val="0"/>
          <c:extLst>
            <c:ext xmlns:c16="http://schemas.microsoft.com/office/drawing/2014/chart" uri="{C3380CC4-5D6E-409C-BE32-E72D297353CC}">
              <c16:uniqueId val="{00000001-C630-4D04-8C67-DC5C3D9B325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2556.37</c:v>
                </c:pt>
                <c:pt idx="1">
                  <c:v>2801.25</c:v>
                </c:pt>
                <c:pt idx="2">
                  <c:v>3242.38</c:v>
                </c:pt>
                <c:pt idx="3">
                  <c:v>3516.62</c:v>
                </c:pt>
                <c:pt idx="4">
                  <c:v>4281.22</c:v>
                </c:pt>
              </c:numCache>
            </c:numRef>
          </c:val>
          <c:extLst>
            <c:ext xmlns:c16="http://schemas.microsoft.com/office/drawing/2014/chart" uri="{C3380CC4-5D6E-409C-BE32-E72D297353CC}">
              <c16:uniqueId val="{00000000-B411-4328-B099-CF4FCDC177E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1390.57</c:v>
                </c:pt>
                <c:pt idx="1">
                  <c:v>1546.97</c:v>
                </c:pt>
                <c:pt idx="2">
                  <c:v>1471.36</c:v>
                </c:pt>
                <c:pt idx="3">
                  <c:v>1495.64</c:v>
                </c:pt>
                <c:pt idx="4">
                  <c:v>1331.83</c:v>
                </c:pt>
              </c:numCache>
            </c:numRef>
          </c:val>
          <c:smooth val="0"/>
          <c:extLst>
            <c:ext xmlns:c16="http://schemas.microsoft.com/office/drawing/2014/chart" uri="{C3380CC4-5D6E-409C-BE32-E72D297353CC}">
              <c16:uniqueId val="{00000001-B411-4328-B099-CF4FCDC177E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33.42</c:v>
                </c:pt>
                <c:pt idx="1">
                  <c:v>35.72</c:v>
                </c:pt>
                <c:pt idx="2">
                  <c:v>33.06</c:v>
                </c:pt>
                <c:pt idx="3">
                  <c:v>33.979999999999997</c:v>
                </c:pt>
                <c:pt idx="4">
                  <c:v>31.63</c:v>
                </c:pt>
              </c:numCache>
            </c:numRef>
          </c:val>
          <c:extLst>
            <c:ext xmlns:c16="http://schemas.microsoft.com/office/drawing/2014/chart" uri="{C3380CC4-5D6E-409C-BE32-E72D297353CC}">
              <c16:uniqueId val="{00000000-16FD-4186-A4A1-B6DE6714793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62.43</c:v>
                </c:pt>
                <c:pt idx="1">
                  <c:v>51.1</c:v>
                </c:pt>
                <c:pt idx="2">
                  <c:v>51.76</c:v>
                </c:pt>
                <c:pt idx="3">
                  <c:v>46.15</c:v>
                </c:pt>
                <c:pt idx="4">
                  <c:v>47.78</c:v>
                </c:pt>
              </c:numCache>
            </c:numRef>
          </c:val>
          <c:smooth val="0"/>
          <c:extLst>
            <c:ext xmlns:c16="http://schemas.microsoft.com/office/drawing/2014/chart" uri="{C3380CC4-5D6E-409C-BE32-E72D297353CC}">
              <c16:uniqueId val="{00000001-16FD-4186-A4A1-B6DE6714793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346.5</c:v>
                </c:pt>
                <c:pt idx="1">
                  <c:v>322.83</c:v>
                </c:pt>
                <c:pt idx="2">
                  <c:v>349.13</c:v>
                </c:pt>
                <c:pt idx="3">
                  <c:v>347.43</c:v>
                </c:pt>
                <c:pt idx="4">
                  <c:v>364.86</c:v>
                </c:pt>
              </c:numCache>
            </c:numRef>
          </c:val>
          <c:extLst>
            <c:ext xmlns:c16="http://schemas.microsoft.com/office/drawing/2014/chart" uri="{C3380CC4-5D6E-409C-BE32-E72D297353CC}">
              <c16:uniqueId val="{00000000-DA88-4C13-B648-994D01D4367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224.51</c:v>
                </c:pt>
                <c:pt idx="1">
                  <c:v>269.64</c:v>
                </c:pt>
                <c:pt idx="2">
                  <c:v>276.18</c:v>
                </c:pt>
                <c:pt idx="3">
                  <c:v>315.83</c:v>
                </c:pt>
                <c:pt idx="4">
                  <c:v>319.76</c:v>
                </c:pt>
              </c:numCache>
            </c:numRef>
          </c:val>
          <c:smooth val="0"/>
          <c:extLst>
            <c:ext xmlns:c16="http://schemas.microsoft.com/office/drawing/2014/chart" uri="{C3380CC4-5D6E-409C-BE32-E72D297353CC}">
              <c16:uniqueId val="{00000001-DA88-4C13-B648-994D01D4367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10" zoomScaleNormal="11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宮崎県　都城市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C2</v>
      </c>
      <c r="X8" s="43"/>
      <c r="Y8" s="43"/>
      <c r="Z8" s="43"/>
      <c r="AA8" s="43"/>
      <c r="AB8" s="43"/>
      <c r="AC8" s="43"/>
      <c r="AD8" s="43" t="str">
        <f>データ!$M$6</f>
        <v>非設置</v>
      </c>
      <c r="AE8" s="43"/>
      <c r="AF8" s="43"/>
      <c r="AG8" s="43"/>
      <c r="AH8" s="43"/>
      <c r="AI8" s="43"/>
      <c r="AJ8" s="43"/>
      <c r="AK8" s="2"/>
      <c r="AL8" s="44">
        <f>データ!$R$6</f>
        <v>161515</v>
      </c>
      <c r="AM8" s="44"/>
      <c r="AN8" s="44"/>
      <c r="AO8" s="44"/>
      <c r="AP8" s="44"/>
      <c r="AQ8" s="44"/>
      <c r="AR8" s="44"/>
      <c r="AS8" s="44"/>
      <c r="AT8" s="45">
        <f>データ!$S$6</f>
        <v>653.36</v>
      </c>
      <c r="AU8" s="46"/>
      <c r="AV8" s="46"/>
      <c r="AW8" s="46"/>
      <c r="AX8" s="46"/>
      <c r="AY8" s="46"/>
      <c r="AZ8" s="46"/>
      <c r="BA8" s="46"/>
      <c r="BB8" s="47">
        <f>データ!$T$6</f>
        <v>247.21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14.06</v>
      </c>
      <c r="J10" s="46"/>
      <c r="K10" s="46"/>
      <c r="L10" s="46"/>
      <c r="M10" s="46"/>
      <c r="N10" s="46"/>
      <c r="O10" s="80"/>
      <c r="P10" s="47">
        <f>データ!$P$6</f>
        <v>4.3</v>
      </c>
      <c r="Q10" s="47"/>
      <c r="R10" s="47"/>
      <c r="S10" s="47"/>
      <c r="T10" s="47"/>
      <c r="U10" s="47"/>
      <c r="V10" s="47"/>
      <c r="W10" s="44">
        <f>データ!$Q$6</f>
        <v>2343</v>
      </c>
      <c r="X10" s="44"/>
      <c r="Y10" s="44"/>
      <c r="Z10" s="44"/>
      <c r="AA10" s="44"/>
      <c r="AB10" s="44"/>
      <c r="AC10" s="44"/>
      <c r="AD10" s="2"/>
      <c r="AE10" s="2"/>
      <c r="AF10" s="2"/>
      <c r="AG10" s="2"/>
      <c r="AH10" s="2"/>
      <c r="AI10" s="2"/>
      <c r="AJ10" s="2"/>
      <c r="AK10" s="2"/>
      <c r="AL10" s="44">
        <f>データ!$U$6</f>
        <v>6994</v>
      </c>
      <c r="AM10" s="44"/>
      <c r="AN10" s="44"/>
      <c r="AO10" s="44"/>
      <c r="AP10" s="44"/>
      <c r="AQ10" s="44"/>
      <c r="AR10" s="44"/>
      <c r="AS10" s="44"/>
      <c r="AT10" s="45">
        <f>データ!$V$6</f>
        <v>51.92</v>
      </c>
      <c r="AU10" s="46"/>
      <c r="AV10" s="46"/>
      <c r="AW10" s="46"/>
      <c r="AX10" s="46"/>
      <c r="AY10" s="46"/>
      <c r="AZ10" s="46"/>
      <c r="BA10" s="46"/>
      <c r="BB10" s="47">
        <f>データ!$W$6</f>
        <v>134.71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114</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OFj9wc7tk1ysttXPTSHOzMqBT64o1TNDlwPnVi0tDPpR5CpU7w0lpkNOiHsIE0sEFY4DbEayLfvxlDxTe7bzfw==" saltValue="zDeFage9yO1ZPqj1i/0WS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452025</v>
      </c>
      <c r="D6" s="20">
        <f t="shared" si="3"/>
        <v>46</v>
      </c>
      <c r="E6" s="20">
        <f t="shared" si="3"/>
        <v>1</v>
      </c>
      <c r="F6" s="20">
        <f t="shared" si="3"/>
        <v>0</v>
      </c>
      <c r="G6" s="20">
        <f t="shared" si="3"/>
        <v>5</v>
      </c>
      <c r="H6" s="20" t="str">
        <f t="shared" si="3"/>
        <v>宮崎県　都城市</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14.06</v>
      </c>
      <c r="P6" s="21">
        <f t="shared" si="3"/>
        <v>4.3</v>
      </c>
      <c r="Q6" s="21">
        <f t="shared" si="3"/>
        <v>2343</v>
      </c>
      <c r="R6" s="21">
        <f t="shared" si="3"/>
        <v>161515</v>
      </c>
      <c r="S6" s="21">
        <f t="shared" si="3"/>
        <v>653.36</v>
      </c>
      <c r="T6" s="21">
        <f t="shared" si="3"/>
        <v>247.21</v>
      </c>
      <c r="U6" s="21">
        <f t="shared" si="3"/>
        <v>6994</v>
      </c>
      <c r="V6" s="21">
        <f t="shared" si="3"/>
        <v>51.92</v>
      </c>
      <c r="W6" s="21">
        <f t="shared" si="3"/>
        <v>134.71</v>
      </c>
      <c r="X6" s="22">
        <f>IF(X7="",NA(),X7)</f>
        <v>95.91</v>
      </c>
      <c r="Y6" s="22">
        <f t="shared" ref="Y6:AG6" si="4">IF(Y7="",NA(),Y7)</f>
        <v>103.26</v>
      </c>
      <c r="Z6" s="22">
        <f t="shared" si="4"/>
        <v>94.08</v>
      </c>
      <c r="AA6" s="22">
        <f t="shared" si="4"/>
        <v>96.68</v>
      </c>
      <c r="AB6" s="22">
        <f t="shared" si="4"/>
        <v>95.32</v>
      </c>
      <c r="AC6" s="22">
        <f t="shared" si="4"/>
        <v>100.27</v>
      </c>
      <c r="AD6" s="22">
        <f t="shared" si="4"/>
        <v>103.57</v>
      </c>
      <c r="AE6" s="22">
        <f t="shared" si="4"/>
        <v>100.97</v>
      </c>
      <c r="AF6" s="22">
        <f t="shared" si="4"/>
        <v>101.68</v>
      </c>
      <c r="AG6" s="22">
        <f t="shared" si="4"/>
        <v>97.35</v>
      </c>
      <c r="AH6" s="21" t="str">
        <f>IF(AH7="","",IF(AH7="-","【-】","【"&amp;SUBSTITUTE(TEXT(AH7,"#,##0.00"),"-","△")&amp;"】"))</f>
        <v>【103.05】</v>
      </c>
      <c r="AI6" s="22">
        <f>IF(AI7="",NA(),AI7)</f>
        <v>20.11</v>
      </c>
      <c r="AJ6" s="22">
        <f t="shared" ref="AJ6:AR6" si="5">IF(AJ7="",NA(),AJ7)</f>
        <v>25.62</v>
      </c>
      <c r="AK6" s="22">
        <f t="shared" si="5"/>
        <v>37.94</v>
      </c>
      <c r="AL6" s="22">
        <f t="shared" si="5"/>
        <v>52.72</v>
      </c>
      <c r="AM6" s="22">
        <f t="shared" si="5"/>
        <v>69.87</v>
      </c>
      <c r="AN6" s="22">
        <f t="shared" si="5"/>
        <v>8.57</v>
      </c>
      <c r="AO6" s="22">
        <f t="shared" si="5"/>
        <v>5.78</v>
      </c>
      <c r="AP6" s="22">
        <f t="shared" si="5"/>
        <v>8.73</v>
      </c>
      <c r="AQ6" s="22">
        <f t="shared" si="5"/>
        <v>15.24</v>
      </c>
      <c r="AR6" s="22">
        <f t="shared" si="5"/>
        <v>25.06</v>
      </c>
      <c r="AS6" s="21" t="str">
        <f>IF(AS7="","",IF(AS7="-","【-】","【"&amp;SUBSTITUTE(TEXT(AS7,"#,##0.00"),"-","△")&amp;"】"))</f>
        <v>【30.22】</v>
      </c>
      <c r="AT6" s="22">
        <f>IF(AT7="",NA(),AT7)</f>
        <v>118.21</v>
      </c>
      <c r="AU6" s="22">
        <f t="shared" ref="AU6:BC6" si="6">IF(AU7="",NA(),AU7)</f>
        <v>209.01</v>
      </c>
      <c r="AV6" s="22">
        <f t="shared" si="6"/>
        <v>274.87</v>
      </c>
      <c r="AW6" s="22">
        <f t="shared" si="6"/>
        <v>289.60000000000002</v>
      </c>
      <c r="AX6" s="22">
        <f t="shared" si="6"/>
        <v>329.37</v>
      </c>
      <c r="AY6" s="22">
        <f t="shared" si="6"/>
        <v>139.66999999999999</v>
      </c>
      <c r="AZ6" s="22">
        <f t="shared" si="6"/>
        <v>92.24</v>
      </c>
      <c r="BA6" s="22">
        <f t="shared" si="6"/>
        <v>116</v>
      </c>
      <c r="BB6" s="22">
        <f t="shared" si="6"/>
        <v>132.63999999999999</v>
      </c>
      <c r="BC6" s="22">
        <f t="shared" si="6"/>
        <v>134.22</v>
      </c>
      <c r="BD6" s="21" t="str">
        <f>IF(BD7="","",IF(BD7="-","【-】","【"&amp;SUBSTITUTE(TEXT(BD7,"#,##0.00"),"-","△")&amp;"】"))</f>
        <v>【179.30】</v>
      </c>
      <c r="BE6" s="22">
        <f>IF(BE7="",NA(),BE7)</f>
        <v>2556.37</v>
      </c>
      <c r="BF6" s="22">
        <f t="shared" ref="BF6:BN6" si="7">IF(BF7="",NA(),BF7)</f>
        <v>2801.25</v>
      </c>
      <c r="BG6" s="22">
        <f t="shared" si="7"/>
        <v>3242.38</v>
      </c>
      <c r="BH6" s="22">
        <f t="shared" si="7"/>
        <v>3516.62</v>
      </c>
      <c r="BI6" s="22">
        <f t="shared" si="7"/>
        <v>4281.22</v>
      </c>
      <c r="BJ6" s="22">
        <f t="shared" si="7"/>
        <v>1390.57</v>
      </c>
      <c r="BK6" s="22">
        <f t="shared" si="7"/>
        <v>1546.97</v>
      </c>
      <c r="BL6" s="22">
        <f t="shared" si="7"/>
        <v>1471.36</v>
      </c>
      <c r="BM6" s="22">
        <f t="shared" si="7"/>
        <v>1495.64</v>
      </c>
      <c r="BN6" s="22">
        <f t="shared" si="7"/>
        <v>1331.83</v>
      </c>
      <c r="BO6" s="21" t="str">
        <f>IF(BO7="","",IF(BO7="-","【-】","【"&amp;SUBSTITUTE(TEXT(BO7,"#,##0.00"),"-","△")&amp;"】"))</f>
        <v>【1,042.45】</v>
      </c>
      <c r="BP6" s="22">
        <f>IF(BP7="",NA(),BP7)</f>
        <v>33.42</v>
      </c>
      <c r="BQ6" s="22">
        <f t="shared" ref="BQ6:BY6" si="8">IF(BQ7="",NA(),BQ7)</f>
        <v>35.72</v>
      </c>
      <c r="BR6" s="22">
        <f t="shared" si="8"/>
        <v>33.06</v>
      </c>
      <c r="BS6" s="22">
        <f t="shared" si="8"/>
        <v>33.979999999999997</v>
      </c>
      <c r="BT6" s="22">
        <f t="shared" si="8"/>
        <v>31.63</v>
      </c>
      <c r="BU6" s="22">
        <f t="shared" si="8"/>
        <v>62.43</v>
      </c>
      <c r="BV6" s="22">
        <f t="shared" si="8"/>
        <v>51.1</v>
      </c>
      <c r="BW6" s="22">
        <f t="shared" si="8"/>
        <v>51.76</v>
      </c>
      <c r="BX6" s="22">
        <f t="shared" si="8"/>
        <v>46.15</v>
      </c>
      <c r="BY6" s="22">
        <f t="shared" si="8"/>
        <v>47.78</v>
      </c>
      <c r="BZ6" s="21" t="str">
        <f>IF(BZ7="","",IF(BZ7="-","【-】","【"&amp;SUBSTITUTE(TEXT(BZ7,"#,##0.00"),"-","△")&amp;"】"))</f>
        <v>【57.74】</v>
      </c>
      <c r="CA6" s="22">
        <f>IF(CA7="",NA(),CA7)</f>
        <v>346.5</v>
      </c>
      <c r="CB6" s="22">
        <f t="shared" ref="CB6:CJ6" si="9">IF(CB7="",NA(),CB7)</f>
        <v>322.83</v>
      </c>
      <c r="CC6" s="22">
        <f t="shared" si="9"/>
        <v>349.13</v>
      </c>
      <c r="CD6" s="22">
        <f t="shared" si="9"/>
        <v>347.43</v>
      </c>
      <c r="CE6" s="22">
        <f t="shared" si="9"/>
        <v>364.86</v>
      </c>
      <c r="CF6" s="22">
        <f t="shared" si="9"/>
        <v>224.51</v>
      </c>
      <c r="CG6" s="22">
        <f t="shared" si="9"/>
        <v>269.64</v>
      </c>
      <c r="CH6" s="22">
        <f t="shared" si="9"/>
        <v>276.18</v>
      </c>
      <c r="CI6" s="22">
        <f t="shared" si="9"/>
        <v>315.83</v>
      </c>
      <c r="CJ6" s="22">
        <f t="shared" si="9"/>
        <v>319.76</v>
      </c>
      <c r="CK6" s="21" t="str">
        <f>IF(CK7="","",IF(CK7="-","【-】","【"&amp;SUBSTITUTE(TEXT(CK7,"#,##0.00"),"-","△")&amp;"】"))</f>
        <v>【285.48】</v>
      </c>
      <c r="CL6" s="22">
        <f>IF(CL7="",NA(),CL7)</f>
        <v>66.77</v>
      </c>
      <c r="CM6" s="22">
        <f t="shared" ref="CM6:CU6" si="10">IF(CM7="",NA(),CM7)</f>
        <v>67.290000000000006</v>
      </c>
      <c r="CN6" s="22">
        <f t="shared" si="10"/>
        <v>65.430000000000007</v>
      </c>
      <c r="CO6" s="22">
        <f t="shared" si="10"/>
        <v>65.42</v>
      </c>
      <c r="CP6" s="22">
        <f t="shared" si="10"/>
        <v>66.23</v>
      </c>
      <c r="CQ6" s="22">
        <f t="shared" si="10"/>
        <v>55.3</v>
      </c>
      <c r="CR6" s="22">
        <f t="shared" si="10"/>
        <v>54.14</v>
      </c>
      <c r="CS6" s="22">
        <f t="shared" si="10"/>
        <v>53.79</v>
      </c>
      <c r="CT6" s="22">
        <f t="shared" si="10"/>
        <v>56.4</v>
      </c>
      <c r="CU6" s="22">
        <f t="shared" si="10"/>
        <v>54.97</v>
      </c>
      <c r="CV6" s="21" t="str">
        <f>IF(CV7="","",IF(CV7="-","【-】","【"&amp;SUBSTITUTE(TEXT(CV7,"#,##0.00"),"-","△")&amp;"】"))</f>
        <v>【53.73】</v>
      </c>
      <c r="CW6" s="22">
        <f>IF(CW7="",NA(),CW7)</f>
        <v>79.599999999999994</v>
      </c>
      <c r="CX6" s="22">
        <f t="shared" ref="CX6:DF6" si="11">IF(CX7="",NA(),CX7)</f>
        <v>79.66</v>
      </c>
      <c r="CY6" s="22">
        <f t="shared" si="11"/>
        <v>78.86</v>
      </c>
      <c r="CZ6" s="22">
        <f t="shared" si="11"/>
        <v>79.48</v>
      </c>
      <c r="DA6" s="22">
        <f t="shared" si="11"/>
        <v>77.709999999999994</v>
      </c>
      <c r="DB6" s="22">
        <f t="shared" si="11"/>
        <v>78.319999999999993</v>
      </c>
      <c r="DC6" s="22">
        <f t="shared" si="11"/>
        <v>76.239999999999995</v>
      </c>
      <c r="DD6" s="22">
        <f t="shared" si="11"/>
        <v>73.81</v>
      </c>
      <c r="DE6" s="22">
        <f t="shared" si="11"/>
        <v>73.099999999999994</v>
      </c>
      <c r="DF6" s="22">
        <f t="shared" si="11"/>
        <v>71.36</v>
      </c>
      <c r="DG6" s="21" t="str">
        <f>IF(DG7="","",IF(DG7="-","【-】","【"&amp;SUBSTITUTE(TEXT(DG7,"#,##0.00"),"-","△")&amp;"】"))</f>
        <v>【71.52】</v>
      </c>
      <c r="DH6" s="22">
        <f>IF(DH7="",NA(),DH7)</f>
        <v>5.15</v>
      </c>
      <c r="DI6" s="22">
        <f t="shared" ref="DI6:DQ6" si="12">IF(DI7="",NA(),DI7)</f>
        <v>9.1300000000000008</v>
      </c>
      <c r="DJ6" s="22">
        <f t="shared" si="12"/>
        <v>13</v>
      </c>
      <c r="DK6" s="22">
        <f t="shared" si="12"/>
        <v>15.12</v>
      </c>
      <c r="DL6" s="22">
        <f t="shared" si="12"/>
        <v>15.03</v>
      </c>
      <c r="DM6" s="22">
        <f t="shared" si="12"/>
        <v>34.83</v>
      </c>
      <c r="DN6" s="22">
        <f t="shared" si="12"/>
        <v>31.44</v>
      </c>
      <c r="DO6" s="22">
        <f t="shared" si="12"/>
        <v>35.43</v>
      </c>
      <c r="DP6" s="22">
        <f t="shared" si="12"/>
        <v>41.69</v>
      </c>
      <c r="DQ6" s="22">
        <f t="shared" si="12"/>
        <v>45.06</v>
      </c>
      <c r="DR6" s="21" t="str">
        <f>IF(DR7="","",IF(DR7="-","【-】","【"&amp;SUBSTITUTE(TEXT(DR7,"#,##0.00"),"-","△")&amp;"】"))</f>
        <v>【38.43】</v>
      </c>
      <c r="DS6" s="22">
        <f>IF(DS7="",NA(),DS7)</f>
        <v>31.15</v>
      </c>
      <c r="DT6" s="22">
        <f t="shared" ref="DT6:EB6" si="13">IF(DT7="",NA(),DT7)</f>
        <v>30.69</v>
      </c>
      <c r="DU6" s="22">
        <f t="shared" si="13"/>
        <v>30.32</v>
      </c>
      <c r="DV6" s="22">
        <f t="shared" si="13"/>
        <v>34.79</v>
      </c>
      <c r="DW6" s="22">
        <f t="shared" si="13"/>
        <v>35.78</v>
      </c>
      <c r="DX6" s="22">
        <f t="shared" si="13"/>
        <v>10.050000000000001</v>
      </c>
      <c r="DY6" s="22">
        <f t="shared" si="13"/>
        <v>10.78</v>
      </c>
      <c r="DZ6" s="22">
        <f t="shared" si="13"/>
        <v>11.16</v>
      </c>
      <c r="EA6" s="22">
        <f t="shared" si="13"/>
        <v>14.82</v>
      </c>
      <c r="EB6" s="22">
        <f t="shared" si="13"/>
        <v>17.05</v>
      </c>
      <c r="EC6" s="21" t="str">
        <f>IF(EC7="","",IF(EC7="-","【-】","【"&amp;SUBSTITUTE(TEXT(EC7,"#,##0.00"),"-","△")&amp;"】"))</f>
        <v>【19.16】</v>
      </c>
      <c r="ED6" s="22">
        <f>IF(ED7="",NA(),ED7)</f>
        <v>0.8</v>
      </c>
      <c r="EE6" s="22">
        <f t="shared" ref="EE6:EM6" si="14">IF(EE7="",NA(),EE7)</f>
        <v>0.94</v>
      </c>
      <c r="EF6" s="22">
        <f t="shared" si="14"/>
        <v>0.59</v>
      </c>
      <c r="EG6" s="22">
        <f t="shared" si="14"/>
        <v>1.73</v>
      </c>
      <c r="EH6" s="22">
        <f t="shared" si="14"/>
        <v>0.77</v>
      </c>
      <c r="EI6" s="22">
        <f t="shared" si="14"/>
        <v>0.19</v>
      </c>
      <c r="EJ6" s="22">
        <f t="shared" si="14"/>
        <v>0.26</v>
      </c>
      <c r="EK6" s="22">
        <f t="shared" si="14"/>
        <v>0.28999999999999998</v>
      </c>
      <c r="EL6" s="22">
        <f t="shared" si="14"/>
        <v>1.8</v>
      </c>
      <c r="EM6" s="22">
        <f t="shared" si="14"/>
        <v>0.28999999999999998</v>
      </c>
      <c r="EN6" s="21" t="str">
        <f>IF(EN7="","",IF(EN7="-","【-】","【"&amp;SUBSTITUTE(TEXT(EN7,"#,##0.00"),"-","△")&amp;"】"))</f>
        <v>【0.49】</v>
      </c>
    </row>
    <row r="7" spans="1:144" s="23" customFormat="1" x14ac:dyDescent="0.2">
      <c r="A7" s="15"/>
      <c r="B7" s="24">
        <v>2023</v>
      </c>
      <c r="C7" s="24">
        <v>452025</v>
      </c>
      <c r="D7" s="24">
        <v>46</v>
      </c>
      <c r="E7" s="24">
        <v>1</v>
      </c>
      <c r="F7" s="24">
        <v>0</v>
      </c>
      <c r="G7" s="24">
        <v>5</v>
      </c>
      <c r="H7" s="24" t="s">
        <v>93</v>
      </c>
      <c r="I7" s="24" t="s">
        <v>94</v>
      </c>
      <c r="J7" s="24" t="s">
        <v>95</v>
      </c>
      <c r="K7" s="24" t="s">
        <v>96</v>
      </c>
      <c r="L7" s="24" t="s">
        <v>97</v>
      </c>
      <c r="M7" s="24" t="s">
        <v>98</v>
      </c>
      <c r="N7" s="25" t="s">
        <v>99</v>
      </c>
      <c r="O7" s="25">
        <v>14.06</v>
      </c>
      <c r="P7" s="25">
        <v>4.3</v>
      </c>
      <c r="Q7" s="25">
        <v>2343</v>
      </c>
      <c r="R7" s="25">
        <v>161515</v>
      </c>
      <c r="S7" s="25">
        <v>653.36</v>
      </c>
      <c r="T7" s="25">
        <v>247.21</v>
      </c>
      <c r="U7" s="25">
        <v>6994</v>
      </c>
      <c r="V7" s="25">
        <v>51.92</v>
      </c>
      <c r="W7" s="25">
        <v>134.71</v>
      </c>
      <c r="X7" s="25">
        <v>95.91</v>
      </c>
      <c r="Y7" s="25">
        <v>103.26</v>
      </c>
      <c r="Z7" s="25">
        <v>94.08</v>
      </c>
      <c r="AA7" s="25">
        <v>96.68</v>
      </c>
      <c r="AB7" s="25">
        <v>95.32</v>
      </c>
      <c r="AC7" s="25">
        <v>100.27</v>
      </c>
      <c r="AD7" s="25">
        <v>103.57</v>
      </c>
      <c r="AE7" s="25">
        <v>100.97</v>
      </c>
      <c r="AF7" s="25">
        <v>101.68</v>
      </c>
      <c r="AG7" s="25">
        <v>97.35</v>
      </c>
      <c r="AH7" s="25">
        <v>103.05</v>
      </c>
      <c r="AI7" s="25">
        <v>20.11</v>
      </c>
      <c r="AJ7" s="25">
        <v>25.62</v>
      </c>
      <c r="AK7" s="25">
        <v>37.94</v>
      </c>
      <c r="AL7" s="25">
        <v>52.72</v>
      </c>
      <c r="AM7" s="25">
        <v>69.87</v>
      </c>
      <c r="AN7" s="25">
        <v>8.57</v>
      </c>
      <c r="AO7" s="25">
        <v>5.78</v>
      </c>
      <c r="AP7" s="25">
        <v>8.73</v>
      </c>
      <c r="AQ7" s="25">
        <v>15.24</v>
      </c>
      <c r="AR7" s="25">
        <v>25.06</v>
      </c>
      <c r="AS7" s="25">
        <v>30.22</v>
      </c>
      <c r="AT7" s="25">
        <v>118.21</v>
      </c>
      <c r="AU7" s="25">
        <v>209.01</v>
      </c>
      <c r="AV7" s="25">
        <v>274.87</v>
      </c>
      <c r="AW7" s="25">
        <v>289.60000000000002</v>
      </c>
      <c r="AX7" s="25">
        <v>329.37</v>
      </c>
      <c r="AY7" s="25">
        <v>139.66999999999999</v>
      </c>
      <c r="AZ7" s="25">
        <v>92.24</v>
      </c>
      <c r="BA7" s="25">
        <v>116</v>
      </c>
      <c r="BB7" s="25">
        <v>132.63999999999999</v>
      </c>
      <c r="BC7" s="25">
        <v>134.22</v>
      </c>
      <c r="BD7" s="25">
        <v>179.3</v>
      </c>
      <c r="BE7" s="25">
        <v>2556.37</v>
      </c>
      <c r="BF7" s="25">
        <v>2801.25</v>
      </c>
      <c r="BG7" s="25">
        <v>3242.38</v>
      </c>
      <c r="BH7" s="25">
        <v>3516.62</v>
      </c>
      <c r="BI7" s="25">
        <v>4281.22</v>
      </c>
      <c r="BJ7" s="25">
        <v>1390.57</v>
      </c>
      <c r="BK7" s="25">
        <v>1546.97</v>
      </c>
      <c r="BL7" s="25">
        <v>1471.36</v>
      </c>
      <c r="BM7" s="25">
        <v>1495.64</v>
      </c>
      <c r="BN7" s="25">
        <v>1331.83</v>
      </c>
      <c r="BO7" s="25">
        <v>1042.45</v>
      </c>
      <c r="BP7" s="25">
        <v>33.42</v>
      </c>
      <c r="BQ7" s="25">
        <v>35.72</v>
      </c>
      <c r="BR7" s="25">
        <v>33.06</v>
      </c>
      <c r="BS7" s="25">
        <v>33.979999999999997</v>
      </c>
      <c r="BT7" s="25">
        <v>31.63</v>
      </c>
      <c r="BU7" s="25">
        <v>62.43</v>
      </c>
      <c r="BV7" s="25">
        <v>51.1</v>
      </c>
      <c r="BW7" s="25">
        <v>51.76</v>
      </c>
      <c r="BX7" s="25">
        <v>46.15</v>
      </c>
      <c r="BY7" s="25">
        <v>47.78</v>
      </c>
      <c r="BZ7" s="25">
        <v>57.74</v>
      </c>
      <c r="CA7" s="25">
        <v>346.5</v>
      </c>
      <c r="CB7" s="25">
        <v>322.83</v>
      </c>
      <c r="CC7" s="25">
        <v>349.13</v>
      </c>
      <c r="CD7" s="25">
        <v>347.43</v>
      </c>
      <c r="CE7" s="25">
        <v>364.86</v>
      </c>
      <c r="CF7" s="25">
        <v>224.51</v>
      </c>
      <c r="CG7" s="25">
        <v>269.64</v>
      </c>
      <c r="CH7" s="25">
        <v>276.18</v>
      </c>
      <c r="CI7" s="25">
        <v>315.83</v>
      </c>
      <c r="CJ7" s="25">
        <v>319.76</v>
      </c>
      <c r="CK7" s="25">
        <v>285.48</v>
      </c>
      <c r="CL7" s="25">
        <v>66.77</v>
      </c>
      <c r="CM7" s="25">
        <v>67.290000000000006</v>
      </c>
      <c r="CN7" s="25">
        <v>65.430000000000007</v>
      </c>
      <c r="CO7" s="25">
        <v>65.42</v>
      </c>
      <c r="CP7" s="25">
        <v>66.23</v>
      </c>
      <c r="CQ7" s="25">
        <v>55.3</v>
      </c>
      <c r="CR7" s="25">
        <v>54.14</v>
      </c>
      <c r="CS7" s="25">
        <v>53.79</v>
      </c>
      <c r="CT7" s="25">
        <v>56.4</v>
      </c>
      <c r="CU7" s="25">
        <v>54.97</v>
      </c>
      <c r="CV7" s="25">
        <v>53.73</v>
      </c>
      <c r="CW7" s="25">
        <v>79.599999999999994</v>
      </c>
      <c r="CX7" s="25">
        <v>79.66</v>
      </c>
      <c r="CY7" s="25">
        <v>78.86</v>
      </c>
      <c r="CZ7" s="25">
        <v>79.48</v>
      </c>
      <c r="DA7" s="25">
        <v>77.709999999999994</v>
      </c>
      <c r="DB7" s="25">
        <v>78.319999999999993</v>
      </c>
      <c r="DC7" s="25">
        <v>76.239999999999995</v>
      </c>
      <c r="DD7" s="25">
        <v>73.81</v>
      </c>
      <c r="DE7" s="25">
        <v>73.099999999999994</v>
      </c>
      <c r="DF7" s="25">
        <v>71.36</v>
      </c>
      <c r="DG7" s="25">
        <v>71.52</v>
      </c>
      <c r="DH7" s="25">
        <v>5.15</v>
      </c>
      <c r="DI7" s="25">
        <v>9.1300000000000008</v>
      </c>
      <c r="DJ7" s="25">
        <v>13</v>
      </c>
      <c r="DK7" s="25">
        <v>15.12</v>
      </c>
      <c r="DL7" s="25">
        <v>15.03</v>
      </c>
      <c r="DM7" s="25">
        <v>34.83</v>
      </c>
      <c r="DN7" s="25">
        <v>31.44</v>
      </c>
      <c r="DO7" s="25">
        <v>35.43</v>
      </c>
      <c r="DP7" s="25">
        <v>41.69</v>
      </c>
      <c r="DQ7" s="25">
        <v>45.06</v>
      </c>
      <c r="DR7" s="25">
        <v>38.43</v>
      </c>
      <c r="DS7" s="25">
        <v>31.15</v>
      </c>
      <c r="DT7" s="25">
        <v>30.69</v>
      </c>
      <c r="DU7" s="25">
        <v>30.32</v>
      </c>
      <c r="DV7" s="25">
        <v>34.79</v>
      </c>
      <c r="DW7" s="25">
        <v>35.78</v>
      </c>
      <c r="DX7" s="25">
        <v>10.050000000000001</v>
      </c>
      <c r="DY7" s="25">
        <v>10.78</v>
      </c>
      <c r="DZ7" s="25">
        <v>11.16</v>
      </c>
      <c r="EA7" s="25">
        <v>14.82</v>
      </c>
      <c r="EB7" s="25">
        <v>17.05</v>
      </c>
      <c r="EC7" s="25">
        <v>19.16</v>
      </c>
      <c r="ED7" s="25">
        <v>0.8</v>
      </c>
      <c r="EE7" s="25">
        <v>0.94</v>
      </c>
      <c r="EF7" s="25">
        <v>0.59</v>
      </c>
      <c r="EG7" s="25">
        <v>1.73</v>
      </c>
      <c r="EH7" s="25">
        <v>0.77</v>
      </c>
      <c r="EI7" s="25">
        <v>0.19</v>
      </c>
      <c r="EJ7" s="25">
        <v>0.26</v>
      </c>
      <c r="EK7" s="25">
        <v>0.28999999999999998</v>
      </c>
      <c r="EL7" s="25">
        <v>1.8</v>
      </c>
      <c r="EM7" s="25">
        <v>0.28999999999999998</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2025-01-30T08:56:17Z</cp:lastPrinted>
  <dcterms:created xsi:type="dcterms:W3CDTF">2025-01-24T06:56:01Z</dcterms:created>
  <dcterms:modified xsi:type="dcterms:W3CDTF">2025-02-27T02:16:01Z</dcterms:modified>
  <cp:category/>
</cp:coreProperties>
</file>