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簡水\"/>
    </mc:Choice>
  </mc:AlternateContent>
  <xr:revisionPtr revIDLastSave="0" documentId="13_ncr:1_{6766B090-66DF-4504-953E-EAA43881C077}" xr6:coauthVersionLast="47" xr6:coauthVersionMax="47" xr10:uidLastSave="{00000000-0000-0000-0000-000000000000}"/>
  <workbookProtection workbookAlgorithmName="SHA-512" workbookHashValue="j1GU8VskzzP6riAN0RFRDsm85OMJZ0SKGwW+mx1hziEVGpOEZU17P0rhzzabea/6Xy1vKoaVs08xfcvoPSiAHQ==" workbookSaltValue="GYl9E4LKbfM9uG5nC+qv3Q=="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AT8" i="4" s="1"/>
  <c r="R6" i="5"/>
  <c r="AL8" i="4" s="1"/>
  <c r="Q6" i="5"/>
  <c r="P6" i="5"/>
  <c r="P10" i="4" s="1"/>
  <c r="O6" i="5"/>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F85" i="4"/>
  <c r="E85" i="4"/>
  <c r="BB10" i="4"/>
  <c r="W10" i="4"/>
  <c r="I10" i="4"/>
  <c r="B10" i="4"/>
  <c r="AD8" i="4"/>
  <c r="W8" i="4"/>
  <c r="P8" i="4"/>
  <c r="I8" i="4"/>
</calcChain>
</file>

<file path=xl/sharedStrings.xml><?xml version="1.0" encoding="utf-8"?>
<sst xmlns="http://schemas.openxmlformats.org/spreadsheetml/2006/main" count="316" uniqueCount="112">
  <si>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</si>
  <si>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</si>
  <si>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</si>
  <si>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</si>
  <si>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</si>
  <si>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</si>
  <si>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</si>
  <si>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</si>
  <si>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</si>
  <si>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</si>
  <si>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</si>
  <si>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</si>
  <si>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</si>
  <si>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</si>
  <si>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</si>
  <si>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</si>
  <si>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</si>
  <si>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</si>
  <si>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</si>
  <si>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</si>
  <si>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</si>
  <si>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</si>
  <si>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</si>
  <si>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</si>
  <si>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</si>
  <si>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</si>
  <si>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</si>
  <si>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</si>
  <si>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</si>
  <si>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</si>
  <si>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</si>
  <si>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</si>
  <si>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</si>
  <si>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</si>
  <si>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</si>
  <si>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</si>
  <si>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</si>
  <si>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</si>
  <si>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</si>
  <si>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</si>
  <si>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</si>
  <si>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</si>
  <si>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</si>
  <si>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</si>
  <si>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</si>
  <si>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</si>
  <si>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</si>
  <si>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</si>
  <si>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</si>
  <si>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</si>
  <si>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</si>
  <si>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</si>
  <si>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</si>
  <si>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</si>
  <si>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</si>
  <si>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</si>
  <si>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</si>
  <si>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</si>
  <si>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</si>
  <si>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</si>
  <si>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</si>
  <si>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</si>
  <si>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</si>
  <si>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</si>
  <si>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</si>
  <si>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</si>
  <si>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</si>
  <si>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</si>
  <si>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</si>
  <si>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</si>
  <si>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</si>
  <si>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</si>
  <si>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</si>
  <si>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</si>
  <si>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</si>
  <si>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</si>
  <si>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</si>
  <si>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</si>
  <si>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</si>
  <si>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</si>
  <si>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</si>
  <si>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</si>
  <si>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</si>
  <si>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</si>
  <si>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</si>
  <si>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</si>
  <si>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</si>
  <si>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</si>
  <si>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</si>
  <si>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</si>
  <si>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</si>
  <si>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</si>
  <si>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椎葉村</t>
  </si>
  <si>
    <t>法適用</t>
  </si>
  <si>
    <t>水道事業</t>
  </si>
  <si>
    <t>簡易水道事業</t>
  </si>
  <si>
    <t>C4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</si>
  <si>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</si>
  <si>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</si>
  <si>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</si>
  <si>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</si>
  <si>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</si>
  <si>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</si>
  <si>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</si>
  <si>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</si>
  <si>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</si>
  <si>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</si>
  <si>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</si>
  <si>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</si>
  <si>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①収益的収支比率
　１００％を上回っており、経営の健全性が確保されているが全国平均を下回っている。今後は人口減少により水道料金収入の減少が予想される。
②累積欠損金比率
　累積欠損金が発生しておらず、健全な経営状況である。
③流動比率
　100％を上回っており、流動負債に対して十分な資産が確保できている。
④企業債残高対給水収益比率
　平成25・26年度に岩屋戸地区水道施設の更新工事を行った。また、平成30年度・令和元年度に本郷地区飲料水供給施設整備事業を行った。平成9～11年に行った上椎葉地区水道更新事業の起債償還が令和11年までであり当分は現状のまま推移する見込みである。
⑤料金回収率
　膜ろ過施設の維持管理に費用を要すること及び小規模な施設が多いことにより、平均と比較すると回収率は低くなっている。今後は給水人口の減少により、更なる減少も想定される。
⑥給水原価
　全国平均を大幅に上回っている。有水水量は安定して高いことから、膜ろ過施設を含めた施設の維持管理に係る経常経費が高いことが問題として挙げられる。
⑦施設利用率
　全国平均並の利用率であるが、今後給水人口の減少が予想されるため、将来的には施設のダウンサイジングを検討し、経営の効率性について改善する必要がある。
⑧有収率
　給・配水管の漏水を発見次第修理している。令和５年度は台風災害、寒波による漏水等を早期に特定し修繕しているため、全国平均と比較しても高い数値となっている。また、設備の老朽化により突発的な漏水も発生しており、日頃からの維持修繕を行っていく。
</t>
    <rPh sb="37" eb="39">
      <t>ゼンコク</t>
    </rPh>
    <rPh sb="39" eb="41">
      <t>ヘイキン</t>
    </rPh>
    <rPh sb="42" eb="44">
      <t>シタマワ</t>
    </rPh>
    <rPh sb="52" eb="56">
      <t>ジンコウゲンショウ</t>
    </rPh>
    <rPh sb="77" eb="79">
      <t>ルイセキ</t>
    </rPh>
    <rPh sb="79" eb="82">
      <t>ケッソンキン</t>
    </rPh>
    <rPh sb="82" eb="84">
      <t>ヒリツ</t>
    </rPh>
    <rPh sb="86" eb="88">
      <t>ルイセキ</t>
    </rPh>
    <rPh sb="88" eb="91">
      <t>ケッソンキン</t>
    </rPh>
    <rPh sb="92" eb="94">
      <t>ハッセイ</t>
    </rPh>
    <rPh sb="100" eb="102">
      <t>ケンゼン</t>
    </rPh>
    <rPh sb="103" eb="107">
      <t>ケイエイジョウキョウ</t>
    </rPh>
    <rPh sb="113" eb="117">
      <t>リュウドウヒリツ</t>
    </rPh>
    <rPh sb="124" eb="126">
      <t>ウワマワ</t>
    </rPh>
    <rPh sb="131" eb="135">
      <t>リュウドウフサイ</t>
    </rPh>
    <rPh sb="136" eb="137">
      <t>タイ</t>
    </rPh>
    <rPh sb="139" eb="141">
      <t>ジュウブン</t>
    </rPh>
    <rPh sb="142" eb="144">
      <t>シサン</t>
    </rPh>
    <rPh sb="145" eb="147">
      <t>カクホ</t>
    </rPh>
    <rPh sb="201" eb="203">
      <t>ヘイセイ</t>
    </rPh>
    <rPh sb="205" eb="207">
      <t>ネンド</t>
    </rPh>
    <rPh sb="208" eb="210">
      <t>レイワ</t>
    </rPh>
    <rPh sb="210" eb="212">
      <t>ガンネン</t>
    </rPh>
    <rPh sb="212" eb="213">
      <t>ド</t>
    </rPh>
    <rPh sb="214" eb="216">
      <t>ホンゴウ</t>
    </rPh>
    <rPh sb="216" eb="218">
      <t>チク</t>
    </rPh>
    <rPh sb="218" eb="221">
      <t>インリョウスイ</t>
    </rPh>
    <rPh sb="221" eb="223">
      <t>キョウキュウ</t>
    </rPh>
    <rPh sb="223" eb="225">
      <t>シセツ</t>
    </rPh>
    <rPh sb="225" eb="227">
      <t>セイビ</t>
    </rPh>
    <rPh sb="227" eb="229">
      <t>ジギョウ</t>
    </rPh>
    <rPh sb="230" eb="231">
      <t>オコナ</t>
    </rPh>
    <rPh sb="262" eb="264">
      <t>レイワ</t>
    </rPh>
    <rPh sb="300" eb="301">
      <t>マク</t>
    </rPh>
    <rPh sb="302" eb="305">
      <t>カシセツ</t>
    </rPh>
    <rPh sb="306" eb="310">
      <t>イジカンリ</t>
    </rPh>
    <rPh sb="311" eb="313">
      <t>ヒヨウ</t>
    </rPh>
    <rPh sb="314" eb="315">
      <t>ヨウ</t>
    </rPh>
    <rPh sb="319" eb="320">
      <t>オヨ</t>
    </rPh>
    <rPh sb="321" eb="324">
      <t>ショウキボ</t>
    </rPh>
    <rPh sb="325" eb="327">
      <t>シセツ</t>
    </rPh>
    <rPh sb="328" eb="329">
      <t>オオ</t>
    </rPh>
    <rPh sb="339" eb="341">
      <t>ヒカク</t>
    </rPh>
    <rPh sb="344" eb="347">
      <t>カイシュウリツ</t>
    </rPh>
    <rPh sb="348" eb="349">
      <t>ヒク</t>
    </rPh>
    <rPh sb="356" eb="358">
      <t>コンゴ</t>
    </rPh>
    <rPh sb="359" eb="363">
      <t>キュウスイジンコウ</t>
    </rPh>
    <rPh sb="364" eb="366">
      <t>ゲンショウ</t>
    </rPh>
    <rPh sb="370" eb="371">
      <t>サラ</t>
    </rPh>
    <rPh sb="373" eb="375">
      <t>ゲンショウ</t>
    </rPh>
    <rPh sb="376" eb="378">
      <t>ソウテイ</t>
    </rPh>
    <rPh sb="390" eb="392">
      <t>ゼンコク</t>
    </rPh>
    <rPh sb="395" eb="397">
      <t>オオハバ</t>
    </rPh>
    <rPh sb="398" eb="400">
      <t>ウワマワ</t>
    </rPh>
    <rPh sb="405" eb="409">
      <t>ユウスイスイリョウ</t>
    </rPh>
    <rPh sb="410" eb="412">
      <t>アンテイ</t>
    </rPh>
    <rPh sb="414" eb="415">
      <t>タカ</t>
    </rPh>
    <rPh sb="421" eb="422">
      <t>マク</t>
    </rPh>
    <rPh sb="423" eb="426">
      <t>カシセツ</t>
    </rPh>
    <rPh sb="427" eb="428">
      <t>フク</t>
    </rPh>
    <rPh sb="430" eb="432">
      <t>シセツ</t>
    </rPh>
    <rPh sb="433" eb="437">
      <t>イジカンリ</t>
    </rPh>
    <rPh sb="438" eb="439">
      <t>カカ</t>
    </rPh>
    <rPh sb="440" eb="444">
      <t>ケイジョウケイヒ</t>
    </rPh>
    <rPh sb="445" eb="446">
      <t>タカ</t>
    </rPh>
    <rPh sb="450" eb="452">
      <t>モンダイ</t>
    </rPh>
    <rPh sb="455" eb="456">
      <t>ア</t>
    </rPh>
    <rPh sb="470" eb="472">
      <t>ゼンコク</t>
    </rPh>
    <rPh sb="472" eb="474">
      <t>ヘイキン</t>
    </rPh>
    <rPh sb="474" eb="475">
      <t>ナミ</t>
    </rPh>
    <rPh sb="476" eb="479">
      <t>リヨウリツ</t>
    </rPh>
    <rPh sb="484" eb="486">
      <t>コンゴ</t>
    </rPh>
    <rPh sb="486" eb="490">
      <t>キュウスイジンコウ</t>
    </rPh>
    <rPh sb="491" eb="493">
      <t>ゲンショウ</t>
    </rPh>
    <rPh sb="494" eb="496">
      <t>ヨソウ</t>
    </rPh>
    <rPh sb="561" eb="563">
      <t>シダイ</t>
    </rPh>
    <rPh sb="570" eb="572">
      <t>レイワ</t>
    </rPh>
    <rPh sb="576" eb="578">
      <t>タイフウ</t>
    </rPh>
    <rPh sb="578" eb="580">
      <t>サイガイ</t>
    </rPh>
    <rPh sb="581" eb="583">
      <t>カンパ</t>
    </rPh>
    <rPh sb="586" eb="588">
      <t>ロウスイ</t>
    </rPh>
    <rPh sb="588" eb="589">
      <t>トウ</t>
    </rPh>
    <rPh sb="590" eb="592">
      <t>ソウキ</t>
    </rPh>
    <rPh sb="593" eb="595">
      <t>トクテイ</t>
    </rPh>
    <rPh sb="596" eb="598">
      <t>シュウゼン</t>
    </rPh>
    <rPh sb="605" eb="609">
      <t>ゼンコクヘイキン</t>
    </rPh>
    <rPh sb="610" eb="612">
      <t>ヒカク</t>
    </rPh>
    <rPh sb="615" eb="616">
      <t>タカ</t>
    </rPh>
    <rPh sb="617" eb="619">
      <t>スウチ</t>
    </rPh>
    <rPh sb="629" eb="631">
      <t>セツビ</t>
    </rPh>
    <rPh sb="632" eb="635">
      <t>ロウキュウカ</t>
    </rPh>
    <rPh sb="638" eb="641">
      <t>トッパツテキ</t>
    </rPh>
    <rPh sb="642" eb="644">
      <t>ロウスイ</t>
    </rPh>
    <rPh sb="645" eb="647">
      <t>ハッセイ</t>
    </rPh>
    <rPh sb="652" eb="654">
      <t>ヒゴロ</t>
    </rPh>
    <rPh sb="657" eb="659">
      <t>イジ</t>
    </rPh>
    <rPh sb="659" eb="661">
      <t>シュウゼン</t>
    </rPh>
    <rPh sb="662" eb="663">
      <t>オコナ</t>
    </rPh>
    <phoneticPr fontId="17"/>
  </si>
  <si>
    <t>　椎葉村は１つの簡易水道（浄水場は５か所）を運営している。上椎葉地区水道施設は竣工から２４年経過しており、管路の老朽化はまだ無いが電気機器においては約１０年毎に更新の必要があり随時更新改修を行っている。
　岩屋戸地区水道施設は竣工から４０年経っていたため平成２５・２６年度に更新工事を行い、施設、管路の老朽化は現在のところ解消されている。
　全体的に、老朽化している管路、施設等の割合が低いため、現在のところ早期の更新の必要性はないが、長期的な視点により計画的に施設の更新を実施していく。</t>
    <rPh sb="46" eb="48">
      <t>ケイカ</t>
    </rPh>
    <rPh sb="171" eb="174">
      <t>ゼンタイテキ</t>
    </rPh>
    <rPh sb="176" eb="179">
      <t>ロウキュウカ</t>
    </rPh>
    <rPh sb="183" eb="185">
      <t>カンロ</t>
    </rPh>
    <rPh sb="186" eb="189">
      <t>シセツトウ</t>
    </rPh>
    <rPh sb="190" eb="192">
      <t>ワリアイ</t>
    </rPh>
    <rPh sb="193" eb="194">
      <t>ヒク</t>
    </rPh>
    <rPh sb="198" eb="200">
      <t>ゲンザイ</t>
    </rPh>
    <rPh sb="204" eb="206">
      <t>ソウキ</t>
    </rPh>
    <rPh sb="207" eb="209">
      <t>コウシン</t>
    </rPh>
    <rPh sb="210" eb="213">
      <t>ヒツヨウセイ</t>
    </rPh>
    <rPh sb="218" eb="221">
      <t>チョウキテキ</t>
    </rPh>
    <rPh sb="222" eb="224">
      <t>シテン</t>
    </rPh>
    <rPh sb="227" eb="230">
      <t>ケイカクテキ</t>
    </rPh>
    <rPh sb="231" eb="233">
      <t>シセツ</t>
    </rPh>
    <rPh sb="234" eb="236">
      <t>コウシン</t>
    </rPh>
    <phoneticPr fontId="17"/>
  </si>
  <si>
    <t>　椎葉村は面積が広く急な山々に囲まれ集落も点在しているため、水道普及率も低く給水区域拡張は難しい。人口減少もあり水道料金の大幅な収入増加は見込めない。現在は水道料金収入と一般会計からの繰入金により財源を確保していくこととして、水道料金の引き上げは検討していない。今後も電気機械等の老朽化に対応するため、限られた財源の中で計画的な更新を行っていくとともに、将来の給水人口減少を見込んだ施設規模の縮小など徹底した経費削減を行い経営の健全化に努めていく。
　また、令和６年度のアセットマネジメントの結果を踏まえ、令和７年度に施設更新計画を踏まえた経営戦略の策定を予定してる。</t>
    <rPh sb="123" eb="125">
      <t>ケントウ</t>
    </rPh>
    <rPh sb="229" eb="231">
      <t>レイワ</t>
    </rPh>
    <rPh sb="232" eb="234">
      <t>ネンド</t>
    </rPh>
    <rPh sb="246" eb="248">
      <t>ケッカ</t>
    </rPh>
    <rPh sb="249" eb="250">
      <t>フ</t>
    </rPh>
    <rPh sb="253" eb="255">
      <t>レイワ</t>
    </rPh>
    <rPh sb="256" eb="258">
      <t>ネンド</t>
    </rPh>
    <rPh sb="259" eb="265">
      <t>シセツコウシンケイカク</t>
    </rPh>
    <rPh sb="266" eb="267">
      <t>フ</t>
    </rPh>
    <rPh sb="270" eb="274">
      <t>ケイエイセンリャク</t>
    </rPh>
    <rPh sb="275" eb="277">
      <t>サクテイ</t>
    </rPh>
    <rPh sb="278" eb="280">
      <t>ヨテイ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</si>
</sst>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8" fillId="0" borderId="9" xfId="2" applyFont="1" applyBorder="1" applyAlignment="1" applyProtection="1">
      <alignment horizontal="left" vertical="top" wrapText="1"/>
      <protection locked="0"/>
    </xf>
    <xf numFmtId="0" fontId="18" fillId="0" borderId="0" xfId="2" applyFont="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18" fillId="0" borderId="11"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12" xfId="2"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2" applyFont="1" applyBorder="1" applyAlignment="1" applyProtection="1">
      <alignment horizontal="left" vertical="top" wrapText="1"/>
      <protection locked="0"/>
    </xf>
    <xf numFmtId="0" fontId="16" fillId="0" borderId="0" xfId="2" applyFont="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D0BF77C6-BF67-410D-B144-F865267FE0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48-405D-88CD-4FD4A97DD48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0.88</c:v>
                </c:pt>
              </c:numCache>
            </c:numRef>
          </c:val>
          <c:smooth val="0"/>
          <c:extLst>
            <c:ext xmlns:c16="http://schemas.microsoft.com/office/drawing/2014/chart" uri="{C3380CC4-5D6E-409C-BE32-E72D297353CC}">
              <c16:uniqueId val="{00000001-4448-405D-88CD-4FD4A97DD48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0</c:v>
                </c:pt>
                <c:pt idx="4">
                  <c:v>55.34</c:v>
                </c:pt>
              </c:numCache>
            </c:numRef>
          </c:val>
          <c:extLst>
            <c:ext xmlns:c16="http://schemas.microsoft.com/office/drawing/2014/chart" uri="{C3380CC4-5D6E-409C-BE32-E72D297353CC}">
              <c16:uniqueId val="{00000000-5421-4F37-9D8E-7D1D15DF2B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52.39</c:v>
                </c:pt>
              </c:numCache>
            </c:numRef>
          </c:val>
          <c:smooth val="0"/>
          <c:extLst>
            <c:ext xmlns:c16="http://schemas.microsoft.com/office/drawing/2014/chart" uri="{C3380CC4-5D6E-409C-BE32-E72D297353CC}">
              <c16:uniqueId val="{00000001-5421-4F37-9D8E-7D1D15DF2B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0</c:v>
                </c:pt>
                <c:pt idx="4">
                  <c:v>79.81</c:v>
                </c:pt>
              </c:numCache>
            </c:numRef>
          </c:val>
          <c:extLst>
            <c:ext xmlns:c16="http://schemas.microsoft.com/office/drawing/2014/chart" uri="{C3380CC4-5D6E-409C-BE32-E72D297353CC}">
              <c16:uniqueId val="{00000000-FCE6-465F-BC3A-D71B130570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63.38</c:v>
                </c:pt>
              </c:numCache>
            </c:numRef>
          </c:val>
          <c:smooth val="0"/>
          <c:extLst>
            <c:ext xmlns:c16="http://schemas.microsoft.com/office/drawing/2014/chart" uri="{C3380CC4-5D6E-409C-BE32-E72D297353CC}">
              <c16:uniqueId val="{00000001-FCE6-465F-BC3A-D71B130570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0</c:v>
                </c:pt>
                <c:pt idx="4">
                  <c:v>101.41</c:v>
                </c:pt>
              </c:numCache>
            </c:numRef>
          </c:val>
          <c:extLst>
            <c:ext xmlns:c16="http://schemas.microsoft.com/office/drawing/2014/chart" uri="{C3380CC4-5D6E-409C-BE32-E72D297353CC}">
              <c16:uniqueId val="{00000000-A129-4358-9127-088B5BD3A6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103.12</c:v>
                </c:pt>
              </c:numCache>
            </c:numRef>
          </c:val>
          <c:smooth val="0"/>
          <c:extLst>
            <c:ext xmlns:c16="http://schemas.microsoft.com/office/drawing/2014/chart" uri="{C3380CC4-5D6E-409C-BE32-E72D297353CC}">
              <c16:uniqueId val="{00000001-A129-4358-9127-088B5BD3A6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0</c:v>
                </c:pt>
                <c:pt idx="4">
                  <c:v>6.22</c:v>
                </c:pt>
              </c:numCache>
            </c:numRef>
          </c:val>
          <c:extLst>
            <c:ext xmlns:c16="http://schemas.microsoft.com/office/drawing/2014/chart" uri="{C3380CC4-5D6E-409C-BE32-E72D297353CC}">
              <c16:uniqueId val="{00000000-4F92-48FF-A768-B90EFEE9C85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24.27</c:v>
                </c:pt>
              </c:numCache>
            </c:numRef>
          </c:val>
          <c:smooth val="0"/>
          <c:extLst>
            <c:ext xmlns:c16="http://schemas.microsoft.com/office/drawing/2014/chart" uri="{C3380CC4-5D6E-409C-BE32-E72D297353CC}">
              <c16:uniqueId val="{00000001-4F92-48FF-A768-B90EFEE9C85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620-4A3A-9C59-3AF8B183CA6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12.77</c:v>
                </c:pt>
              </c:numCache>
            </c:numRef>
          </c:val>
          <c:smooth val="0"/>
          <c:extLst>
            <c:ext xmlns:c16="http://schemas.microsoft.com/office/drawing/2014/chart" uri="{C3380CC4-5D6E-409C-BE32-E72D297353CC}">
              <c16:uniqueId val="{00000001-5620-4A3A-9C59-3AF8B183CA6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0C1-4569-93AD-68A080CB8FD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101.46</c:v>
                </c:pt>
              </c:numCache>
            </c:numRef>
          </c:val>
          <c:smooth val="0"/>
          <c:extLst>
            <c:ext xmlns:c16="http://schemas.microsoft.com/office/drawing/2014/chart" uri="{C3380CC4-5D6E-409C-BE32-E72D297353CC}">
              <c16:uniqueId val="{00000001-70C1-4569-93AD-68A080CB8FD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0</c:v>
                </c:pt>
                <c:pt idx="4">
                  <c:v>116.65</c:v>
                </c:pt>
              </c:numCache>
            </c:numRef>
          </c:val>
          <c:extLst>
            <c:ext xmlns:c16="http://schemas.microsoft.com/office/drawing/2014/chart" uri="{C3380CC4-5D6E-409C-BE32-E72D297353CC}">
              <c16:uniqueId val="{00000000-8A04-4E45-916B-B240FF38B0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112.37</c:v>
                </c:pt>
              </c:numCache>
            </c:numRef>
          </c:val>
          <c:smooth val="0"/>
          <c:extLst>
            <c:ext xmlns:c16="http://schemas.microsoft.com/office/drawing/2014/chart" uri="{C3380CC4-5D6E-409C-BE32-E72D297353CC}">
              <c16:uniqueId val="{00000001-8A04-4E45-916B-B240FF38B0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0</c:v>
                </c:pt>
                <c:pt idx="4">
                  <c:v>2082.6</c:v>
                </c:pt>
              </c:numCache>
            </c:numRef>
          </c:val>
          <c:extLst>
            <c:ext xmlns:c16="http://schemas.microsoft.com/office/drawing/2014/chart" uri="{C3380CC4-5D6E-409C-BE32-E72D297353CC}">
              <c16:uniqueId val="{00000000-D3F5-498E-9DB4-4F8228FE9D9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1364.2</c:v>
                </c:pt>
              </c:numCache>
            </c:numRef>
          </c:val>
          <c:smooth val="0"/>
          <c:extLst>
            <c:ext xmlns:c16="http://schemas.microsoft.com/office/drawing/2014/chart" uri="{C3380CC4-5D6E-409C-BE32-E72D297353CC}">
              <c16:uniqueId val="{00000001-D3F5-498E-9DB4-4F8228FE9D9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0</c:v>
                </c:pt>
                <c:pt idx="4">
                  <c:v>27.23</c:v>
                </c:pt>
              </c:numCache>
            </c:numRef>
          </c:val>
          <c:extLst>
            <c:ext xmlns:c16="http://schemas.microsoft.com/office/drawing/2014/chart" uri="{C3380CC4-5D6E-409C-BE32-E72D297353CC}">
              <c16:uniqueId val="{00000000-A77C-4589-8383-0F9690AC08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38.58</c:v>
                </c:pt>
              </c:numCache>
            </c:numRef>
          </c:val>
          <c:smooth val="0"/>
          <c:extLst>
            <c:ext xmlns:c16="http://schemas.microsoft.com/office/drawing/2014/chart" uri="{C3380CC4-5D6E-409C-BE32-E72D297353CC}">
              <c16:uniqueId val="{00000001-A77C-4589-8383-0F9690AC08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0</c:v>
                </c:pt>
                <c:pt idx="4">
                  <c:v>698.02</c:v>
                </c:pt>
              </c:numCache>
            </c:numRef>
          </c:val>
          <c:extLst>
            <c:ext xmlns:c16="http://schemas.microsoft.com/office/drawing/2014/chart" uri="{C3380CC4-5D6E-409C-BE32-E72D297353CC}">
              <c16:uniqueId val="{00000000-04F4-4B71-A638-D04A159CCC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448.81</c:v>
                </c:pt>
              </c:numCache>
            </c:numRef>
          </c:val>
          <c:smooth val="0"/>
          <c:extLst>
            <c:ext xmlns:c16="http://schemas.microsoft.com/office/drawing/2014/chart" uri="{C3380CC4-5D6E-409C-BE32-E72D297353CC}">
              <c16:uniqueId val="{00000001-04F4-4B71-A638-D04A159CCC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椎葉村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C4</v>
      </c>
      <c r="X8" s="43"/>
      <c r="Y8" s="43"/>
      <c r="Z8" s="43"/>
      <c r="AA8" s="43"/>
      <c r="AB8" s="43"/>
      <c r="AC8" s="43"/>
      <c r="AD8" s="43" t="str">
        <f>データ!$M$6</f>
        <v>自治体職員</v>
      </c>
      <c r="AE8" s="43"/>
      <c r="AF8" s="43"/>
      <c r="AG8" s="43"/>
      <c r="AH8" s="43"/>
      <c r="AI8" s="43"/>
      <c r="AJ8" s="43"/>
      <c r="AK8" s="2"/>
      <c r="AL8" s="44">
        <f>データ!$R$6</f>
        <v>2502</v>
      </c>
      <c r="AM8" s="44"/>
      <c r="AN8" s="44"/>
      <c r="AO8" s="44"/>
      <c r="AP8" s="44"/>
      <c r="AQ8" s="44"/>
      <c r="AR8" s="44"/>
      <c r="AS8" s="44"/>
      <c r="AT8" s="45">
        <f>データ!$S$6</f>
        <v>537.29</v>
      </c>
      <c r="AU8" s="46"/>
      <c r="AV8" s="46"/>
      <c r="AW8" s="46"/>
      <c r="AX8" s="46"/>
      <c r="AY8" s="46"/>
      <c r="AZ8" s="46"/>
      <c r="BA8" s="46"/>
      <c r="BB8" s="47">
        <f>データ!$T$6</f>
        <v>4.66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57.75</v>
      </c>
      <c r="J10" s="46"/>
      <c r="K10" s="46"/>
      <c r="L10" s="46"/>
      <c r="M10" s="46"/>
      <c r="N10" s="46"/>
      <c r="O10" s="80"/>
      <c r="P10" s="47">
        <f>データ!$P$6</f>
        <v>40.630000000000003</v>
      </c>
      <c r="Q10" s="47"/>
      <c r="R10" s="47"/>
      <c r="S10" s="47"/>
      <c r="T10" s="47"/>
      <c r="U10" s="47"/>
      <c r="V10" s="47"/>
      <c r="W10" s="44">
        <f>データ!$Q$6</f>
        <v>3058</v>
      </c>
      <c r="X10" s="44"/>
      <c r="Y10" s="44"/>
      <c r="Z10" s="44"/>
      <c r="AA10" s="44"/>
      <c r="AB10" s="44"/>
      <c r="AC10" s="44"/>
      <c r="AD10" s="2"/>
      <c r="AE10" s="2"/>
      <c r="AF10" s="2"/>
      <c r="AG10" s="2"/>
      <c r="AH10" s="2"/>
      <c r="AI10" s="2"/>
      <c r="AJ10" s="2"/>
      <c r="AK10" s="2"/>
      <c r="AL10" s="44">
        <f>データ!$U$6</f>
        <v>895</v>
      </c>
      <c r="AM10" s="44"/>
      <c r="AN10" s="44"/>
      <c r="AO10" s="44"/>
      <c r="AP10" s="44"/>
      <c r="AQ10" s="44"/>
      <c r="AR10" s="44"/>
      <c r="AS10" s="44"/>
      <c r="AT10" s="45">
        <f>データ!$V$6</f>
        <v>3</v>
      </c>
      <c r="AU10" s="46"/>
      <c r="AV10" s="46"/>
      <c r="AW10" s="46"/>
      <c r="AX10" s="46"/>
      <c r="AY10" s="46"/>
      <c r="AZ10" s="46"/>
      <c r="BA10" s="46"/>
      <c r="BB10" s="47">
        <f>データ!$W$6</f>
        <v>298.33</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109</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9"/>
      <c r="BM63" s="60"/>
      <c r="BN63" s="60"/>
      <c r="BO63" s="60"/>
      <c r="BP63" s="60"/>
      <c r="BQ63" s="60"/>
      <c r="BR63" s="60"/>
      <c r="BS63" s="60"/>
      <c r="BT63" s="60"/>
      <c r="BU63" s="60"/>
      <c r="BV63" s="60"/>
      <c r="BW63" s="60"/>
      <c r="BX63" s="60"/>
      <c r="BY63" s="60"/>
      <c r="BZ63" s="6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voqoL/xw9/K5nYmSlSkOicDjMTy6wlz2ZDHvWXCwAs9M6eSmDdnLD7uq8C8vMFJmyxSpx92tNBBRLkHVeN1p+Q==" saltValue="ny3/cHGTW2wtbwGaUPBK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15" t="s">
        <v>52</v>
      </c>
      <c r="B4" s="17"/>
      <c r="C4" s="17"/>
      <c r="D4" s="17"/>
      <c r="E4" s="17"/>
      <c r="F4" s="17"/>
      <c r="G4" s="17"/>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454303</v>
      </c>
      <c r="D6" s="20">
        <f t="shared" si="3"/>
        <v>46</v>
      </c>
      <c r="E6" s="20">
        <f t="shared" si="3"/>
        <v>1</v>
      </c>
      <c r="F6" s="20">
        <f t="shared" si="3"/>
        <v>0</v>
      </c>
      <c r="G6" s="20">
        <f t="shared" si="3"/>
        <v>5</v>
      </c>
      <c r="H6" s="20" t="str">
        <f t="shared" si="3"/>
        <v>宮崎県　椎葉村</v>
      </c>
      <c r="I6" s="20" t="str">
        <f t="shared" si="3"/>
        <v>法適用</v>
      </c>
      <c r="J6" s="20" t="str">
        <f t="shared" si="3"/>
        <v>水道事業</v>
      </c>
      <c r="K6" s="20" t="str">
        <f t="shared" si="3"/>
        <v>簡易水道事業</v>
      </c>
      <c r="L6" s="20" t="str">
        <f t="shared" si="3"/>
        <v>C4</v>
      </c>
      <c r="M6" s="20" t="str">
        <f t="shared" si="3"/>
        <v>自治体職員</v>
      </c>
      <c r="N6" s="21" t="str">
        <f t="shared" si="3"/>
        <v>-</v>
      </c>
      <c r="O6" s="21">
        <f t="shared" si="3"/>
        <v>57.75</v>
      </c>
      <c r="P6" s="21">
        <f t="shared" si="3"/>
        <v>40.630000000000003</v>
      </c>
      <c r="Q6" s="21">
        <f t="shared" si="3"/>
        <v>3058</v>
      </c>
      <c r="R6" s="21">
        <f t="shared" si="3"/>
        <v>2502</v>
      </c>
      <c r="S6" s="21">
        <f t="shared" si="3"/>
        <v>537.29</v>
      </c>
      <c r="T6" s="21">
        <f t="shared" si="3"/>
        <v>4.66</v>
      </c>
      <c r="U6" s="21">
        <f t="shared" si="3"/>
        <v>895</v>
      </c>
      <c r="V6" s="21">
        <f t="shared" si="3"/>
        <v>3</v>
      </c>
      <c r="W6" s="21">
        <f t="shared" si="3"/>
        <v>298.33</v>
      </c>
      <c r="X6" s="22" t="str">
        <f>IF(X7="",NA(),X7)</f>
        <v>-</v>
      </c>
      <c r="Y6" s="22" t="str">
        <f t="shared" ref="Y6:AG6" si="4">IF(Y7="",NA(),Y7)</f>
        <v>-</v>
      </c>
      <c r="Z6" s="22" t="str">
        <f t="shared" si="4"/>
        <v>-</v>
      </c>
      <c r="AA6" s="22" t="str">
        <f t="shared" si="4"/>
        <v>-</v>
      </c>
      <c r="AB6" s="22">
        <f t="shared" si="4"/>
        <v>101.41</v>
      </c>
      <c r="AC6" s="22" t="str">
        <f t="shared" si="4"/>
        <v>-</v>
      </c>
      <c r="AD6" s="22" t="str">
        <f t="shared" si="4"/>
        <v>-</v>
      </c>
      <c r="AE6" s="22" t="str">
        <f t="shared" si="4"/>
        <v>-</v>
      </c>
      <c r="AF6" s="22" t="str">
        <f t="shared" si="4"/>
        <v>-</v>
      </c>
      <c r="AG6" s="22">
        <f t="shared" si="4"/>
        <v>103.12</v>
      </c>
      <c r="AH6" s="21" t="str">
        <f>IF(AH7="","",IF(AH7="-","【-】","【"&amp;SUBSTITUTE(TEXT(AH7,"#,##0.00"),"-","△")&amp;"】"))</f>
        <v>【103.05】</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101.46</v>
      </c>
      <c r="AS6" s="21" t="str">
        <f>IF(AS7="","",IF(AS7="-","【-】","【"&amp;SUBSTITUTE(TEXT(AS7,"#,##0.00"),"-","△")&amp;"】"))</f>
        <v>【30.22】</v>
      </c>
      <c r="AT6" s="22" t="str">
        <f>IF(AT7="",NA(),AT7)</f>
        <v>-</v>
      </c>
      <c r="AU6" s="22" t="str">
        <f t="shared" ref="AU6:BC6" si="6">IF(AU7="",NA(),AU7)</f>
        <v>-</v>
      </c>
      <c r="AV6" s="22" t="str">
        <f t="shared" si="6"/>
        <v>-</v>
      </c>
      <c r="AW6" s="22" t="str">
        <f t="shared" si="6"/>
        <v>-</v>
      </c>
      <c r="AX6" s="22">
        <f t="shared" si="6"/>
        <v>116.65</v>
      </c>
      <c r="AY6" s="22" t="str">
        <f t="shared" si="6"/>
        <v>-</v>
      </c>
      <c r="AZ6" s="22" t="str">
        <f t="shared" si="6"/>
        <v>-</v>
      </c>
      <c r="BA6" s="22" t="str">
        <f t="shared" si="6"/>
        <v>-</v>
      </c>
      <c r="BB6" s="22" t="str">
        <f t="shared" si="6"/>
        <v>-</v>
      </c>
      <c r="BC6" s="22">
        <f t="shared" si="6"/>
        <v>112.37</v>
      </c>
      <c r="BD6" s="21" t="str">
        <f>IF(BD7="","",IF(BD7="-","【-】","【"&amp;SUBSTITUTE(TEXT(BD7,"#,##0.00"),"-","△")&amp;"】"))</f>
        <v>【179.30】</v>
      </c>
      <c r="BE6" s="22" t="str">
        <f>IF(BE7="",NA(),BE7)</f>
        <v>-</v>
      </c>
      <c r="BF6" s="22" t="str">
        <f t="shared" ref="BF6:BN6" si="7">IF(BF7="",NA(),BF7)</f>
        <v>-</v>
      </c>
      <c r="BG6" s="22" t="str">
        <f t="shared" si="7"/>
        <v>-</v>
      </c>
      <c r="BH6" s="22" t="str">
        <f t="shared" si="7"/>
        <v>-</v>
      </c>
      <c r="BI6" s="22">
        <f t="shared" si="7"/>
        <v>2082.6</v>
      </c>
      <c r="BJ6" s="22" t="str">
        <f t="shared" si="7"/>
        <v>-</v>
      </c>
      <c r="BK6" s="22" t="str">
        <f t="shared" si="7"/>
        <v>-</v>
      </c>
      <c r="BL6" s="22" t="str">
        <f t="shared" si="7"/>
        <v>-</v>
      </c>
      <c r="BM6" s="22" t="str">
        <f t="shared" si="7"/>
        <v>-</v>
      </c>
      <c r="BN6" s="22">
        <f t="shared" si="7"/>
        <v>1364.2</v>
      </c>
      <c r="BO6" s="21" t="str">
        <f>IF(BO7="","",IF(BO7="-","【-】","【"&amp;SUBSTITUTE(TEXT(BO7,"#,##0.00"),"-","△")&amp;"】"))</f>
        <v>【1,042.45】</v>
      </c>
      <c r="BP6" s="22" t="str">
        <f>IF(BP7="",NA(),BP7)</f>
        <v>-</v>
      </c>
      <c r="BQ6" s="22" t="str">
        <f t="shared" ref="BQ6:BY6" si="8">IF(BQ7="",NA(),BQ7)</f>
        <v>-</v>
      </c>
      <c r="BR6" s="22" t="str">
        <f t="shared" si="8"/>
        <v>-</v>
      </c>
      <c r="BS6" s="22" t="str">
        <f t="shared" si="8"/>
        <v>-</v>
      </c>
      <c r="BT6" s="22">
        <f t="shared" si="8"/>
        <v>27.23</v>
      </c>
      <c r="BU6" s="22" t="str">
        <f t="shared" si="8"/>
        <v>-</v>
      </c>
      <c r="BV6" s="22" t="str">
        <f t="shared" si="8"/>
        <v>-</v>
      </c>
      <c r="BW6" s="22" t="str">
        <f t="shared" si="8"/>
        <v>-</v>
      </c>
      <c r="BX6" s="22" t="str">
        <f t="shared" si="8"/>
        <v>-</v>
      </c>
      <c r="BY6" s="22">
        <f t="shared" si="8"/>
        <v>38.58</v>
      </c>
      <c r="BZ6" s="21" t="str">
        <f>IF(BZ7="","",IF(BZ7="-","【-】","【"&amp;SUBSTITUTE(TEXT(BZ7,"#,##0.00"),"-","△")&amp;"】"))</f>
        <v>【57.74】</v>
      </c>
      <c r="CA6" s="22" t="str">
        <f>IF(CA7="",NA(),CA7)</f>
        <v>-</v>
      </c>
      <c r="CB6" s="22" t="str">
        <f t="shared" ref="CB6:CJ6" si="9">IF(CB7="",NA(),CB7)</f>
        <v>-</v>
      </c>
      <c r="CC6" s="22" t="str">
        <f t="shared" si="9"/>
        <v>-</v>
      </c>
      <c r="CD6" s="22" t="str">
        <f t="shared" si="9"/>
        <v>-</v>
      </c>
      <c r="CE6" s="22">
        <f t="shared" si="9"/>
        <v>698.02</v>
      </c>
      <c r="CF6" s="22" t="str">
        <f t="shared" si="9"/>
        <v>-</v>
      </c>
      <c r="CG6" s="22" t="str">
        <f t="shared" si="9"/>
        <v>-</v>
      </c>
      <c r="CH6" s="22" t="str">
        <f t="shared" si="9"/>
        <v>-</v>
      </c>
      <c r="CI6" s="22" t="str">
        <f t="shared" si="9"/>
        <v>-</v>
      </c>
      <c r="CJ6" s="22">
        <f t="shared" si="9"/>
        <v>448.81</v>
      </c>
      <c r="CK6" s="21" t="str">
        <f>IF(CK7="","",IF(CK7="-","【-】","【"&amp;SUBSTITUTE(TEXT(CK7,"#,##0.00"),"-","△")&amp;"】"))</f>
        <v>【285.48】</v>
      </c>
      <c r="CL6" s="22" t="str">
        <f>IF(CL7="",NA(),CL7)</f>
        <v>-</v>
      </c>
      <c r="CM6" s="22" t="str">
        <f t="shared" ref="CM6:CU6" si="10">IF(CM7="",NA(),CM7)</f>
        <v>-</v>
      </c>
      <c r="CN6" s="22" t="str">
        <f t="shared" si="10"/>
        <v>-</v>
      </c>
      <c r="CO6" s="22" t="str">
        <f t="shared" si="10"/>
        <v>-</v>
      </c>
      <c r="CP6" s="22">
        <f t="shared" si="10"/>
        <v>55.34</v>
      </c>
      <c r="CQ6" s="22" t="str">
        <f t="shared" si="10"/>
        <v>-</v>
      </c>
      <c r="CR6" s="22" t="str">
        <f t="shared" si="10"/>
        <v>-</v>
      </c>
      <c r="CS6" s="22" t="str">
        <f t="shared" si="10"/>
        <v>-</v>
      </c>
      <c r="CT6" s="22" t="str">
        <f t="shared" si="10"/>
        <v>-</v>
      </c>
      <c r="CU6" s="22">
        <f t="shared" si="10"/>
        <v>52.39</v>
      </c>
      <c r="CV6" s="21" t="str">
        <f>IF(CV7="","",IF(CV7="-","【-】","【"&amp;SUBSTITUTE(TEXT(CV7,"#,##0.00"),"-","△")&amp;"】"))</f>
        <v>【53.73】</v>
      </c>
      <c r="CW6" s="22" t="str">
        <f>IF(CW7="",NA(),CW7)</f>
        <v>-</v>
      </c>
      <c r="CX6" s="22" t="str">
        <f t="shared" ref="CX6:DF6" si="11">IF(CX7="",NA(),CX7)</f>
        <v>-</v>
      </c>
      <c r="CY6" s="22" t="str">
        <f t="shared" si="11"/>
        <v>-</v>
      </c>
      <c r="CZ6" s="22" t="str">
        <f t="shared" si="11"/>
        <v>-</v>
      </c>
      <c r="DA6" s="22">
        <f t="shared" si="11"/>
        <v>79.81</v>
      </c>
      <c r="DB6" s="22" t="str">
        <f t="shared" si="11"/>
        <v>-</v>
      </c>
      <c r="DC6" s="22" t="str">
        <f t="shared" si="11"/>
        <v>-</v>
      </c>
      <c r="DD6" s="22" t="str">
        <f t="shared" si="11"/>
        <v>-</v>
      </c>
      <c r="DE6" s="22" t="str">
        <f t="shared" si="11"/>
        <v>-</v>
      </c>
      <c r="DF6" s="22">
        <f t="shared" si="11"/>
        <v>63.38</v>
      </c>
      <c r="DG6" s="21" t="str">
        <f>IF(DG7="","",IF(DG7="-","【-】","【"&amp;SUBSTITUTE(TEXT(DG7,"#,##0.00"),"-","△")&amp;"】"))</f>
        <v>【71.52】</v>
      </c>
      <c r="DH6" s="22" t="str">
        <f>IF(DH7="",NA(),DH7)</f>
        <v>-</v>
      </c>
      <c r="DI6" s="22" t="str">
        <f t="shared" ref="DI6:DQ6" si="12">IF(DI7="",NA(),DI7)</f>
        <v>-</v>
      </c>
      <c r="DJ6" s="22" t="str">
        <f t="shared" si="12"/>
        <v>-</v>
      </c>
      <c r="DK6" s="22" t="str">
        <f t="shared" si="12"/>
        <v>-</v>
      </c>
      <c r="DL6" s="22">
        <f t="shared" si="12"/>
        <v>6.22</v>
      </c>
      <c r="DM6" s="22" t="str">
        <f t="shared" si="12"/>
        <v>-</v>
      </c>
      <c r="DN6" s="22" t="str">
        <f t="shared" si="12"/>
        <v>-</v>
      </c>
      <c r="DO6" s="22" t="str">
        <f t="shared" si="12"/>
        <v>-</v>
      </c>
      <c r="DP6" s="22" t="str">
        <f t="shared" si="12"/>
        <v>-</v>
      </c>
      <c r="DQ6" s="22">
        <f t="shared" si="12"/>
        <v>24.27</v>
      </c>
      <c r="DR6" s="21" t="str">
        <f>IF(DR7="","",IF(DR7="-","【-】","【"&amp;SUBSTITUTE(TEXT(DR7,"#,##0.00"),"-","△")&amp;"】"))</f>
        <v>【38.43】</v>
      </c>
      <c r="DS6" s="22" t="str">
        <f>IF(DS7="",NA(),DS7)</f>
        <v>-</v>
      </c>
      <c r="DT6" s="22" t="str">
        <f t="shared" ref="DT6:EB6" si="13">IF(DT7="",NA(),DT7)</f>
        <v>-</v>
      </c>
      <c r="DU6" s="22" t="str">
        <f t="shared" si="13"/>
        <v>-</v>
      </c>
      <c r="DV6" s="22" t="str">
        <f t="shared" si="13"/>
        <v>-</v>
      </c>
      <c r="DW6" s="21">
        <f t="shared" si="13"/>
        <v>0</v>
      </c>
      <c r="DX6" s="22" t="str">
        <f t="shared" si="13"/>
        <v>-</v>
      </c>
      <c r="DY6" s="22" t="str">
        <f t="shared" si="13"/>
        <v>-</v>
      </c>
      <c r="DZ6" s="22" t="str">
        <f t="shared" si="13"/>
        <v>-</v>
      </c>
      <c r="EA6" s="22" t="str">
        <f t="shared" si="13"/>
        <v>-</v>
      </c>
      <c r="EB6" s="22">
        <f t="shared" si="13"/>
        <v>12.77</v>
      </c>
      <c r="EC6" s="21" t="str">
        <f>IF(EC7="","",IF(EC7="-","【-】","【"&amp;SUBSTITUTE(TEXT(EC7,"#,##0.00"),"-","△")&amp;"】"))</f>
        <v>【19.16】</v>
      </c>
      <c r="ED6" s="22" t="str">
        <f>IF(ED7="",NA(),ED7)</f>
        <v>-</v>
      </c>
      <c r="EE6" s="22" t="str">
        <f t="shared" ref="EE6:EM6" si="14">IF(EE7="",NA(),EE7)</f>
        <v>-</v>
      </c>
      <c r="EF6" s="22" t="str">
        <f t="shared" si="14"/>
        <v>-</v>
      </c>
      <c r="EG6" s="22" t="str">
        <f t="shared" si="14"/>
        <v>-</v>
      </c>
      <c r="EH6" s="21">
        <f t="shared" si="14"/>
        <v>0</v>
      </c>
      <c r="EI6" s="22" t="str">
        <f t="shared" si="14"/>
        <v>-</v>
      </c>
      <c r="EJ6" s="22" t="str">
        <f t="shared" si="14"/>
        <v>-</v>
      </c>
      <c r="EK6" s="22" t="str">
        <f t="shared" si="14"/>
        <v>-</v>
      </c>
      <c r="EL6" s="22" t="str">
        <f t="shared" si="14"/>
        <v>-</v>
      </c>
      <c r="EM6" s="22">
        <f t="shared" si="14"/>
        <v>0.88</v>
      </c>
      <c r="EN6" s="21" t="str">
        <f>IF(EN7="","",IF(EN7="-","【-】","【"&amp;SUBSTITUTE(TEXT(EN7,"#,##0.00"),"-","△")&amp;"】"))</f>
        <v>【0.49】</v>
      </c>
    </row>
    <row r="7" spans="1:144" s="23" customFormat="1" x14ac:dyDescent="0.2">
      <c r="A7" s="15"/>
      <c r="B7" s="24">
        <v>2023</v>
      </c>
      <c r="C7" s="24">
        <v>454303</v>
      </c>
      <c r="D7" s="24">
        <v>46</v>
      </c>
      <c r="E7" s="24">
        <v>1</v>
      </c>
      <c r="F7" s="24">
        <v>0</v>
      </c>
      <c r="G7" s="24">
        <v>5</v>
      </c>
      <c r="H7" s="24" t="s">
        <v>92</v>
      </c>
      <c r="I7" s="24" t="s">
        <v>93</v>
      </c>
      <c r="J7" s="24" t="s">
        <v>94</v>
      </c>
      <c r="K7" s="24" t="s">
        <v>95</v>
      </c>
      <c r="L7" s="24" t="s">
        <v>96</v>
      </c>
      <c r="M7" s="24" t="s">
        <v>97</v>
      </c>
      <c r="N7" s="25" t="s">
        <v>98</v>
      </c>
      <c r="O7" s="25">
        <v>57.75</v>
      </c>
      <c r="P7" s="25">
        <v>40.630000000000003</v>
      </c>
      <c r="Q7" s="25">
        <v>3058</v>
      </c>
      <c r="R7" s="25">
        <v>2502</v>
      </c>
      <c r="S7" s="25">
        <v>537.29</v>
      </c>
      <c r="T7" s="25">
        <v>4.66</v>
      </c>
      <c r="U7" s="25">
        <v>895</v>
      </c>
      <c r="V7" s="25">
        <v>3</v>
      </c>
      <c r="W7" s="25">
        <v>298.33</v>
      </c>
      <c r="X7" s="25" t="s">
        <v>98</v>
      </c>
      <c r="Y7" s="25" t="s">
        <v>98</v>
      </c>
      <c r="Z7" s="25" t="s">
        <v>98</v>
      </c>
      <c r="AA7" s="25" t="s">
        <v>98</v>
      </c>
      <c r="AB7" s="25">
        <v>101.41</v>
      </c>
      <c r="AC7" s="25" t="s">
        <v>98</v>
      </c>
      <c r="AD7" s="25" t="s">
        <v>98</v>
      </c>
      <c r="AE7" s="25" t="s">
        <v>98</v>
      </c>
      <c r="AF7" s="25" t="s">
        <v>98</v>
      </c>
      <c r="AG7" s="25">
        <v>103.12</v>
      </c>
      <c r="AH7" s="25">
        <v>103.05</v>
      </c>
      <c r="AI7" s="25" t="s">
        <v>98</v>
      </c>
      <c r="AJ7" s="25" t="s">
        <v>98</v>
      </c>
      <c r="AK7" s="25" t="s">
        <v>98</v>
      </c>
      <c r="AL7" s="25" t="s">
        <v>98</v>
      </c>
      <c r="AM7" s="25">
        <v>0</v>
      </c>
      <c r="AN7" s="25" t="s">
        <v>98</v>
      </c>
      <c r="AO7" s="25" t="s">
        <v>98</v>
      </c>
      <c r="AP7" s="25" t="s">
        <v>98</v>
      </c>
      <c r="AQ7" s="25" t="s">
        <v>98</v>
      </c>
      <c r="AR7" s="25">
        <v>101.46</v>
      </c>
      <c r="AS7" s="25">
        <v>30.22</v>
      </c>
      <c r="AT7" s="25" t="s">
        <v>98</v>
      </c>
      <c r="AU7" s="25" t="s">
        <v>98</v>
      </c>
      <c r="AV7" s="25" t="s">
        <v>98</v>
      </c>
      <c r="AW7" s="25" t="s">
        <v>98</v>
      </c>
      <c r="AX7" s="25">
        <v>116.65</v>
      </c>
      <c r="AY7" s="25" t="s">
        <v>98</v>
      </c>
      <c r="AZ7" s="25" t="s">
        <v>98</v>
      </c>
      <c r="BA7" s="25" t="s">
        <v>98</v>
      </c>
      <c r="BB7" s="25" t="s">
        <v>98</v>
      </c>
      <c r="BC7" s="25">
        <v>112.37</v>
      </c>
      <c r="BD7" s="25">
        <v>179.3</v>
      </c>
      <c r="BE7" s="25" t="s">
        <v>98</v>
      </c>
      <c r="BF7" s="25" t="s">
        <v>98</v>
      </c>
      <c r="BG7" s="25" t="s">
        <v>98</v>
      </c>
      <c r="BH7" s="25" t="s">
        <v>98</v>
      </c>
      <c r="BI7" s="25">
        <v>2082.6</v>
      </c>
      <c r="BJ7" s="25" t="s">
        <v>98</v>
      </c>
      <c r="BK7" s="25" t="s">
        <v>98</v>
      </c>
      <c r="BL7" s="25" t="s">
        <v>98</v>
      </c>
      <c r="BM7" s="25" t="s">
        <v>98</v>
      </c>
      <c r="BN7" s="25">
        <v>1364.2</v>
      </c>
      <c r="BO7" s="25">
        <v>1042.45</v>
      </c>
      <c r="BP7" s="25" t="s">
        <v>98</v>
      </c>
      <c r="BQ7" s="25" t="s">
        <v>98</v>
      </c>
      <c r="BR7" s="25" t="s">
        <v>98</v>
      </c>
      <c r="BS7" s="25" t="s">
        <v>98</v>
      </c>
      <c r="BT7" s="25">
        <v>27.23</v>
      </c>
      <c r="BU7" s="25" t="s">
        <v>98</v>
      </c>
      <c r="BV7" s="25" t="s">
        <v>98</v>
      </c>
      <c r="BW7" s="25" t="s">
        <v>98</v>
      </c>
      <c r="BX7" s="25" t="s">
        <v>98</v>
      </c>
      <c r="BY7" s="25">
        <v>38.58</v>
      </c>
      <c r="BZ7" s="25">
        <v>57.74</v>
      </c>
      <c r="CA7" s="25" t="s">
        <v>98</v>
      </c>
      <c r="CB7" s="25" t="s">
        <v>98</v>
      </c>
      <c r="CC7" s="25" t="s">
        <v>98</v>
      </c>
      <c r="CD7" s="25" t="s">
        <v>98</v>
      </c>
      <c r="CE7" s="25">
        <v>698.02</v>
      </c>
      <c r="CF7" s="25" t="s">
        <v>98</v>
      </c>
      <c r="CG7" s="25" t="s">
        <v>98</v>
      </c>
      <c r="CH7" s="25" t="s">
        <v>98</v>
      </c>
      <c r="CI7" s="25" t="s">
        <v>98</v>
      </c>
      <c r="CJ7" s="25">
        <v>448.81</v>
      </c>
      <c r="CK7" s="25">
        <v>285.48</v>
      </c>
      <c r="CL7" s="25" t="s">
        <v>98</v>
      </c>
      <c r="CM7" s="25" t="s">
        <v>98</v>
      </c>
      <c r="CN7" s="25" t="s">
        <v>98</v>
      </c>
      <c r="CO7" s="25" t="s">
        <v>98</v>
      </c>
      <c r="CP7" s="25">
        <v>55.34</v>
      </c>
      <c r="CQ7" s="25" t="s">
        <v>98</v>
      </c>
      <c r="CR7" s="25" t="s">
        <v>98</v>
      </c>
      <c r="CS7" s="25" t="s">
        <v>98</v>
      </c>
      <c r="CT7" s="25" t="s">
        <v>98</v>
      </c>
      <c r="CU7" s="25">
        <v>52.39</v>
      </c>
      <c r="CV7" s="25">
        <v>53.73</v>
      </c>
      <c r="CW7" s="25" t="s">
        <v>98</v>
      </c>
      <c r="CX7" s="25" t="s">
        <v>98</v>
      </c>
      <c r="CY7" s="25" t="s">
        <v>98</v>
      </c>
      <c r="CZ7" s="25" t="s">
        <v>98</v>
      </c>
      <c r="DA7" s="25">
        <v>79.81</v>
      </c>
      <c r="DB7" s="25" t="s">
        <v>98</v>
      </c>
      <c r="DC7" s="25" t="s">
        <v>98</v>
      </c>
      <c r="DD7" s="25" t="s">
        <v>98</v>
      </c>
      <c r="DE7" s="25" t="s">
        <v>98</v>
      </c>
      <c r="DF7" s="25">
        <v>63.38</v>
      </c>
      <c r="DG7" s="25">
        <v>71.52</v>
      </c>
      <c r="DH7" s="25" t="s">
        <v>98</v>
      </c>
      <c r="DI7" s="25" t="s">
        <v>98</v>
      </c>
      <c r="DJ7" s="25" t="s">
        <v>98</v>
      </c>
      <c r="DK7" s="25" t="s">
        <v>98</v>
      </c>
      <c r="DL7" s="25">
        <v>6.22</v>
      </c>
      <c r="DM7" s="25" t="s">
        <v>98</v>
      </c>
      <c r="DN7" s="25" t="s">
        <v>98</v>
      </c>
      <c r="DO7" s="25" t="s">
        <v>98</v>
      </c>
      <c r="DP7" s="25" t="s">
        <v>98</v>
      </c>
      <c r="DQ7" s="25">
        <v>24.27</v>
      </c>
      <c r="DR7" s="25">
        <v>38.43</v>
      </c>
      <c r="DS7" s="25" t="s">
        <v>98</v>
      </c>
      <c r="DT7" s="25" t="s">
        <v>98</v>
      </c>
      <c r="DU7" s="25" t="s">
        <v>98</v>
      </c>
      <c r="DV7" s="25" t="s">
        <v>98</v>
      </c>
      <c r="DW7" s="25">
        <v>0</v>
      </c>
      <c r="DX7" s="25" t="s">
        <v>98</v>
      </c>
      <c r="DY7" s="25" t="s">
        <v>98</v>
      </c>
      <c r="DZ7" s="25" t="s">
        <v>98</v>
      </c>
      <c r="EA7" s="25" t="s">
        <v>98</v>
      </c>
      <c r="EB7" s="25">
        <v>12.77</v>
      </c>
      <c r="EC7" s="25">
        <v>19.16</v>
      </c>
      <c r="ED7" s="25" t="s">
        <v>98</v>
      </c>
      <c r="EE7" s="25" t="s">
        <v>98</v>
      </c>
      <c r="EF7" s="25" t="s">
        <v>98</v>
      </c>
      <c r="EG7" s="25" t="s">
        <v>98</v>
      </c>
      <c r="EH7" s="25">
        <v>0</v>
      </c>
      <c r="EI7" s="25" t="s">
        <v>98</v>
      </c>
      <c r="EJ7" s="25" t="s">
        <v>98</v>
      </c>
      <c r="EK7" s="25" t="s">
        <v>98</v>
      </c>
      <c r="EL7" s="25" t="s">
        <v>98</v>
      </c>
      <c r="EM7" s="25">
        <v>0.88</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107</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2025-01-29T02:36:39Z</cp:lastPrinted>
  <dcterms:created xsi:type="dcterms:W3CDTF">2025-01-24T06:56:14Z</dcterms:created>
  <dcterms:modified xsi:type="dcterms:W3CDTF">2025-02-27T02:17:38Z</dcterms:modified>
  <cp:category/>
</cp:coreProperties>
</file>