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5B4135E9-844E-46CE-9A6F-F5A7D8AFA16B}" xr6:coauthVersionLast="47" xr6:coauthVersionMax="47" xr10:uidLastSave="{00000000-0000-0000-0000-000000000000}"/>
  <workbookProtection workbookAlgorithmName="SHA-512" workbookHashValue="AmGoGcJ2DHQYm3ZajoeIWVuvjix09+Q3iQHQcIDo+UxEOIEtdDERvOQ3498U6+tm0SwTy8CRoccvH1sKfPToew==" workbookSaltValue="Rh1CC7QyBXwmg9UNd/0Gsw=="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<sst xmlns="http://schemas.openxmlformats.org/spreadsheetml/2006/main" count="231" uniqueCount="116">
  <si>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</si>
  <si>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</si>
  <si>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</si>
  <si>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</si>
  <si>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</si>
  <si>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</si>
  <si>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</si>
  <si>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</si>
  <si>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</si>
  <si>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</si>
  <si>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</si>
  <si>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</si>
  <si>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</si>
  <si>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</si>
  <si>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</si>
  <si>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</si>
  <si>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</si>
  <si>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</si>
  <si>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</si>
  <si>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</si>
  <si>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</si>
  <si>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</si>
  <si>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</si>
  <si>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</si>
  <si>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</si>
  <si>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</si>
  <si>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</si>
  <si>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</si>
  <si>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</si>
  <si>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</si>
  <si>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</si>
  <si>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</si>
  <si>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</si>
  <si>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</si>
  <si>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</si>
  <si>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</si>
  <si>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</si>
  <si>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</si>
  <si>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</si>
  <si>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</si>
  <si>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</si>
  <si>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</si>
  <si>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</si>
  <si>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</si>
  <si>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</si>
  <si>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</si>
  <si>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</si>
  <si>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</si>
  <si>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</si>
  <si>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</si>
  <si>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</si>
  <si>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</si>
  <si>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</si>
  <si>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</si>
  <si>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</si>
  <si>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</si>
  <si>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</si>
  <si>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</si>
  <si>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</si>
  <si>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</si>
  <si>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</si>
  <si>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</si>
  <si>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</si>
  <si>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</si>
  <si>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</si>
  <si>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</si>
  <si>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</si>
  <si>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</si>
  <si>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</si>
  <si>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</si>
  <si>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</si>
  <si>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</si>
  <si>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</si>
  <si>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</si>
  <si>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</si>
  <si>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</si>
  <si>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</si>
  <si>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</si>
  <si>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</si>
  <si>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</si>
  <si>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</si>
  <si>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</si>
  <si>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</si>
  <si>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</si>
  <si>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</si>
  <si>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</si>
  <si>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</si>
  <si>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</si>
  <si>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</si>
  <si>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</si>
  <si>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</si>
  <si>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</si>
  <si>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</si>
  <si>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</si>
  <si>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</si>
  <si>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</si>
  <si>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</si>
  <si>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</si>
  <si>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</si>
  <si>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</si>
  <si>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</si>
  <si>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</si>
  <si>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</si>
  <si>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</si>
  <si>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</si>
  <si>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</si>
  <si>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</si>
  <si>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</si>
  <si>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</si>
  <si>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</si>
  <si>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</si>
  <si>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</si>
  <si>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</si>
  <si>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他団体に比べ建設改良の財源を企業債に依存している状態を示しています。今後も施設の更新費用に多額の企業債を発行する見込みとなっていま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・施設利用率については平均値を下回っており、施設の効率性については改善の余地があります。排水施設の一部が整備中であり、処理水量が少なくなっていることが要因です。
・水洗化率については、平均値を上回っています。今後も継続的個別訪問や啓発活動等による水洗化率の更なる向上に努め、有収水量増加を図ります。</t>
    <rPh sb="415" eb="418">
      <t>タダンタイ</t>
    </rPh>
    <rPh sb="419" eb="420">
      <t>クラ</t>
    </rPh>
    <rPh sb="449" eb="451">
      <t>コンゴ</t>
    </rPh>
    <rPh sb="452" eb="454">
      <t>シセツ</t>
    </rPh>
    <rPh sb="460" eb="462">
      <t>タガク</t>
    </rPh>
    <rPh sb="463" eb="466">
      <t>キギョウサイ</t>
    </rPh>
    <rPh sb="467" eb="469">
      <t>ハッコウ</t>
    </rPh>
    <rPh sb="471" eb="473">
      <t>ミコ</t>
    </rPh>
    <rPh sb="586" eb="588">
      <t>ショリ</t>
    </rPh>
    <phoneticPr fontId="16"/>
  </si>
  <si>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rPh sb="26" eb="28">
      <t>ウワマワ</t>
    </rPh>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</si>
  <si>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28年度に策定し、令和2年度に事業費の見直しに伴い改定を行いました。さらに、令和6年度中に近年の物価高騰等の影響を事業費に反映し、改定する予定です。</t>
    <rPh sb="144" eb="147">
      <t>ジギョウヒ</t>
    </rPh>
    <rPh sb="148" eb="150">
      <t>ミナオ</t>
    </rPh>
    <rPh sb="152" eb="153">
      <t>トモナ</t>
    </rPh>
    <rPh sb="157" eb="158">
      <t>オコナ</t>
    </rPh>
    <rPh sb="167" eb="169">
      <t>レイワ</t>
    </rPh>
    <rPh sb="170" eb="172">
      <t>ネンド</t>
    </rPh>
    <rPh sb="172" eb="173">
      <t>チュウ</t>
    </rPh>
    <rPh sb="174" eb="176">
      <t>キンネン</t>
    </rPh>
    <rPh sb="177" eb="182">
      <t>ブッカコウトウトウ</t>
    </rPh>
    <rPh sb="183" eb="185">
      <t>エイキョウ</t>
    </rPh>
    <rPh sb="186" eb="189">
      <t>ジギョウヒ</t>
    </rPh>
    <rPh sb="190" eb="192">
      <t>ハンエイ</t>
    </rPh>
    <rPh sb="194" eb="196">
      <t>カイテイ</t>
    </rPh>
    <rPh sb="198" eb="2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</si>
</sst>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font>
    <font>
      <sz val="6"/>
      <name val="ＭＳ Ｐゴシック"/>
      <family val="3"/>
    </font>
    <font>
      <sz val="10"/>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0.17</c:v>
                </c:pt>
                <c:pt idx="2">
                  <c:v>0.03</c:v>
                </c:pt>
                <c:pt idx="3">
                  <c:v>0.01</c:v>
                </c:pt>
                <c:pt idx="4">
                  <c:v>0.06</c:v>
                </c:pt>
              </c:numCache>
            </c:numRef>
          </c:val>
          <c:extLst>
            <c:ext xmlns:c16="http://schemas.microsoft.com/office/drawing/2014/chart" uri="{C3380CC4-5D6E-409C-BE32-E72D297353CC}">
              <c16:uniqueId val="{00000000-8856-4C5D-AC4B-234DA34000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8856-4C5D-AC4B-234DA34000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60.72</c:v>
                </c:pt>
                <c:pt idx="1">
                  <c:v>58.68</c:v>
                </c:pt>
                <c:pt idx="2">
                  <c:v>59.51</c:v>
                </c:pt>
                <c:pt idx="3">
                  <c:v>58.63</c:v>
                </c:pt>
                <c:pt idx="4">
                  <c:v>58.6</c:v>
                </c:pt>
              </c:numCache>
            </c:numRef>
          </c:val>
          <c:extLst>
            <c:ext xmlns:c16="http://schemas.microsoft.com/office/drawing/2014/chart" uri="{C3380CC4-5D6E-409C-BE32-E72D297353CC}">
              <c16:uniqueId val="{00000000-EC20-429C-A0ED-2888FE5DE5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C20-429C-A0ED-2888FE5DE5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97.12</c:v>
                </c:pt>
                <c:pt idx="1">
                  <c:v>97.24</c:v>
                </c:pt>
                <c:pt idx="2">
                  <c:v>97.42</c:v>
                </c:pt>
                <c:pt idx="3">
                  <c:v>97.52</c:v>
                </c:pt>
                <c:pt idx="4">
                  <c:v>97.57</c:v>
                </c:pt>
              </c:numCache>
            </c:numRef>
          </c:val>
          <c:extLst>
            <c:ext xmlns:c16="http://schemas.microsoft.com/office/drawing/2014/chart" uri="{C3380CC4-5D6E-409C-BE32-E72D297353CC}">
              <c16:uniqueId val="{00000000-57F5-4579-B3D1-EC7475C05D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57F5-4579-B3D1-EC7475C05D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100.97</c:v>
                </c:pt>
                <c:pt idx="1">
                  <c:v>101.58</c:v>
                </c:pt>
                <c:pt idx="2">
                  <c:v>100.75</c:v>
                </c:pt>
                <c:pt idx="3">
                  <c:v>101.02</c:v>
                </c:pt>
                <c:pt idx="4">
                  <c:v>100.91</c:v>
                </c:pt>
              </c:numCache>
            </c:numRef>
          </c:val>
          <c:extLst>
            <c:ext xmlns:c16="http://schemas.microsoft.com/office/drawing/2014/chart" uri="{C3380CC4-5D6E-409C-BE32-E72D297353CC}">
              <c16:uniqueId val="{00000000-6A42-4B9C-861F-44074B46D5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6A42-4B9C-861F-44074B46D5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33.229999999999997</c:v>
                </c:pt>
                <c:pt idx="1">
                  <c:v>35.299999999999997</c:v>
                </c:pt>
                <c:pt idx="2">
                  <c:v>37.19</c:v>
                </c:pt>
                <c:pt idx="3">
                  <c:v>38.89</c:v>
                </c:pt>
                <c:pt idx="4">
                  <c:v>40.700000000000003</c:v>
                </c:pt>
              </c:numCache>
            </c:numRef>
          </c:val>
          <c:extLst>
            <c:ext xmlns:c16="http://schemas.microsoft.com/office/drawing/2014/chart" uri="{C3380CC4-5D6E-409C-BE32-E72D297353CC}">
              <c16:uniqueId val="{00000000-58E1-4609-A92C-D6E68D8950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8E1-4609-A92C-D6E68D8950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9.8000000000000007</c:v>
                </c:pt>
                <c:pt idx="1">
                  <c:v>10.92</c:v>
                </c:pt>
                <c:pt idx="2">
                  <c:v>12.3</c:v>
                </c:pt>
                <c:pt idx="3">
                  <c:v>13.56</c:v>
                </c:pt>
                <c:pt idx="4">
                  <c:v>14.88</c:v>
                </c:pt>
              </c:numCache>
            </c:numRef>
          </c:val>
          <c:extLst>
            <c:ext xmlns:c16="http://schemas.microsoft.com/office/drawing/2014/chart" uri="{C3380CC4-5D6E-409C-BE32-E72D297353CC}">
              <c16:uniqueId val="{00000000-C2EF-4792-8901-A65E13FF1D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2EF-4792-8901-A65E13FF1D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44-42D5-B89C-387B3A2855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244-42D5-B89C-387B3A2855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29.94</c:v>
                </c:pt>
                <c:pt idx="1">
                  <c:v>39.18</c:v>
                </c:pt>
                <c:pt idx="2">
                  <c:v>37.659999999999997</c:v>
                </c:pt>
                <c:pt idx="3">
                  <c:v>46.32</c:v>
                </c:pt>
                <c:pt idx="4">
                  <c:v>56.91</c:v>
                </c:pt>
              </c:numCache>
            </c:numRef>
          </c:val>
          <c:extLst>
            <c:ext xmlns:c16="http://schemas.microsoft.com/office/drawing/2014/chart" uri="{C3380CC4-5D6E-409C-BE32-E72D297353CC}">
              <c16:uniqueId val="{00000000-CECB-4489-8BBD-90995DFDFF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ECB-4489-8BBD-90995DFDFF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948.53</c:v>
                </c:pt>
                <c:pt idx="1">
                  <c:v>973.63</c:v>
                </c:pt>
                <c:pt idx="2">
                  <c:v>960.28</c:v>
                </c:pt>
                <c:pt idx="3">
                  <c:v>912.36</c:v>
                </c:pt>
                <c:pt idx="4">
                  <c:v>862.6</c:v>
                </c:pt>
              </c:numCache>
            </c:numRef>
          </c:val>
          <c:extLst>
            <c:ext xmlns:c16="http://schemas.microsoft.com/office/drawing/2014/chart" uri="{C3380CC4-5D6E-409C-BE32-E72D297353CC}">
              <c16:uniqueId val="{00000000-8E50-491D-9D65-2F932A711F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8E50-491D-9D65-2F932A711F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96.89</c:v>
                </c:pt>
                <c:pt idx="1">
                  <c:v>95.67</c:v>
                </c:pt>
                <c:pt idx="2">
                  <c:v>95.71</c:v>
                </c:pt>
                <c:pt idx="3">
                  <c:v>95.38</c:v>
                </c:pt>
                <c:pt idx="4">
                  <c:v>95.37</c:v>
                </c:pt>
              </c:numCache>
            </c:numRef>
          </c:val>
          <c:extLst>
            <c:ext xmlns:c16="http://schemas.microsoft.com/office/drawing/2014/chart" uri="{C3380CC4-5D6E-409C-BE32-E72D297353CC}">
              <c16:uniqueId val="{00000000-D100-43A3-900A-C5C0868674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D100-43A3-900A-C5C0868674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3C92-4BA8-AF8B-1F9AE98F56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3C92-4BA8-AF8B-1F9AE98F56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延岡市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115847</v>
      </c>
      <c r="AM8" s="36"/>
      <c r="AN8" s="36"/>
      <c r="AO8" s="36"/>
      <c r="AP8" s="36"/>
      <c r="AQ8" s="36"/>
      <c r="AR8" s="36"/>
      <c r="AS8" s="36"/>
      <c r="AT8" s="37">
        <f>データ!T6</f>
        <v>868.02</v>
      </c>
      <c r="AU8" s="37"/>
      <c r="AV8" s="37"/>
      <c r="AW8" s="37"/>
      <c r="AX8" s="37"/>
      <c r="AY8" s="37"/>
      <c r="AZ8" s="37"/>
      <c r="BA8" s="37"/>
      <c r="BB8" s="37">
        <f>データ!U6</f>
        <v>133.46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51.54</v>
      </c>
      <c r="J10" s="37"/>
      <c r="K10" s="37"/>
      <c r="L10" s="37"/>
      <c r="M10" s="37"/>
      <c r="N10" s="37"/>
      <c r="O10" s="37"/>
      <c r="P10" s="37">
        <f>データ!P6</f>
        <v>72.709999999999994</v>
      </c>
      <c r="Q10" s="37"/>
      <c r="R10" s="37"/>
      <c r="S10" s="37"/>
      <c r="T10" s="37"/>
      <c r="U10" s="37"/>
      <c r="V10" s="37"/>
      <c r="W10" s="37">
        <f>データ!Q6</f>
        <v>72.22</v>
      </c>
      <c r="X10" s="37"/>
      <c r="Y10" s="37"/>
      <c r="Z10" s="37"/>
      <c r="AA10" s="37"/>
      <c r="AB10" s="37"/>
      <c r="AC10" s="37"/>
      <c r="AD10" s="36">
        <f>データ!R6</f>
        <v>2619</v>
      </c>
      <c r="AE10" s="36"/>
      <c r="AF10" s="36"/>
      <c r="AG10" s="36"/>
      <c r="AH10" s="36"/>
      <c r="AI10" s="36"/>
      <c r="AJ10" s="36"/>
      <c r="AK10" s="2"/>
      <c r="AL10" s="36">
        <f>データ!V6</f>
        <v>83537</v>
      </c>
      <c r="AM10" s="36"/>
      <c r="AN10" s="36"/>
      <c r="AO10" s="36"/>
      <c r="AP10" s="36"/>
      <c r="AQ10" s="36"/>
      <c r="AR10" s="36"/>
      <c r="AS10" s="36"/>
      <c r="AT10" s="37">
        <f>データ!W6</f>
        <v>18.95</v>
      </c>
      <c r="AU10" s="37"/>
      <c r="AV10" s="37"/>
      <c r="AW10" s="37"/>
      <c r="AX10" s="37"/>
      <c r="AY10" s="37"/>
      <c r="AZ10" s="37"/>
      <c r="BA10" s="37"/>
      <c r="BB10" s="37">
        <f>データ!X6</f>
        <v>4408.28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4Vtp5MX9l03oqsrlSsvwq93ebctc4RDahz+IDjQXgxvKMMBkcRTLpdd5iOuWV+wsNsJDlT6VUFlDyD5zZEjfw==" saltValue="uIF82TddGFmc31OhRQRK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452033</v>
      </c>
      <c r="D6" s="19">
        <f t="shared" si="3"/>
        <v>46</v>
      </c>
      <c r="E6" s="19">
        <f t="shared" si="3"/>
        <v>17</v>
      </c>
      <c r="F6" s="19">
        <f t="shared" si="3"/>
        <v>1</v>
      </c>
      <c r="G6" s="19">
        <f t="shared" si="3"/>
        <v>0</v>
      </c>
      <c r="H6" s="19" t="str">
        <f t="shared" si="3"/>
        <v>宮崎県　延岡市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51.54</v>
      </c>
      <c r="P6" s="20">
        <f t="shared" si="3"/>
        <v>72.709999999999994</v>
      </c>
      <c r="Q6" s="20">
        <f t="shared" si="3"/>
        <v>72.22</v>
      </c>
      <c r="R6" s="20">
        <f t="shared" si="3"/>
        <v>2619</v>
      </c>
      <c r="S6" s="20">
        <f t="shared" si="3"/>
        <v>115847</v>
      </c>
      <c r="T6" s="20">
        <f t="shared" si="3"/>
        <v>868.02</v>
      </c>
      <c r="U6" s="20">
        <f t="shared" si="3"/>
        <v>133.46</v>
      </c>
      <c r="V6" s="20">
        <f t="shared" si="3"/>
        <v>83537</v>
      </c>
      <c r="W6" s="20">
        <f t="shared" si="3"/>
        <v>18.95</v>
      </c>
      <c r="X6" s="20">
        <f t="shared" si="3"/>
        <v>4408.28</v>
      </c>
      <c r="Y6" s="21">
        <f>IF(Y7="",NA(),Y7)</f>
        <v>100.97</v>
      </c>
      <c r="Z6" s="21">
        <f t="shared" ref="Z6:AH6" si="4">IF(Z7="",NA(),Z7)</f>
        <v>101.58</v>
      </c>
      <c r="AA6" s="21">
        <f t="shared" si="4"/>
        <v>100.75</v>
      </c>
      <c r="AB6" s="21">
        <f t="shared" si="4"/>
        <v>101.02</v>
      </c>
      <c r="AC6" s="21">
        <f t="shared" si="4"/>
        <v>100.91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29.94</v>
      </c>
      <c r="AV6" s="21">
        <f t="shared" ref="AV6:BD6" si="6">IF(AV7="",NA(),AV7)</f>
        <v>39.18</v>
      </c>
      <c r="AW6" s="21">
        <f t="shared" si="6"/>
        <v>37.659999999999997</v>
      </c>
      <c r="AX6" s="21">
        <f t="shared" si="6"/>
        <v>46.32</v>
      </c>
      <c r="AY6" s="21">
        <f t="shared" si="6"/>
        <v>56.91</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948.53</v>
      </c>
      <c r="BG6" s="21">
        <f t="shared" ref="BG6:BO6" si="7">IF(BG7="",NA(),BG7)</f>
        <v>973.63</v>
      </c>
      <c r="BH6" s="21">
        <f t="shared" si="7"/>
        <v>960.28</v>
      </c>
      <c r="BI6" s="21">
        <f t="shared" si="7"/>
        <v>912.36</v>
      </c>
      <c r="BJ6" s="21">
        <f t="shared" si="7"/>
        <v>862.6</v>
      </c>
      <c r="BK6" s="21">
        <f t="shared" si="7"/>
        <v>847.44</v>
      </c>
      <c r="BL6" s="21">
        <f t="shared" si="7"/>
        <v>857.88</v>
      </c>
      <c r="BM6" s="21">
        <f t="shared" si="7"/>
        <v>825.1</v>
      </c>
      <c r="BN6" s="21">
        <f t="shared" si="7"/>
        <v>789.87</v>
      </c>
      <c r="BO6" s="21">
        <f t="shared" si="7"/>
        <v>749.43</v>
      </c>
      <c r="BP6" s="20" t="str">
        <f>IF(BP7="","",IF(BP7="-","【-】","【"&amp;SUBSTITUTE(TEXT(BP7,"#,##0.00"),"-","△")&amp;"】"))</f>
        <v>【630.82】</v>
      </c>
      <c r="BQ6" s="21">
        <f>IF(BQ7="",NA(),BQ7)</f>
        <v>96.89</v>
      </c>
      <c r="BR6" s="21">
        <f t="shared" ref="BR6:BZ6" si="8">IF(BR7="",NA(),BR7)</f>
        <v>95.67</v>
      </c>
      <c r="BS6" s="21">
        <f t="shared" si="8"/>
        <v>95.71</v>
      </c>
      <c r="BT6" s="21">
        <f t="shared" si="8"/>
        <v>95.38</v>
      </c>
      <c r="BU6" s="21">
        <f t="shared" si="8"/>
        <v>95.37</v>
      </c>
      <c r="BV6" s="21">
        <f t="shared" si="8"/>
        <v>94.69</v>
      </c>
      <c r="BW6" s="21">
        <f t="shared" si="8"/>
        <v>94.97</v>
      </c>
      <c r="BX6" s="21">
        <f t="shared" si="8"/>
        <v>97.07</v>
      </c>
      <c r="BY6" s="21">
        <f t="shared" si="8"/>
        <v>98.06</v>
      </c>
      <c r="BZ6" s="21">
        <f t="shared" si="8"/>
        <v>98.46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60.72</v>
      </c>
      <c r="CN6" s="21">
        <f t="shared" ref="CN6:CV6" si="10">IF(CN7="",NA(),CN7)</f>
        <v>58.68</v>
      </c>
      <c r="CO6" s="21">
        <f t="shared" si="10"/>
        <v>59.51</v>
      </c>
      <c r="CP6" s="21">
        <f t="shared" si="10"/>
        <v>58.63</v>
      </c>
      <c r="CQ6" s="21">
        <f t="shared" si="10"/>
        <v>58.6</v>
      </c>
      <c r="CR6" s="21">
        <f t="shared" si="10"/>
        <v>68.31</v>
      </c>
      <c r="CS6" s="21">
        <f t="shared" si="10"/>
        <v>65.28</v>
      </c>
      <c r="CT6" s="21">
        <f t="shared" si="10"/>
        <v>64.92</v>
      </c>
      <c r="CU6" s="21">
        <f t="shared" si="10"/>
        <v>64.14</v>
      </c>
      <c r="CV6" s="21">
        <f t="shared" si="10"/>
        <v>63.71</v>
      </c>
      <c r="CW6" s="20" t="str">
        <f>IF(CW7="","",IF(CW7="-","【-】","【"&amp;SUBSTITUTE(TEXT(CW7,"#,##0.00"),"-","△")&amp;"】"))</f>
        <v>【58.94】</v>
      </c>
      <c r="CX6" s="21">
        <f>IF(CX7="",NA(),CX7)</f>
        <v>97.12</v>
      </c>
      <c r="CY6" s="21">
        <f t="shared" ref="CY6:DG6" si="11">IF(CY7="",NA(),CY7)</f>
        <v>97.24</v>
      </c>
      <c r="CZ6" s="21">
        <f t="shared" si="11"/>
        <v>97.42</v>
      </c>
      <c r="DA6" s="21">
        <f t="shared" si="11"/>
        <v>97.52</v>
      </c>
      <c r="DB6" s="21">
        <f t="shared" si="11"/>
        <v>97.57</v>
      </c>
      <c r="DC6" s="21">
        <f t="shared" si="11"/>
        <v>92.62</v>
      </c>
      <c r="DD6" s="21">
        <f t="shared" si="11"/>
        <v>92.72</v>
      </c>
      <c r="DE6" s="21">
        <f t="shared" si="11"/>
        <v>92.88</v>
      </c>
      <c r="DF6" s="21">
        <f t="shared" si="11"/>
        <v>92.9</v>
      </c>
      <c r="DG6" s="21">
        <f t="shared" si="11"/>
        <v>92.89</v>
      </c>
      <c r="DH6" s="20" t="str">
        <f>IF(DH7="","",IF(DH7="-","【-】","【"&amp;SUBSTITUTE(TEXT(DH7,"#,##0.00"),"-","△")&amp;"】"))</f>
        <v>【95.91】</v>
      </c>
      <c r="DI6" s="21">
        <f>IF(DI7="",NA(),DI7)</f>
        <v>33.229999999999997</v>
      </c>
      <c r="DJ6" s="21">
        <f t="shared" ref="DJ6:DR6" si="12">IF(DJ7="",NA(),DJ7)</f>
        <v>35.299999999999997</v>
      </c>
      <c r="DK6" s="21">
        <f t="shared" si="12"/>
        <v>37.19</v>
      </c>
      <c r="DL6" s="21">
        <f t="shared" si="12"/>
        <v>38.89</v>
      </c>
      <c r="DM6" s="21">
        <f t="shared" si="12"/>
        <v>40.700000000000003</v>
      </c>
      <c r="DN6" s="21">
        <f t="shared" si="12"/>
        <v>26.36</v>
      </c>
      <c r="DO6" s="21">
        <f t="shared" si="12"/>
        <v>23.79</v>
      </c>
      <c r="DP6" s="21">
        <f t="shared" si="12"/>
        <v>25.66</v>
      </c>
      <c r="DQ6" s="21">
        <f t="shared" si="12"/>
        <v>27.46</v>
      </c>
      <c r="DR6" s="21">
        <f t="shared" si="12"/>
        <v>29.93</v>
      </c>
      <c r="DS6" s="20" t="str">
        <f>IF(DS7="","",IF(DS7="-","【-】","【"&amp;SUBSTITUTE(TEXT(DS7,"#,##0.00"),"-","△")&amp;"】"))</f>
        <v>【41.09】</v>
      </c>
      <c r="DT6" s="21">
        <f>IF(DT7="",NA(),DT7)</f>
        <v>9.8000000000000007</v>
      </c>
      <c r="DU6" s="21">
        <f t="shared" ref="DU6:EC6" si="13">IF(DU7="",NA(),DU7)</f>
        <v>10.92</v>
      </c>
      <c r="DV6" s="21">
        <f t="shared" si="13"/>
        <v>12.3</v>
      </c>
      <c r="DW6" s="21">
        <f t="shared" si="13"/>
        <v>13.56</v>
      </c>
      <c r="DX6" s="21">
        <f t="shared" si="13"/>
        <v>14.88</v>
      </c>
      <c r="DY6" s="21">
        <f t="shared" si="13"/>
        <v>1.43</v>
      </c>
      <c r="DZ6" s="21">
        <f t="shared" si="13"/>
        <v>1.22</v>
      </c>
      <c r="EA6" s="21">
        <f t="shared" si="13"/>
        <v>1.61</v>
      </c>
      <c r="EB6" s="21">
        <f t="shared" si="13"/>
        <v>2.08</v>
      </c>
      <c r="EC6" s="21">
        <f t="shared" si="13"/>
        <v>2.74</v>
      </c>
      <c r="ED6" s="20" t="str">
        <f>IF(ED7="","",IF(ED7="-","【-】","【"&amp;SUBSTITUTE(TEXT(ED7,"#,##0.00"),"-","△")&amp;"】"))</f>
        <v>【8.68】</v>
      </c>
      <c r="EE6" s="21">
        <f>IF(EE7="",NA(),EE7)</f>
        <v>0.12</v>
      </c>
      <c r="EF6" s="21">
        <f t="shared" ref="EF6:EN6" si="14">IF(EF7="",NA(),EF7)</f>
        <v>0.17</v>
      </c>
      <c r="EG6" s="21">
        <f t="shared" si="14"/>
        <v>0.03</v>
      </c>
      <c r="EH6" s="21">
        <f t="shared" si="14"/>
        <v>0.01</v>
      </c>
      <c r="EI6" s="21">
        <f t="shared" si="14"/>
        <v>0.06</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452033</v>
      </c>
      <c r="D7" s="23">
        <v>46</v>
      </c>
      <c r="E7" s="23">
        <v>17</v>
      </c>
      <c r="F7" s="23">
        <v>1</v>
      </c>
      <c r="G7" s="23">
        <v>0</v>
      </c>
      <c r="H7" s="23" t="s">
        <v>96</v>
      </c>
      <c r="I7" s="23" t="s">
        <v>97</v>
      </c>
      <c r="J7" s="23" t="s">
        <v>98</v>
      </c>
      <c r="K7" s="23" t="s">
        <v>99</v>
      </c>
      <c r="L7" s="23" t="s">
        <v>100</v>
      </c>
      <c r="M7" s="23" t="s">
        <v>101</v>
      </c>
      <c r="N7" s="24" t="s">
        <v>102</v>
      </c>
      <c r="O7" s="24">
        <v>51.54</v>
      </c>
      <c r="P7" s="24">
        <v>72.709999999999994</v>
      </c>
      <c r="Q7" s="24">
        <v>72.22</v>
      </c>
      <c r="R7" s="24">
        <v>2619</v>
      </c>
      <c r="S7" s="24">
        <v>115847</v>
      </c>
      <c r="T7" s="24">
        <v>868.02</v>
      </c>
      <c r="U7" s="24">
        <v>133.46</v>
      </c>
      <c r="V7" s="24">
        <v>83537</v>
      </c>
      <c r="W7" s="24">
        <v>18.95</v>
      </c>
      <c r="X7" s="24">
        <v>4408.28</v>
      </c>
      <c r="Y7" s="24">
        <v>100.97</v>
      </c>
      <c r="Z7" s="24">
        <v>101.58</v>
      </c>
      <c r="AA7" s="24">
        <v>100.75</v>
      </c>
      <c r="AB7" s="24">
        <v>101.02</v>
      </c>
      <c r="AC7" s="24">
        <v>100.91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29.94</v>
      </c>
      <c r="AV7" s="24">
        <v>39.18</v>
      </c>
      <c r="AW7" s="24">
        <v>37.659999999999997</v>
      </c>
      <c r="AX7" s="24">
        <v>46.32</v>
      </c>
      <c r="AY7" s="24">
        <v>56.91</v>
      </c>
      <c r="AZ7" s="24">
        <v>68.180000000000007</v>
      </c>
      <c r="BA7" s="24">
        <v>67.930000000000007</v>
      </c>
      <c r="BB7" s="24">
        <v>68.53</v>
      </c>
      <c r="BC7" s="24">
        <v>69.180000000000007</v>
      </c>
      <c r="BD7" s="24">
        <v>76.319999999999993</v>
      </c>
      <c r="BE7" s="24">
        <v>78.430000000000007</v>
      </c>
      <c r="BF7" s="24">
        <v>948.53</v>
      </c>
      <c r="BG7" s="24">
        <v>973.63</v>
      </c>
      <c r="BH7" s="24">
        <v>960.28</v>
      </c>
      <c r="BI7" s="24">
        <v>912.36</v>
      </c>
      <c r="BJ7" s="24">
        <v>862.6</v>
      </c>
      <c r="BK7" s="24">
        <v>847.44</v>
      </c>
      <c r="BL7" s="24">
        <v>857.88</v>
      </c>
      <c r="BM7" s="24">
        <v>825.1</v>
      </c>
      <c r="BN7" s="24">
        <v>789.87</v>
      </c>
      <c r="BO7" s="24">
        <v>749.43</v>
      </c>
      <c r="BP7" s="24">
        <v>630.82000000000005</v>
      </c>
      <c r="BQ7" s="24">
        <v>96.89</v>
      </c>
      <c r="BR7" s="24">
        <v>95.67</v>
      </c>
      <c r="BS7" s="24">
        <v>95.71</v>
      </c>
      <c r="BT7" s="24">
        <v>95.38</v>
      </c>
      <c r="BU7" s="24">
        <v>95.37</v>
      </c>
      <c r="BV7" s="24">
        <v>94.69</v>
      </c>
      <c r="BW7" s="24">
        <v>94.97</v>
      </c>
      <c r="BX7" s="24">
        <v>97.07</v>
      </c>
      <c r="BY7" s="24">
        <v>98.06</v>
      </c>
      <c r="BZ7" s="24">
        <v>98.46</v>
      </c>
      <c r="CA7" s="24">
        <v>97.81</v>
      </c>
      <c r="CB7" s="24">
        <v>150</v>
      </c>
      <c r="CC7" s="24">
        <v>150</v>
      </c>
      <c r="CD7" s="24">
        <v>150</v>
      </c>
      <c r="CE7" s="24">
        <v>150</v>
      </c>
      <c r="CF7" s="24">
        <v>150</v>
      </c>
      <c r="CG7" s="24">
        <v>159.78</v>
      </c>
      <c r="CH7" s="24">
        <v>159.49</v>
      </c>
      <c r="CI7" s="24">
        <v>157.81</v>
      </c>
      <c r="CJ7" s="24">
        <v>157.37</v>
      </c>
      <c r="CK7" s="24">
        <v>157.44999999999999</v>
      </c>
      <c r="CL7" s="24">
        <v>138.75</v>
      </c>
      <c r="CM7" s="24">
        <v>60.72</v>
      </c>
      <c r="CN7" s="24">
        <v>58.68</v>
      </c>
      <c r="CO7" s="24">
        <v>59.51</v>
      </c>
      <c r="CP7" s="24">
        <v>58.63</v>
      </c>
      <c r="CQ7" s="24">
        <v>58.6</v>
      </c>
      <c r="CR7" s="24">
        <v>68.31</v>
      </c>
      <c r="CS7" s="24">
        <v>65.28</v>
      </c>
      <c r="CT7" s="24">
        <v>64.92</v>
      </c>
      <c r="CU7" s="24">
        <v>64.14</v>
      </c>
      <c r="CV7" s="24">
        <v>63.71</v>
      </c>
      <c r="CW7" s="24">
        <v>58.94</v>
      </c>
      <c r="CX7" s="24">
        <v>97.12</v>
      </c>
      <c r="CY7" s="24">
        <v>97.24</v>
      </c>
      <c r="CZ7" s="24">
        <v>97.42</v>
      </c>
      <c r="DA7" s="24">
        <v>97.52</v>
      </c>
      <c r="DB7" s="24">
        <v>97.57</v>
      </c>
      <c r="DC7" s="24">
        <v>92.62</v>
      </c>
      <c r="DD7" s="24">
        <v>92.72</v>
      </c>
      <c r="DE7" s="24">
        <v>92.88</v>
      </c>
      <c r="DF7" s="24">
        <v>92.9</v>
      </c>
      <c r="DG7" s="24">
        <v>92.89</v>
      </c>
      <c r="DH7" s="24">
        <v>95.91</v>
      </c>
      <c r="DI7" s="24">
        <v>33.229999999999997</v>
      </c>
      <c r="DJ7" s="24">
        <v>35.299999999999997</v>
      </c>
      <c r="DK7" s="24">
        <v>37.19</v>
      </c>
      <c r="DL7" s="24">
        <v>38.89</v>
      </c>
      <c r="DM7" s="24">
        <v>40.700000000000003</v>
      </c>
      <c r="DN7" s="24">
        <v>26.36</v>
      </c>
      <c r="DO7" s="24">
        <v>23.79</v>
      </c>
      <c r="DP7" s="24">
        <v>25.66</v>
      </c>
      <c r="DQ7" s="24">
        <v>27.46</v>
      </c>
      <c r="DR7" s="24">
        <v>29.93</v>
      </c>
      <c r="DS7" s="24">
        <v>41.09</v>
      </c>
      <c r="DT7" s="24">
        <v>9.8000000000000007</v>
      </c>
      <c r="DU7" s="24">
        <v>10.92</v>
      </c>
      <c r="DV7" s="24">
        <v>12.3</v>
      </c>
      <c r="DW7" s="24">
        <v>13.56</v>
      </c>
      <c r="DX7" s="24">
        <v>14.88</v>
      </c>
      <c r="DY7" s="24">
        <v>1.43</v>
      </c>
      <c r="DZ7" s="24">
        <v>1.22</v>
      </c>
      <c r="EA7" s="24">
        <v>1.61</v>
      </c>
      <c r="EB7" s="24">
        <v>2.08</v>
      </c>
      <c r="EC7" s="24">
        <v>2.74</v>
      </c>
      <c r="ED7" s="24">
        <v>8.68</v>
      </c>
      <c r="EE7" s="24">
        <v>0.12</v>
      </c>
      <c r="EF7" s="24">
        <v>0.17</v>
      </c>
      <c r="EG7" s="24">
        <v>0.03</v>
      </c>
      <c r="EH7" s="24">
        <v>0.01</v>
      </c>
      <c r="EI7" s="24">
        <v>0.06</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2025-01-24T07:07:33Z</dcterms:created>
  <dcterms:modified xsi:type="dcterms:W3CDTF">2025-02-28T00:06:03Z</dcterms:modified>
  <cp:category/>
</cp:coreProperties>
</file>