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特環下水\"/>
    </mc:Choice>
  </mc:AlternateContent>
  <xr:revisionPtr revIDLastSave="0" documentId="13_ncr:1_{FC28A010-7C28-4277-9335-6B34076978FC}" xr6:coauthVersionLast="47" xr6:coauthVersionMax="47" xr10:uidLastSave="{00000000-0000-0000-0000-000000000000}"/>
  <workbookProtection workbookAlgorithmName="SHA-512" workbookHashValue="OFAXI1ct1ALU5t1IuaV3zabvP3P9QI4wYf/bSR6ZwZVuOMyaiXeidTLgYr2TZd+GU9kvTKXsVtkKrFjLnkOpzQ==" workbookSaltValue="dFZX2fgRu+fRit7DeQLObg=="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AT10" i="4"/>
  <c r="AT8" i="4"/>
  <c r="AL8" i="4"/>
</calcChain>
</file>

<file path=xl/sharedStrings.xml><?xml version="1.0" encoding="utf-8"?>
<sst xmlns="http://schemas.openxmlformats.org/spreadsheetml/2006/main" count="319" uniqueCount="115">
  <si>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</si>
  <si>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</si>
  <si>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</si>
  <si>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</si>
  <si>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</si>
  <si>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</si>
  <si>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</si>
  <si>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</si>
  <si>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</si>
  <si>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</si>
  <si>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</si>
  <si>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</si>
  <si>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</si>
  <si>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</si>
  <si>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</si>
  <si>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</si>
  <si>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</si>
  <si>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</si>
  <si>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</si>
  <si>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</si>
  <si>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</si>
  <si>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</si>
  <si>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</si>
  <si>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</si>
  <si>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</si>
  <si>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</si>
  <si>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</si>
  <si>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</si>
  <si>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</si>
  <si>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</si>
  <si>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</si>
  <si>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</si>
  <si>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</si>
  <si>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</si>
  <si>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</si>
  <si>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</si>
  <si>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</si>
  <si>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</si>
  <si>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</si>
  <si>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</si>
  <si>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</si>
  <si>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</si>
  <si>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</si>
  <si>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</si>
  <si>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</si>
  <si>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</si>
  <si>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</si>
  <si>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</si>
  <si>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</si>
  <si>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</si>
  <si>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</si>
  <si>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</si>
  <si>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</si>
  <si>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</si>
  <si>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</si>
  <si>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</si>
  <si>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</si>
  <si>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</si>
  <si>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</si>
  <si>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</si>
  <si>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</si>
  <si>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</si>
  <si>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</si>
  <si>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</si>
  <si>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</si>
  <si>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</si>
  <si>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</si>
  <si>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</si>
  <si>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</si>
  <si>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</si>
  <si>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</si>
  <si>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</si>
  <si>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</si>
  <si>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</si>
  <si>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</si>
  <si>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</si>
  <si>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</si>
  <si>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</si>
  <si>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</si>
  <si>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</si>
  <si>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</si>
  <si>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</si>
  <si>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</si>
  <si>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</si>
  <si>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</si>
  <si>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</si>
  <si>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</si>
  <si>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</si>
  <si>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</si>
  <si>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</si>
  <si>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</si>
  <si>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</si>
  <si>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</si>
  <si>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</si>
  <si>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</si>
  <si>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</si>
  <si>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</si>
  <si>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</si>
  <si>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</si>
  <si>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</si>
  <si>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</si>
  <si>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</si>
  <si>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</si>
  <si>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</si>
  <si>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</si>
  <si>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</si>
  <si>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</si>
  <si>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</si>
  <si>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</si>
  <si>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</si>
  <si>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</si>
  <si>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</si>
  <si>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供用開始から２０年経過しておりますが、管渠については大きな問題となるような老朽化はありません。マンホールポンプについては更新時期にきているため、重要度の高いポンプや運転時間の長いポンプ等を調査し、計画的に更新を行う予定です。
　浄化センターの機械設備等については今後更新時期になるため、財源確保が必要になります。</t>
    <rPh sb="10" eb="12">
      <t>ケイカ</t>
    </rPh>
    <rPh sb="20" eb="22">
      <t>カンキョ</t>
    </rPh>
    <rPh sb="27" eb="28">
      <t>オオ</t>
    </rPh>
    <rPh sb="30" eb="32">
      <t>モンダイ</t>
    </rPh>
    <rPh sb="38" eb="41">
      <t>ロウキュウカ</t>
    </rPh>
    <rPh sb="61" eb="63">
      <t>コウシン</t>
    </rPh>
    <rPh sb="63" eb="65">
      <t>ジキ</t>
    </rPh>
    <rPh sb="73" eb="76">
      <t>ジュウヨウド</t>
    </rPh>
    <rPh sb="77" eb="78">
      <t>タカ</t>
    </rPh>
    <rPh sb="83" eb="87">
      <t>ウンテンジカン</t>
    </rPh>
    <rPh sb="88" eb="89">
      <t>ナガ</t>
    </rPh>
    <rPh sb="93" eb="94">
      <t>トウ</t>
    </rPh>
    <rPh sb="95" eb="97">
      <t>チョウサ</t>
    </rPh>
    <rPh sb="101" eb="102">
      <t>テキ</t>
    </rPh>
    <rPh sb="103" eb="105">
      <t>コウシン</t>
    </rPh>
    <rPh sb="106" eb="107">
      <t>オコナ</t>
    </rPh>
    <rPh sb="108" eb="110">
      <t>ヨテイ</t>
    </rPh>
    <rPh sb="122" eb="124">
      <t>キカイ</t>
    </rPh>
    <rPh sb="126" eb="127">
      <t>トウ</t>
    </rPh>
    <rPh sb="132" eb="134">
      <t>コンゴ</t>
    </rPh>
    <rPh sb="136" eb="138">
      <t>ジキ</t>
    </rPh>
    <rPh sb="149" eb="151">
      <t>ヒツヨウ</t>
    </rPh>
    <phoneticPr fontId="4"/>
  </si>
  <si>
    <t>　一般会計繰入金など使用料以外の収入への依存度が高いことから、経営の健全性を高めるためにも、汚水処理原価を考慮した適切な料金水準についての検討が必要であります。
　管渠、施設設備等の老朽化に対応するため、浄化センターのストックマネジメント計画に基づき、限られた財源の中で優先順位を付けた更新も必要となってきます。
　令和５年度は経営戦略の改定を行い、新料金での経営状況と公営企業会計移行後の計画を作成しました。
　令和６年度より料金等審議会において適正な料金等について再度審議を予定しています。</t>
    <rPh sb="24" eb="25">
      <t>タカ</t>
    </rPh>
    <rPh sb="207" eb="209">
      <t>レイワ</t>
    </rPh>
    <rPh sb="239" eb="241">
      <t>ヨテイ</t>
    </rPh>
    <phoneticPr fontId="4"/>
  </si>
  <si>
    <t xml:space="preserve">  ①経常収支比率は、100％を上回り、比較的健全な状況を維持していると考えられます。
　②累積欠損金比率は、欠損金を計上しておりません。
　③流動比率は、類似団体、全国平均をともに上回っています。令和５年度は公営企業会計へ移行初年度であり、引継金が多かったためです。今後は資金繰りが厳しい状況となる可能性があります。
　④企業債残高対事業規模比率については、一般会計からの繰入金で賄っていますが、今後、更なる経営改善を図ることが求められます。
　⑤経費回収率は、22.44％と全国平均値を下回っています。今後もより一層、料金収入の確保及び料金水準の適正化、汚水処理費の削減が求められます。
　⑥汚水処理原価は、類似団体、全国平均値より高いため、費用の効率性を高めるよう、経費削減等の取り組みを実施する必要があります。
　⑦施設利用率は、類似団体の平均値より高い状況ですが、処理能力の40％台となっているため、効率的な利用が必要です。
　⑧水洗化率は、類似団体、全国平均値と比較しても高い状況にありますが、今後も更なる水洗化普及が必要です。</t>
    <rPh sb="91" eb="92">
      <t>ウエ</t>
    </rPh>
    <rPh sb="99" eb="101">
      <t>レイワ</t>
    </rPh>
    <rPh sb="102" eb="104">
      <t>ネンド</t>
    </rPh>
    <rPh sb="105" eb="111">
      <t>コウエイキギョウカイケイ</t>
    </rPh>
    <rPh sb="112" eb="117">
      <t>イコウショネンド</t>
    </rPh>
    <rPh sb="121" eb="124">
      <t>ヒキツギキン</t>
    </rPh>
    <rPh sb="125" eb="126">
      <t>オオ</t>
    </rPh>
    <rPh sb="134" eb="136">
      <t>コンゴ</t>
    </rPh>
    <rPh sb="150" eb="153">
      <t>カノウセイ</t>
    </rPh>
    <rPh sb="318" eb="319">
      <t>タカ</t>
    </rPh>
    <rPh sb="442" eb="443">
      <t>タカ</t>
    </rPh>
    <rPh sb="453" eb="45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</si>
</sst>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05F-4FD4-B5B2-5B6886286A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F05F-4FD4-B5B2-5B6886286A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44.27</c:v>
                </c:pt>
              </c:numCache>
            </c:numRef>
          </c:val>
          <c:extLst>
            <c:ext xmlns:c16="http://schemas.microsoft.com/office/drawing/2014/chart" uri="{C3380CC4-5D6E-409C-BE32-E72D297353CC}">
              <c16:uniqueId val="{00000000-20EC-4D14-97C0-94536BEC10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20EC-4D14-97C0-94536BEC10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96.78</c:v>
                </c:pt>
              </c:numCache>
            </c:numRef>
          </c:val>
          <c:extLst>
            <c:ext xmlns:c16="http://schemas.microsoft.com/office/drawing/2014/chart" uri="{C3380CC4-5D6E-409C-BE32-E72D297353CC}">
              <c16:uniqueId val="{00000000-3AD2-4ED2-9E49-45C6DDC1BD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3AD2-4ED2-9E49-45C6DDC1BD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105.83</c:v>
                </c:pt>
              </c:numCache>
            </c:numRef>
          </c:val>
          <c:extLst>
            <c:ext xmlns:c16="http://schemas.microsoft.com/office/drawing/2014/chart" uri="{C3380CC4-5D6E-409C-BE32-E72D297353CC}">
              <c16:uniqueId val="{00000000-8474-43EC-B79D-AADA51212D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8474-43EC-B79D-AADA51212D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7.48</c:v>
                </c:pt>
              </c:numCache>
            </c:numRef>
          </c:val>
          <c:extLst>
            <c:ext xmlns:c16="http://schemas.microsoft.com/office/drawing/2014/chart" uri="{C3380CC4-5D6E-409C-BE32-E72D297353CC}">
              <c16:uniqueId val="{00000000-A701-4303-9B33-BB05B4F8125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A701-4303-9B33-BB05B4F8125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FCB-493E-BAB6-78C1FC2193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AFCB-493E-BAB6-78C1FC2193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0D-45A0-90E2-D65CA416D28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A30D-45A0-90E2-D65CA416D28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112.28</c:v>
                </c:pt>
              </c:numCache>
            </c:numRef>
          </c:val>
          <c:extLst>
            <c:ext xmlns:c16="http://schemas.microsoft.com/office/drawing/2014/chart" uri="{C3380CC4-5D6E-409C-BE32-E72D297353CC}">
              <c16:uniqueId val="{00000000-D643-482B-850F-BE6D2986E14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D643-482B-850F-BE6D2986E14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2929.78</c:v>
                </c:pt>
              </c:numCache>
            </c:numRef>
          </c:val>
          <c:extLst>
            <c:ext xmlns:c16="http://schemas.microsoft.com/office/drawing/2014/chart" uri="{C3380CC4-5D6E-409C-BE32-E72D297353CC}">
              <c16:uniqueId val="{00000000-C807-4399-96D7-22FE008B9F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C807-4399-96D7-22FE008B9F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22.44</c:v>
                </c:pt>
              </c:numCache>
            </c:numRef>
          </c:val>
          <c:extLst>
            <c:ext xmlns:c16="http://schemas.microsoft.com/office/drawing/2014/chart" uri="{C3380CC4-5D6E-409C-BE32-E72D297353CC}">
              <c16:uniqueId val="{00000000-60AD-4976-A142-510C9E35FA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60AD-4976-A142-510C9E35FA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516.78</c:v>
                </c:pt>
              </c:numCache>
            </c:numRef>
          </c:val>
          <c:extLst>
            <c:ext xmlns:c16="http://schemas.microsoft.com/office/drawing/2014/chart" uri="{C3380CC4-5D6E-409C-BE32-E72D297353CC}">
              <c16:uniqueId val="{00000000-696E-40D2-972F-B10CB09289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696E-40D2-972F-B10CB09289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02" zoomScaleNormal="102"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宮崎県　木城町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44">
        <f>データ!S6</f>
        <v>4817</v>
      </c>
      <c r="AM8" s="44"/>
      <c r="AN8" s="44"/>
      <c r="AO8" s="44"/>
      <c r="AP8" s="44"/>
      <c r="AQ8" s="44"/>
      <c r="AR8" s="44"/>
      <c r="AS8" s="44"/>
      <c r="AT8" s="45">
        <f>データ!T6</f>
        <v>145.96</v>
      </c>
      <c r="AU8" s="45"/>
      <c r="AV8" s="45"/>
      <c r="AW8" s="45"/>
      <c r="AX8" s="45"/>
      <c r="AY8" s="45"/>
      <c r="AZ8" s="45"/>
      <c r="BA8" s="45"/>
      <c r="BB8" s="45">
        <f>データ!U6</f>
        <v>33</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59.65</v>
      </c>
      <c r="J10" s="45"/>
      <c r="K10" s="45"/>
      <c r="L10" s="45"/>
      <c r="M10" s="45"/>
      <c r="N10" s="45"/>
      <c r="O10" s="45"/>
      <c r="P10" s="45">
        <f>データ!P6</f>
        <v>72.31</v>
      </c>
      <c r="Q10" s="45"/>
      <c r="R10" s="45"/>
      <c r="S10" s="45"/>
      <c r="T10" s="45"/>
      <c r="U10" s="45"/>
      <c r="V10" s="45"/>
      <c r="W10" s="45">
        <f>データ!Q6</f>
        <v>105.39</v>
      </c>
      <c r="X10" s="45"/>
      <c r="Y10" s="45"/>
      <c r="Z10" s="45"/>
      <c r="AA10" s="45"/>
      <c r="AB10" s="45"/>
      <c r="AC10" s="45"/>
      <c r="AD10" s="44">
        <f>データ!R6</f>
        <v>2244</v>
      </c>
      <c r="AE10" s="44"/>
      <c r="AF10" s="44"/>
      <c r="AG10" s="44"/>
      <c r="AH10" s="44"/>
      <c r="AI10" s="44"/>
      <c r="AJ10" s="44"/>
      <c r="AK10" s="2"/>
      <c r="AL10" s="44">
        <f>データ!V6</f>
        <v>3447</v>
      </c>
      <c r="AM10" s="44"/>
      <c r="AN10" s="44"/>
      <c r="AO10" s="44"/>
      <c r="AP10" s="44"/>
      <c r="AQ10" s="44"/>
      <c r="AR10" s="44"/>
      <c r="AS10" s="44"/>
      <c r="AT10" s="45">
        <f>データ!W6</f>
        <v>1.27</v>
      </c>
      <c r="AU10" s="45"/>
      <c r="AV10" s="45"/>
      <c r="AW10" s="45"/>
      <c r="AX10" s="45"/>
      <c r="AY10" s="45"/>
      <c r="AZ10" s="45"/>
      <c r="BA10" s="45"/>
      <c r="BB10" s="45">
        <f>データ!X6</f>
        <v>2714.17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UUpVDn1iC2ZETaOkLVgaMufdLQAmXqmXh1+hmiAm5UIudQX7JEgEvzSLpaU6piPFrIeoU1tUwkR0fb8OnvHFg==" saltValue="sn6oIxjb25DqMw0+yoJJ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454044</v>
      </c>
      <c r="D6" s="19">
        <f t="shared" si="3"/>
        <v>46</v>
      </c>
      <c r="E6" s="19">
        <f t="shared" si="3"/>
        <v>17</v>
      </c>
      <c r="F6" s="19">
        <f t="shared" si="3"/>
        <v>4</v>
      </c>
      <c r="G6" s="19">
        <f t="shared" si="3"/>
        <v>0</v>
      </c>
      <c r="H6" s="19" t="str">
        <f t="shared" si="3"/>
        <v>宮崎県　木城町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59.65</v>
      </c>
      <c r="P6" s="20">
        <f t="shared" si="3"/>
        <v>72.31</v>
      </c>
      <c r="Q6" s="20">
        <f t="shared" si="3"/>
        <v>105.39</v>
      </c>
      <c r="R6" s="20">
        <f t="shared" si="3"/>
        <v>2244</v>
      </c>
      <c r="S6" s="20">
        <f t="shared" si="3"/>
        <v>4817</v>
      </c>
      <c r="T6" s="20">
        <f t="shared" si="3"/>
        <v>145.96</v>
      </c>
      <c r="U6" s="20">
        <f t="shared" si="3"/>
        <v>33</v>
      </c>
      <c r="V6" s="20">
        <f t="shared" si="3"/>
        <v>3447</v>
      </c>
      <c r="W6" s="20">
        <f t="shared" si="3"/>
        <v>1.27</v>
      </c>
      <c r="X6" s="20">
        <f t="shared" si="3"/>
        <v>2714.17</v>
      </c>
      <c r="Y6" s="21" t="str">
        <f>IF(Y7="",NA(),Y7)</f>
        <v>-</v>
      </c>
      <c r="Z6" s="21" t="str">
        <f t="shared" ref="Z6:AH6" si="4">IF(Z7="",NA(),Z7)</f>
        <v>-</v>
      </c>
      <c r="AA6" s="21" t="str">
        <f t="shared" si="4"/>
        <v>-</v>
      </c>
      <c r="AB6" s="21" t="str">
        <f t="shared" si="4"/>
        <v>-</v>
      </c>
      <c r="AC6" s="21">
        <f t="shared" si="4"/>
        <v>105.83</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112.28</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2929.78</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22.44</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516.78</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44.27</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96.78</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7.48</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454044</v>
      </c>
      <c r="D7" s="23">
        <v>46</v>
      </c>
      <c r="E7" s="23">
        <v>17</v>
      </c>
      <c r="F7" s="23">
        <v>4</v>
      </c>
      <c r="G7" s="23">
        <v>0</v>
      </c>
      <c r="H7" s="23" t="s">
        <v>96</v>
      </c>
      <c r="I7" s="23" t="s">
        <v>97</v>
      </c>
      <c r="J7" s="23" t="s">
        <v>98</v>
      </c>
      <c r="K7" s="23" t="s">
        <v>99</v>
      </c>
      <c r="L7" s="23" t="s">
        <v>100</v>
      </c>
      <c r="M7" s="23" t="s">
        <v>101</v>
      </c>
      <c r="N7" s="24" t="s">
        <v>102</v>
      </c>
      <c r="O7" s="24">
        <v>59.65</v>
      </c>
      <c r="P7" s="24">
        <v>72.31</v>
      </c>
      <c r="Q7" s="24">
        <v>105.39</v>
      </c>
      <c r="R7" s="24">
        <v>2244</v>
      </c>
      <c r="S7" s="24">
        <v>4817</v>
      </c>
      <c r="T7" s="24">
        <v>145.96</v>
      </c>
      <c r="U7" s="24">
        <v>33</v>
      </c>
      <c r="V7" s="24">
        <v>3447</v>
      </c>
      <c r="W7" s="24">
        <v>1.27</v>
      </c>
      <c r="X7" s="24">
        <v>2714.17</v>
      </c>
      <c r="Y7" s="24" t="s">
        <v>102</v>
      </c>
      <c r="Z7" s="24" t="s">
        <v>102</v>
      </c>
      <c r="AA7" s="24" t="s">
        <v>102</v>
      </c>
      <c r="AB7" s="24" t="s">
        <v>102</v>
      </c>
      <c r="AC7" s="24">
        <v>105.83</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112.28</v>
      </c>
      <c r="AZ7" s="24" t="s">
        <v>102</v>
      </c>
      <c r="BA7" s="24" t="s">
        <v>102</v>
      </c>
      <c r="BB7" s="24" t="s">
        <v>102</v>
      </c>
      <c r="BC7" s="24" t="s">
        <v>102</v>
      </c>
      <c r="BD7" s="24">
        <v>50.63</v>
      </c>
      <c r="BE7" s="24">
        <v>48.91</v>
      </c>
      <c r="BF7" s="24" t="s">
        <v>102</v>
      </c>
      <c r="BG7" s="24" t="s">
        <v>102</v>
      </c>
      <c r="BH7" s="24" t="s">
        <v>102</v>
      </c>
      <c r="BI7" s="24" t="s">
        <v>102</v>
      </c>
      <c r="BJ7" s="24">
        <v>2929.78</v>
      </c>
      <c r="BK7" s="24" t="s">
        <v>102</v>
      </c>
      <c r="BL7" s="24" t="s">
        <v>102</v>
      </c>
      <c r="BM7" s="24" t="s">
        <v>102</v>
      </c>
      <c r="BN7" s="24" t="s">
        <v>102</v>
      </c>
      <c r="BO7" s="24">
        <v>1168.69</v>
      </c>
      <c r="BP7" s="24">
        <v>1156.82</v>
      </c>
      <c r="BQ7" s="24" t="s">
        <v>102</v>
      </c>
      <c r="BR7" s="24" t="s">
        <v>102</v>
      </c>
      <c r="BS7" s="24" t="s">
        <v>102</v>
      </c>
      <c r="BT7" s="24" t="s">
        <v>102</v>
      </c>
      <c r="BU7" s="24">
        <v>22.44</v>
      </c>
      <c r="BV7" s="24" t="s">
        <v>102</v>
      </c>
      <c r="BW7" s="24" t="s">
        <v>102</v>
      </c>
      <c r="BX7" s="24" t="s">
        <v>102</v>
      </c>
      <c r="BY7" s="24" t="s">
        <v>102</v>
      </c>
      <c r="BZ7" s="24">
        <v>70.709999999999994</v>
      </c>
      <c r="CA7" s="24">
        <v>75.33</v>
      </c>
      <c r="CB7" s="24" t="s">
        <v>102</v>
      </c>
      <c r="CC7" s="24" t="s">
        <v>102</v>
      </c>
      <c r="CD7" s="24" t="s">
        <v>102</v>
      </c>
      <c r="CE7" s="24" t="s">
        <v>102</v>
      </c>
      <c r="CF7" s="24">
        <v>516.78</v>
      </c>
      <c r="CG7" s="24" t="s">
        <v>102</v>
      </c>
      <c r="CH7" s="24" t="s">
        <v>102</v>
      </c>
      <c r="CI7" s="24" t="s">
        <v>102</v>
      </c>
      <c r="CJ7" s="24" t="s">
        <v>102</v>
      </c>
      <c r="CK7" s="24">
        <v>233.15</v>
      </c>
      <c r="CL7" s="24">
        <v>215.73</v>
      </c>
      <c r="CM7" s="24" t="s">
        <v>102</v>
      </c>
      <c r="CN7" s="24" t="s">
        <v>102</v>
      </c>
      <c r="CO7" s="24" t="s">
        <v>102</v>
      </c>
      <c r="CP7" s="24" t="s">
        <v>102</v>
      </c>
      <c r="CQ7" s="24">
        <v>44.27</v>
      </c>
      <c r="CR7" s="24" t="s">
        <v>102</v>
      </c>
      <c r="CS7" s="24" t="s">
        <v>102</v>
      </c>
      <c r="CT7" s="24" t="s">
        <v>102</v>
      </c>
      <c r="CU7" s="24" t="s">
        <v>102</v>
      </c>
      <c r="CV7" s="24">
        <v>42.09</v>
      </c>
      <c r="CW7" s="24">
        <v>43.28</v>
      </c>
      <c r="CX7" s="24" t="s">
        <v>102</v>
      </c>
      <c r="CY7" s="24" t="s">
        <v>102</v>
      </c>
      <c r="CZ7" s="24" t="s">
        <v>102</v>
      </c>
      <c r="DA7" s="24" t="s">
        <v>102</v>
      </c>
      <c r="DB7" s="24">
        <v>96.78</v>
      </c>
      <c r="DC7" s="24" t="s">
        <v>102</v>
      </c>
      <c r="DD7" s="24" t="s">
        <v>102</v>
      </c>
      <c r="DE7" s="24" t="s">
        <v>102</v>
      </c>
      <c r="DF7" s="24" t="s">
        <v>102</v>
      </c>
      <c r="DG7" s="24">
        <v>84.73</v>
      </c>
      <c r="DH7" s="24">
        <v>86.21</v>
      </c>
      <c r="DI7" s="24" t="s">
        <v>102</v>
      </c>
      <c r="DJ7" s="24" t="s">
        <v>102</v>
      </c>
      <c r="DK7" s="24" t="s">
        <v>102</v>
      </c>
      <c r="DL7" s="24" t="s">
        <v>102</v>
      </c>
      <c r="DM7" s="24">
        <v>7.48</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2025-01-24T07:14:44Z</dcterms:created>
  <dcterms:modified xsi:type="dcterms:W3CDTF">2025-02-28T00:15:01Z</dcterms:modified>
  <cp:category/>
</cp:coreProperties>
</file>