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1221_市町村課\05 財政・地方債担当\02 個別事業(現年分)フォルダ\03-02 【決　算】公営企業(現年分のみ)\01 各種照会・回答\250121【依頼】経営比較分析表の分析等について\05市町村→県\02法非適用\01簡易水道事業\"/>
    </mc:Choice>
  </mc:AlternateContent>
  <xr:revisionPtr revIDLastSave="0" documentId="13_ncr:1_{A0F62214-D728-41A6-AB02-3B7E8E2DB9EE}" xr6:coauthVersionLast="47" xr6:coauthVersionMax="47" xr10:uidLastSave="{00000000-0000-0000-0000-000000000000}"/>
  <workbookProtection workbookAlgorithmName="SHA-512" workbookHashValue="lEOMbVEaJ+Wfa+giuhy0r0ycXogv9rxHgny+VjwrRFHloMfYnzduRINLZX439PUKnsakQupY+E5eUTti/psyxw==" workbookSaltValue="HjcOJW48pFG/1qkFw+fpIQ==" workbookSpinCount="100000" lockStructure="1"/>
  <bookViews>
    <workbookView xWindow="-108" yWindow="-108" windowWidth="23256" windowHeight="1257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R6" i="5"/>
  <c r="AL8" i="4" s="1"/>
  <c r="Q6" i="5"/>
  <c r="W10" i="4" s="1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AL10" i="4"/>
  <c r="P10" i="4"/>
  <c r="AT8" i="4"/>
  <c r="AD8" i="4"/>
  <c r="W8" i="4"/>
  <c r="P8" i="4"/>
  <c r="B6" i="4"/>
</calcChain>
</file>

<file path=xl/sharedStrings.xml><?xml version="1.0" encoding="utf-8"?>
<sst xmlns="http://schemas.openxmlformats.org/spreadsheetml/2006/main" count="233" uniqueCount="117">
  <si>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</si>
  <si>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</si>
  <si>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</si>
  <si>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</si>
  <si>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</si>
  <si>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</si>
  <si>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</si>
  <si>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</si>
  <si>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</si>
  <si>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</si>
  <si>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</si>
  <si>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</si>
  <si>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</si>
  <si>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</si>
  <si>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</si>
  <si>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</si>
  <si>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</si>
  <si>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</si>
  <si>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</si>
  <si>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</si>
  <si>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</si>
  <si>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</si>
  <si>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</si>
  <si>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</si>
  <si>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</si>
  <si>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</si>
  <si>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</si>
  <si>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</si>
  <si>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</si>
  <si>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</si>
  <si>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</si>
  <si>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</si>
  <si>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</si>
  <si>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</si>
  <si>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</si>
  <si>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</si>
  <si>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</si>
  <si>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</si>
  <si>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</si>
  <si>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</si>
  <si>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</si>
  <si>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</si>
  <si>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</si>
  <si>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</si>
  <si>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</si>
  <si>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</si>
  <si>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</si>
  <si>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</si>
  <si>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</si>
  <si>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</si>
  <si>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</si>
  <si>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</si>
  <si>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</si>
  <si>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</si>
  <si>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</si>
  <si>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</si>
  <si>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</si>
  <si>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</si>
  <si>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</si>
  <si>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</si>
  <si>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</si>
  <si>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</si>
  <si>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</si>
  <si>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</si>
  <si>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</si>
  <si>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</si>
  <si>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</si>
  <si>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</si>
  <si>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</si>
  <si>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</si>
  <si>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</si>
  <si>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</si>
  <si>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</si>
  <si>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</si>
  <si>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</si>
  <si>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</si>
  <si>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</si>
  <si>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</si>
  <si>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</si>
  <si>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</si>
  <si>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</si>
  <si>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</si>
  <si>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</si>
  <si>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</si>
  <si>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</si>
  <si>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</si>
  <si>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</si>
  <si>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</si>
  <si>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</si>
  <si>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</si>
  <si>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</si>
  <si>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</si>
  <si>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</si>
  <si>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</si>
  <si>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</si>
  <si>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</si>
  <si>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日南市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</si>
  <si>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</si>
  <si>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</si>
  <si>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</si>
  <si>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</si>
  <si>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</si>
  <si>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</si>
  <si>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</si>
  <si>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</si>
  <si>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</si>
  <si>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</si>
  <si>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</si>
  <si>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</si>
  <si>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</si>
  <si>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</si>
  <si>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</si>
  <si>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</si>
  <si>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</si>
  <si>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③管路更新率は0％です。平成29年度に「大島」以外の簡易水道事業を上水道事業へ経営統合して以降、管路の更新はありません。大島は、離島であり、管理を低減するために、市町合併後の平成27～29年度にかけて、地すべり及び漏水対策として管路をポリエチレン管【露出配管】に更新しています。</t>
    <rPh sb="2" eb="4">
      <t>カンロ</t>
    </rPh>
    <rPh sb="4" eb="6">
      <t>コウシン</t>
    </rPh>
    <rPh sb="6" eb="7">
      <t>リツ</t>
    </rPh>
    <rPh sb="13" eb="15">
      <t>ヘイセイ</t>
    </rPh>
    <rPh sb="17" eb="19">
      <t>ネンド</t>
    </rPh>
    <rPh sb="21" eb="23">
      <t>オオシマ</t>
    </rPh>
    <rPh sb="24" eb="26">
      <t>イガイ</t>
    </rPh>
    <rPh sb="27" eb="29">
      <t>カンイ</t>
    </rPh>
    <rPh sb="29" eb="31">
      <t>スイドウ</t>
    </rPh>
    <rPh sb="31" eb="33">
      <t>ジギョウ</t>
    </rPh>
    <rPh sb="34" eb="35">
      <t>ウエ</t>
    </rPh>
    <rPh sb="35" eb="37">
      <t>スイドウ</t>
    </rPh>
    <rPh sb="37" eb="39">
      <t>ジギョウ</t>
    </rPh>
    <rPh sb="40" eb="42">
      <t>ケイエイ</t>
    </rPh>
    <rPh sb="42" eb="44">
      <t>トウゴウ</t>
    </rPh>
    <rPh sb="46" eb="48">
      <t>イコウ</t>
    </rPh>
    <rPh sb="49" eb="51">
      <t>カンロ</t>
    </rPh>
    <rPh sb="52" eb="54">
      <t>コウシン</t>
    </rPh>
    <rPh sb="61" eb="63">
      <t>オオシマ</t>
    </rPh>
    <rPh sb="65" eb="67">
      <t>リトウ</t>
    </rPh>
    <rPh sb="71" eb="73">
      <t>カンリ</t>
    </rPh>
    <rPh sb="74" eb="76">
      <t>テイゲン</t>
    </rPh>
    <rPh sb="82" eb="83">
      <t>シ</t>
    </rPh>
    <rPh sb="83" eb="84">
      <t>チョウ</t>
    </rPh>
    <rPh sb="84" eb="86">
      <t>ガッペイ</t>
    </rPh>
    <rPh sb="86" eb="87">
      <t>ゴ</t>
    </rPh>
    <rPh sb="88" eb="90">
      <t>ヘイセイ</t>
    </rPh>
    <rPh sb="95" eb="97">
      <t>ネンド</t>
    </rPh>
    <rPh sb="126" eb="128">
      <t>ロシュツ</t>
    </rPh>
    <rPh sb="128" eb="130">
      <t>ハイカン</t>
    </rPh>
    <phoneticPr fontId="4"/>
  </si>
  <si>
    <t>　日南市の簡易水道事業は、離島である「大島簡易水道」のみです。また、給水人口は0人、給水収益も年間約24.9万円とわずかであり、一般会計の繰入に依存した経営状況となっています。
　なお、「大島簡易水道」については、令和７年度で廃止し、上水への統合、又は小規模飲料水供給施設等への移管を計画しています。</t>
    <rPh sb="5" eb="7">
      <t>カンイ</t>
    </rPh>
    <rPh sb="7" eb="9">
      <t>スイドウ</t>
    </rPh>
    <rPh sb="9" eb="11">
      <t>ジギョウ</t>
    </rPh>
    <rPh sb="13" eb="15">
      <t>リトウ</t>
    </rPh>
    <rPh sb="19" eb="21">
      <t>オオシマ</t>
    </rPh>
    <rPh sb="21" eb="23">
      <t>カンイ</t>
    </rPh>
    <rPh sb="23" eb="25">
      <t>スイドウ</t>
    </rPh>
    <rPh sb="34" eb="36">
      <t>キュウスイ</t>
    </rPh>
    <rPh sb="36" eb="38">
      <t>ジンコウ</t>
    </rPh>
    <rPh sb="40" eb="41">
      <t>ニン</t>
    </rPh>
    <rPh sb="42" eb="44">
      <t>キュウスイ</t>
    </rPh>
    <rPh sb="44" eb="46">
      <t>シュウエキ</t>
    </rPh>
    <rPh sb="47" eb="49">
      <t>ネンカン</t>
    </rPh>
    <rPh sb="49" eb="50">
      <t>ヤク</t>
    </rPh>
    <rPh sb="54" eb="56">
      <t>マンエン</t>
    </rPh>
    <rPh sb="64" eb="66">
      <t>イッパン</t>
    </rPh>
    <rPh sb="66" eb="68">
      <t>カイケイ</t>
    </rPh>
    <rPh sb="69" eb="71">
      <t>クリイレ</t>
    </rPh>
    <rPh sb="72" eb="74">
      <t>イゾン</t>
    </rPh>
    <rPh sb="76" eb="78">
      <t>ケイエイ</t>
    </rPh>
    <rPh sb="78" eb="80">
      <t>ジョウキョウ</t>
    </rPh>
    <rPh sb="94" eb="96">
      <t>オオシマ</t>
    </rPh>
    <rPh sb="96" eb="98">
      <t>カンイ</t>
    </rPh>
    <rPh sb="98" eb="100">
      <t>スイドウ</t>
    </rPh>
    <rPh sb="107" eb="109">
      <t>レイワ</t>
    </rPh>
    <rPh sb="110" eb="112">
      <t>ネンド</t>
    </rPh>
    <rPh sb="113" eb="115">
      <t>ハイシ</t>
    </rPh>
    <rPh sb="117" eb="119">
      <t>ジョウスイ</t>
    </rPh>
    <rPh sb="121" eb="123">
      <t>トウゴウ</t>
    </rPh>
    <rPh sb="124" eb="125">
      <t>マタ</t>
    </rPh>
    <rPh sb="126" eb="129">
      <t>ショウキボ</t>
    </rPh>
    <rPh sb="129" eb="131">
      <t>インリョウ</t>
    </rPh>
    <rPh sb="131" eb="132">
      <t>スイ</t>
    </rPh>
    <rPh sb="132" eb="134">
      <t>キョウキュウ</t>
    </rPh>
    <rPh sb="134" eb="136">
      <t>シセツ</t>
    </rPh>
    <rPh sb="136" eb="137">
      <t>トウ</t>
    </rPh>
    <rPh sb="139" eb="141">
      <t>イカン</t>
    </rPh>
    <rPh sb="142" eb="144">
      <t>ケイカク</t>
    </rPh>
    <phoneticPr fontId="4"/>
  </si>
  <si>
    <t>　本市の簡易水道事業は、「大島」以外、既に上水道事業と統合され、給水人口0人に対する収益は年間約24.9万円で、厳しい経営状況となっています。
　①収益収支比率は約50.7％で、収益が極めて少なく、繰越金などその他財源に依存した経営です。
　④企業債残高が6,275万円、その対比となる給水収益は約24.9万円となることから、④企業債残高対給水収益比率は約25,201.2％となっています。
　⑤料金回収率3.86％は物価高騰、エネルギー価格上昇などの影響を受け、増加し続ける⑥給水原価によるもので、その給水原価は約15,722円です。
　⑦施設利用率8.6％は、人口増加が見込めない離島であることから、低い水準が続くと予想されます。
　⑧有収率16.7％は、施設容量に対し使用する給水量が少なく、施設内で滞留しないよう定期的な排水が必要となるためです。</t>
    <rPh sb="1" eb="2">
      <t>ホン</t>
    </rPh>
    <rPh sb="255" eb="257">
      <t>キュウスイ</t>
    </rPh>
    <rPh sb="257" eb="259">
      <t>ゲンカ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</si>
</sst>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D-4B26-9BD2-8BE93F3A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D-4B26-9BD2-8BE93F3A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111.01</c:v>
                </c:pt>
                <c:pt idx="1">
                  <c:v>116.67</c:v>
                </c:pt>
                <c:pt idx="2">
                  <c:v>116.66</c:v>
                </c:pt>
                <c:pt idx="3">
                  <c:v>107.54</c:v>
                </c:pt>
                <c:pt idx="4">
                  <c:v>50.73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D-4484-BC78-D23CB11C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D-4484-BC78-D23CB11C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C-493D-AFF0-324A6E33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C-493D-AFF0-324A6E33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44DD-9B5C-FE624503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5-44DD-9B5C-FE624503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8-481B-B7C5-A7163819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8-481B-B7C5-A7163819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7-4720-A0AB-16CCD535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7-4720-A0AB-16CCD535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1911.54</c:v>
                </c:pt>
                <c:pt idx="1">
                  <c:v>1823.91</c:v>
                </c:pt>
                <c:pt idx="2">
                  <c:v>35041.120000000003</c:v>
                </c:pt>
                <c:pt idx="3">
                  <c:v>28283.26</c:v>
                </c:pt>
                <c:pt idx="4">
                  <c:v>25201.200000000001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7-4C0E-BD2B-A7E1D0D5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7-4C0E-BD2B-A7E1D0D5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9.92</c:v>
                </c:pt>
                <c:pt idx="1">
                  <c:v>9.02</c:v>
                </c:pt>
                <c:pt idx="2">
                  <c:v>7.26</c:v>
                </c:pt>
                <c:pt idx="3">
                  <c:v>3.8</c:v>
                </c:pt>
                <c:pt idx="4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547-AE66-5505BF2A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1-4547-AE66-5505BF2A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4114.3500000000004</c:v>
                </c:pt>
                <c:pt idx="1">
                  <c:v>4939.47</c:v>
                </c:pt>
                <c:pt idx="2">
                  <c:v>6553.14</c:v>
                </c:pt>
                <c:pt idx="3">
                  <c:v>13237.58</c:v>
                </c:pt>
                <c:pt idx="4">
                  <c:v>15721.95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C-4D5B-A011-3F525A4E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C-4D5B-A011-3F525A4E1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12.13</c:v>
                </c:pt>
                <c:pt idx="1">
                  <c:v>5.33</c:v>
                </c:pt>
                <c:pt idx="2">
                  <c:v>5.24</c:v>
                </c:pt>
                <c:pt idx="3">
                  <c:v>7.42</c:v>
                </c:pt>
                <c:pt idx="4">
                  <c:v>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1-47E0-9E91-89398D8E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1-47E0-9E91-89398D8E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12.88</c:v>
                </c:pt>
                <c:pt idx="1">
                  <c:v>27.21</c:v>
                </c:pt>
                <c:pt idx="2">
                  <c:v>27.75</c:v>
                </c:pt>
                <c:pt idx="3">
                  <c:v>21.91</c:v>
                </c:pt>
                <c:pt idx="4">
                  <c:v>16.68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5-470E-A363-EB8F7DE7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5-470E-A363-EB8F7DE7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48" zoomScaleNormal="10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宮崎県　日南市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2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データ!$I$6</f>
        <v>法非適用</v>
      </c>
      <c r="C8" s="35"/>
      <c r="D8" s="35"/>
      <c r="E8" s="35"/>
      <c r="F8" s="35"/>
      <c r="G8" s="35"/>
      <c r="H8" s="35"/>
      <c r="I8" s="35" t="str">
        <f>データ!$J$6</f>
        <v>水道事業</v>
      </c>
      <c r="J8" s="35"/>
      <c r="K8" s="35"/>
      <c r="L8" s="35"/>
      <c r="M8" s="35"/>
      <c r="N8" s="35"/>
      <c r="O8" s="35"/>
      <c r="P8" s="35" t="str">
        <f>データ!$K$6</f>
        <v>簡易水道事業</v>
      </c>
      <c r="Q8" s="35"/>
      <c r="R8" s="35"/>
      <c r="S8" s="35"/>
      <c r="T8" s="35"/>
      <c r="U8" s="35"/>
      <c r="V8" s="35"/>
      <c r="W8" s="35" t="str">
        <f>データ!$L$6</f>
        <v>D4</v>
      </c>
      <c r="X8" s="35"/>
      <c r="Y8" s="35"/>
      <c r="Z8" s="35"/>
      <c r="AA8" s="35"/>
      <c r="AB8" s="35"/>
      <c r="AC8" s="35"/>
      <c r="AD8" s="35" t="str">
        <f>データ!$M$6</f>
        <v>非設置</v>
      </c>
      <c r="AE8" s="35"/>
      <c r="AF8" s="35"/>
      <c r="AG8" s="35"/>
      <c r="AH8" s="35"/>
      <c r="AI8" s="35"/>
      <c r="AJ8" s="35"/>
      <c r="AK8" s="2"/>
      <c r="AL8" s="36">
        <f>データ!$R$6</f>
        <v>49037</v>
      </c>
      <c r="AM8" s="36"/>
      <c r="AN8" s="36"/>
      <c r="AO8" s="36"/>
      <c r="AP8" s="36"/>
      <c r="AQ8" s="36"/>
      <c r="AR8" s="36"/>
      <c r="AS8" s="36"/>
      <c r="AT8" s="37">
        <f>データ!$S$6</f>
        <v>535.49</v>
      </c>
      <c r="AU8" s="37"/>
      <c r="AV8" s="37"/>
      <c r="AW8" s="37"/>
      <c r="AX8" s="37"/>
      <c r="AY8" s="37"/>
      <c r="AZ8" s="37"/>
      <c r="BA8" s="37"/>
      <c r="BB8" s="37">
        <f>データ!$T$6</f>
        <v>91.57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2"/>
      <c r="AE9" s="2"/>
      <c r="AF9" s="2"/>
      <c r="AG9" s="2"/>
      <c r="AH9" s="3"/>
      <c r="AI9" s="2"/>
      <c r="AJ9" s="2"/>
      <c r="AK9" s="2"/>
      <c r="AL9" s="31" t="s">
        <v>16</v>
      </c>
      <c r="AM9" s="31"/>
      <c r="AN9" s="31"/>
      <c r="AO9" s="31"/>
      <c r="AP9" s="31"/>
      <c r="AQ9" s="31"/>
      <c r="AR9" s="31"/>
      <c r="AS9" s="31"/>
      <c r="AT9" s="31" t="s">
        <v>17</v>
      </c>
      <c r="AU9" s="31"/>
      <c r="AV9" s="31"/>
      <c r="AW9" s="31"/>
      <c r="AX9" s="31"/>
      <c r="AY9" s="31"/>
      <c r="AZ9" s="31"/>
      <c r="BA9" s="31"/>
      <c r="BB9" s="31" t="s">
        <v>18</v>
      </c>
      <c r="BC9" s="31"/>
      <c r="BD9" s="31"/>
      <c r="BE9" s="31"/>
      <c r="BF9" s="31"/>
      <c r="BG9" s="31"/>
      <c r="BH9" s="31"/>
      <c r="BI9" s="31"/>
      <c r="BJ9" s="3"/>
      <c r="BK9" s="3"/>
      <c r="BL9" s="42" t="s">
        <v>19</v>
      </c>
      <c r="BM9" s="43"/>
      <c r="BN9" s="44" t="s">
        <v>20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2">
      <c r="A10" s="2"/>
      <c r="B10" s="37" t="str">
        <f>データ!$N$6</f>
        <v>-</v>
      </c>
      <c r="C10" s="37"/>
      <c r="D10" s="37"/>
      <c r="E10" s="37"/>
      <c r="F10" s="37"/>
      <c r="G10" s="37"/>
      <c r="H10" s="37"/>
      <c r="I10" s="37" t="str">
        <f>データ!$O$6</f>
        <v>該当数値なし</v>
      </c>
      <c r="J10" s="37"/>
      <c r="K10" s="37"/>
      <c r="L10" s="37"/>
      <c r="M10" s="37"/>
      <c r="N10" s="37"/>
      <c r="O10" s="37"/>
      <c r="P10" s="37">
        <f>データ!$P$6</f>
        <v>0</v>
      </c>
      <c r="Q10" s="37"/>
      <c r="R10" s="37"/>
      <c r="S10" s="37"/>
      <c r="T10" s="37"/>
      <c r="U10" s="37"/>
      <c r="V10" s="37"/>
      <c r="W10" s="36">
        <f>データ!$Q$6</f>
        <v>3531</v>
      </c>
      <c r="X10" s="36"/>
      <c r="Y10" s="36"/>
      <c r="Z10" s="36"/>
      <c r="AA10" s="36"/>
      <c r="AB10" s="36"/>
      <c r="AC10" s="36"/>
      <c r="AD10" s="2"/>
      <c r="AE10" s="2"/>
      <c r="AF10" s="2"/>
      <c r="AG10" s="2"/>
      <c r="AH10" s="2"/>
      <c r="AI10" s="2"/>
      <c r="AJ10" s="2"/>
      <c r="AK10" s="2"/>
      <c r="AL10" s="36">
        <f>データ!$U$6</f>
        <v>0</v>
      </c>
      <c r="AM10" s="36"/>
      <c r="AN10" s="36"/>
      <c r="AO10" s="36"/>
      <c r="AP10" s="36"/>
      <c r="AQ10" s="36"/>
      <c r="AR10" s="36"/>
      <c r="AS10" s="36"/>
      <c r="AT10" s="37">
        <f>データ!$V$6</f>
        <v>0.36</v>
      </c>
      <c r="AU10" s="37"/>
      <c r="AV10" s="37"/>
      <c r="AW10" s="37"/>
      <c r="AX10" s="37"/>
      <c r="AY10" s="37"/>
      <c r="AZ10" s="37"/>
      <c r="BA10" s="37"/>
      <c r="BB10" s="37">
        <f>データ!$W$6</f>
        <v>0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21</v>
      </c>
      <c r="BM10" s="53"/>
      <c r="BN10" s="54" t="s">
        <v>22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6" t="s">
        <v>116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4" t="s">
        <v>26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6" t="s">
        <v>114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2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4" t="s">
        <v>28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6" t="s">
        <v>115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42</v>
      </c>
      <c r="O85" s="13" t="str">
        <f>データ!EN6</f>
        <v>【0.40】</v>
      </c>
    </row>
  </sheetData>
  <sheetProtection algorithmName="SHA-512" hashValue="5dojUj75j6km8AWT383BI7CwaGzh2KoNN7m6viBzbNHR02JEifKn1t2S/121FcpOLT5115JGklcd3HZGjKNgHg==" saltValue="1Yyqwv5i4nFD/prd0hSHK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1" t="s">
        <v>52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7" t="s">
        <v>53</v>
      </c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 t="s">
        <v>54</v>
      </c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70" t="s">
        <v>56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 t="s">
        <v>57</v>
      </c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 t="s">
        <v>58</v>
      </c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 t="s">
        <v>59</v>
      </c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 t="s">
        <v>60</v>
      </c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 t="s">
        <v>61</v>
      </c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 t="s">
        <v>62</v>
      </c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 t="s">
        <v>63</v>
      </c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 t="s">
        <v>64</v>
      </c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 t="s">
        <v>65</v>
      </c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 t="s">
        <v>66</v>
      </c>
      <c r="EE4" s="70"/>
      <c r="EF4" s="70"/>
      <c r="EG4" s="70"/>
      <c r="EH4" s="70"/>
      <c r="EI4" s="70"/>
      <c r="EJ4" s="70"/>
      <c r="EK4" s="70"/>
      <c r="EL4" s="70"/>
      <c r="EM4" s="70"/>
      <c r="EN4" s="70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2">
      <c r="A6" s="15" t="s">
        <v>95</v>
      </c>
      <c r="B6" s="20">
        <f>B7</f>
        <v>2023</v>
      </c>
      <c r="C6" s="20">
        <f t="shared" ref="C6:W6" si="3">C7</f>
        <v>452041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宮崎県　日南市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0</v>
      </c>
      <c r="Q6" s="21">
        <f t="shared" si="3"/>
        <v>3531</v>
      </c>
      <c r="R6" s="21">
        <f t="shared" si="3"/>
        <v>49037</v>
      </c>
      <c r="S6" s="21">
        <f t="shared" si="3"/>
        <v>535.49</v>
      </c>
      <c r="T6" s="21">
        <f t="shared" si="3"/>
        <v>91.57</v>
      </c>
      <c r="U6" s="21">
        <f t="shared" si="3"/>
        <v>0</v>
      </c>
      <c r="V6" s="21">
        <f t="shared" si="3"/>
        <v>0.36</v>
      </c>
      <c r="W6" s="21">
        <f t="shared" si="3"/>
        <v>0</v>
      </c>
      <c r="X6" s="22">
        <f>IF(X7="",NA(),X7)</f>
        <v>111.01</v>
      </c>
      <c r="Y6" s="22">
        <f t="shared" ref="Y6:AG6" si="4">IF(Y7="",NA(),Y7)</f>
        <v>116.67</v>
      </c>
      <c r="Z6" s="22">
        <f t="shared" si="4"/>
        <v>116.66</v>
      </c>
      <c r="AA6" s="22">
        <f t="shared" si="4"/>
        <v>107.54</v>
      </c>
      <c r="AB6" s="22">
        <f t="shared" si="4"/>
        <v>50.73</v>
      </c>
      <c r="AC6" s="22">
        <f t="shared" si="4"/>
        <v>75.06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1911.54</v>
      </c>
      <c r="BF6" s="22">
        <f t="shared" ref="BF6:BN6" si="7">IF(BF7="",NA(),BF7)</f>
        <v>1823.91</v>
      </c>
      <c r="BG6" s="22">
        <f t="shared" si="7"/>
        <v>35041.120000000003</v>
      </c>
      <c r="BH6" s="22">
        <f t="shared" si="7"/>
        <v>28283.26</v>
      </c>
      <c r="BI6" s="22">
        <f t="shared" si="7"/>
        <v>25201.200000000001</v>
      </c>
      <c r="BJ6" s="22">
        <f t="shared" si="7"/>
        <v>1183.92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9.92</v>
      </c>
      <c r="BQ6" s="22">
        <f t="shared" ref="BQ6:BY6" si="8">IF(BQ7="",NA(),BQ7)</f>
        <v>9.02</v>
      </c>
      <c r="BR6" s="22">
        <f t="shared" si="8"/>
        <v>7.26</v>
      </c>
      <c r="BS6" s="22">
        <f t="shared" si="8"/>
        <v>3.8</v>
      </c>
      <c r="BT6" s="22">
        <f t="shared" si="8"/>
        <v>3.86</v>
      </c>
      <c r="BU6" s="22">
        <f t="shared" si="8"/>
        <v>42.5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4114.3500000000004</v>
      </c>
      <c r="CB6" s="22">
        <f t="shared" ref="CB6:CJ6" si="9">IF(CB7="",NA(),CB7)</f>
        <v>4939.47</v>
      </c>
      <c r="CC6" s="22">
        <f t="shared" si="9"/>
        <v>6553.14</v>
      </c>
      <c r="CD6" s="22">
        <f t="shared" si="9"/>
        <v>13237.58</v>
      </c>
      <c r="CE6" s="22">
        <f t="shared" si="9"/>
        <v>15721.95</v>
      </c>
      <c r="CF6" s="22">
        <f t="shared" si="9"/>
        <v>377.72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12.13</v>
      </c>
      <c r="CM6" s="22">
        <f t="shared" ref="CM6:CU6" si="10">IF(CM7="",NA(),CM7)</f>
        <v>5.33</v>
      </c>
      <c r="CN6" s="22">
        <f t="shared" si="10"/>
        <v>5.24</v>
      </c>
      <c r="CO6" s="22">
        <f t="shared" si="10"/>
        <v>7.42</v>
      </c>
      <c r="CP6" s="22">
        <f t="shared" si="10"/>
        <v>8.61</v>
      </c>
      <c r="CQ6" s="22">
        <f t="shared" si="10"/>
        <v>48.01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12.88</v>
      </c>
      <c r="CX6" s="22">
        <f t="shared" ref="CX6:DF6" si="11">IF(CX7="",NA(),CX7)</f>
        <v>27.21</v>
      </c>
      <c r="CY6" s="22">
        <f t="shared" si="11"/>
        <v>27.75</v>
      </c>
      <c r="CZ6" s="22">
        <f t="shared" si="11"/>
        <v>21.91</v>
      </c>
      <c r="DA6" s="22">
        <f t="shared" si="11"/>
        <v>16.68</v>
      </c>
      <c r="DB6" s="22">
        <f t="shared" si="11"/>
        <v>72.75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0.39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2023</v>
      </c>
      <c r="C7" s="24">
        <v>452041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0</v>
      </c>
      <c r="Q7" s="25">
        <v>3531</v>
      </c>
      <c r="R7" s="25">
        <v>49037</v>
      </c>
      <c r="S7" s="25">
        <v>535.49</v>
      </c>
      <c r="T7" s="25">
        <v>91.57</v>
      </c>
      <c r="U7" s="25">
        <v>0</v>
      </c>
      <c r="V7" s="25">
        <v>0.36</v>
      </c>
      <c r="W7" s="25">
        <v>0</v>
      </c>
      <c r="X7" s="25">
        <v>111.01</v>
      </c>
      <c r="Y7" s="25">
        <v>116.67</v>
      </c>
      <c r="Z7" s="25">
        <v>116.66</v>
      </c>
      <c r="AA7" s="25">
        <v>107.54</v>
      </c>
      <c r="AB7" s="25">
        <v>50.73</v>
      </c>
      <c r="AC7" s="25">
        <v>75.06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1911.54</v>
      </c>
      <c r="BF7" s="25">
        <v>1823.91</v>
      </c>
      <c r="BG7" s="25">
        <v>35041.120000000003</v>
      </c>
      <c r="BH7" s="25">
        <v>28283.26</v>
      </c>
      <c r="BI7" s="25">
        <v>25201.200000000001</v>
      </c>
      <c r="BJ7" s="25">
        <v>1183.92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9.92</v>
      </c>
      <c r="BQ7" s="25">
        <v>9.02</v>
      </c>
      <c r="BR7" s="25">
        <v>7.26</v>
      </c>
      <c r="BS7" s="25">
        <v>3.8</v>
      </c>
      <c r="BT7" s="25">
        <v>3.86</v>
      </c>
      <c r="BU7" s="25">
        <v>42.5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4114.3500000000004</v>
      </c>
      <c r="CB7" s="25">
        <v>4939.47</v>
      </c>
      <c r="CC7" s="25">
        <v>6553.14</v>
      </c>
      <c r="CD7" s="25">
        <v>13237.58</v>
      </c>
      <c r="CE7" s="25">
        <v>15721.95</v>
      </c>
      <c r="CF7" s="25">
        <v>377.72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12.13</v>
      </c>
      <c r="CM7" s="25">
        <v>5.33</v>
      </c>
      <c r="CN7" s="25">
        <v>5.24</v>
      </c>
      <c r="CO7" s="25">
        <v>7.42</v>
      </c>
      <c r="CP7" s="25">
        <v>8.61</v>
      </c>
      <c r="CQ7" s="25">
        <v>48.01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12.88</v>
      </c>
      <c r="CX7" s="25">
        <v>27.21</v>
      </c>
      <c r="CY7" s="25">
        <v>27.75</v>
      </c>
      <c r="CZ7" s="25">
        <v>21.91</v>
      </c>
      <c r="DA7" s="25">
        <v>16.68</v>
      </c>
      <c r="DB7" s="25">
        <v>72.75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0.39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111</v>
      </c>
      <c r="D13" t="s">
        <v>112</v>
      </c>
      <c r="E13" t="s">
        <v>111</v>
      </c>
      <c r="F13" t="s">
        <v>111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小松崎 文香</cp:lastModifiedBy>
  <cp:lastPrinted>2025-02-10T06:43:09Z</cp:lastPrinted>
  <dcterms:created xsi:type="dcterms:W3CDTF">2025-01-24T06:41:16Z</dcterms:created>
  <dcterms:modified xsi:type="dcterms:W3CDTF">2025-02-10T06:43:47Z</dcterms:modified>
  <cp:category/>
</cp:coreProperties>
</file>