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5市町村→県\02法非適用\01簡易水道事業\"/>
    </mc:Choice>
  </mc:AlternateContent>
  <xr:revisionPtr revIDLastSave="0" documentId="13_ncr:1_{2AD580D0-EA9B-48FC-84F3-F90B37D44AA6}" xr6:coauthVersionLast="47" xr6:coauthVersionMax="47" xr10:uidLastSave="{00000000-0000-0000-0000-000000000000}"/>
  <workbookProtection workbookAlgorithmName="SHA-512" workbookHashValue="K4PWQ5KhsbsQGmX6kv8CUtRe7r7Wn0FytfvzdK3ptm4YukUZRHgtPA4fLrr7ae638oYXbKp27RDuGv+aMw7Ugw==" workbookSaltValue="APK+wa79axOyX3cr3OG05Q==" workbookSpinCount="100000" lockStructure="1"/>
  <bookViews>
    <workbookView xWindow="2868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BB10" i="4"/>
  <c r="AL10" i="4"/>
  <c r="BB8" i="4"/>
  <c r="AT8" i="4"/>
  <c r="AL8" i="4"/>
  <c r="W8" i="4"/>
  <c r="P8" i="4"/>
  <c r="I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<sst xmlns="http://schemas.openxmlformats.org/spreadsheetml/2006/main" count="233" uniqueCount="116">
  <si>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</si>
  <si>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</si>
  <si>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</si>
  <si>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</si>
  <si>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</si>
  <si>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</si>
  <si>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</si>
  <si>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</si>
  <si>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</si>
  <si>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</si>
  <si>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</si>
  <si>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</si>
  <si>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</si>
  <si>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</si>
  <si>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</si>
  <si>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</si>
  <si>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</si>
  <si>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</si>
  <si>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</si>
  <si>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</si>
  <si>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</si>
  <si>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</si>
  <si>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</si>
  <si>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</si>
  <si>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</si>
  <si>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</si>
  <si>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</si>
  <si>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</si>
  <si>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</si>
  <si>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</si>
  <si>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</si>
  <si>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</si>
  <si>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</si>
  <si>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</si>
  <si>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</si>
  <si>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</si>
  <si>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</si>
  <si>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</si>
  <si>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</si>
  <si>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</si>
  <si>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</si>
  <si>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</si>
  <si>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</si>
  <si>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</si>
  <si>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</si>
  <si>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</si>
  <si>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</si>
  <si>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</si>
  <si>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</si>
  <si>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</si>
  <si>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</si>
  <si>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</si>
  <si>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</si>
  <si>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</si>
  <si>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</si>
  <si>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</si>
  <si>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</si>
  <si>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</si>
  <si>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</si>
  <si>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</si>
  <si>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</si>
  <si>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</si>
  <si>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</si>
  <si>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</si>
  <si>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</si>
  <si>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</si>
  <si>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</si>
  <si>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</si>
  <si>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</si>
  <si>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</si>
  <si>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</si>
  <si>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</si>
  <si>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</si>
  <si>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</si>
  <si>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</si>
  <si>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</si>
  <si>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</si>
  <si>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</si>
  <si>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</si>
  <si>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</si>
  <si>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</si>
  <si>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</si>
  <si>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</si>
  <si>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</si>
  <si>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</si>
  <si>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</si>
  <si>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</si>
  <si>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</si>
  <si>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</si>
  <si>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</si>
  <si>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</si>
  <si>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</si>
  <si>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</si>
  <si>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</si>
  <si>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</si>
  <si>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</si>
  <si>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西米良村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</si>
  <si>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</si>
  <si>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</si>
  <si>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</si>
  <si>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</si>
  <si>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</si>
  <si>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</si>
  <si>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</si>
  <si>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</si>
  <si>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</si>
  <si>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</si>
  <si>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</si>
  <si>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</si>
  <si>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</si>
  <si>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</si>
  <si>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</si>
  <si>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</si>
  <si>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浄配水施設、管路については平成23年度から平成29年度にかけての大規模更新実施により耐用年数、耐震性については大幅に向上させたものの、民間から引き継いでいる旧水道組合運営施設については現状不明な部分が多く維持管理に支障をきたす可能性もあるため今後とも調査を進めたい。
</t>
    <phoneticPr fontId="4"/>
  </si>
  <si>
    <t>①収益的収支比率について
　平成29年度以降、収益的収支比率は類似団体平均を下回っており横ばいに推移している。これは平成23年度以降実施した施設更新等に際し借り入れた簡易水道事業起債額償還が開始されたことに起因する。ただし令和5年度については公営企業会計への移行を実施したことにより会計内現金を引き継いだため一時的に収益的収支比率が改善している。令和５年度が元利金償還のピークとなり徐々に比率は改善される予定であったが、令和３年度から公営企業会計の適用に伴う起債を行い、管路の新設を令和６年度から実施し令和７年度以降の起債計画もあることから、償還金残高は上昇する見込みである。
④企業債残高対給水収益比率について
　類似団体平均1,228.80％に対し1644.14％と3割程度高い状況にある。新規の起債予定、給水人口の減少により水準の自然回復は難しい状況にある。令和７年度までに既存の経営戦略の改定を行い水道料金の見直しを議論する予定である。
⑤料金回収率について
　類似団体平均37.31％に対し15.65％と極めて低い状態にあるが、安定した給水と水質を維持する上で安易な経費縮減は難しいものの自主財源確保も重要な課題であり今後経営戦略の改定を以て水道料金の見直しについて議論する予定である。
⑥給水原価について
　類似団体平均425.76円に対して933.30円と2倍以上になっている。起債元利償還金が主な原因となり高騰している状況にあるが、今後とも維持管理費の見直しを随時実施し、原価高騰の抑制に努めたい。
⑦施設利用率について
　施設利用率については類似団体平均を大きく上回っているため施設規模は適正と判断する。
⑧有収率について
　令和５年度については令和4年度と比較し大規模な漏水等が発生しなかったため有収率が大幅に改善された。今後も管路の適正な維持管理に努めたい。</t>
    <rPh sb="111" eb="113">
      <t>レイワ</t>
    </rPh>
    <rPh sb="114" eb="116">
      <t>ネンド</t>
    </rPh>
    <rPh sb="121" eb="125">
      <t>コウエイキギョウ</t>
    </rPh>
    <rPh sb="125" eb="127">
      <t>カイケイ</t>
    </rPh>
    <rPh sb="129" eb="131">
      <t>イコウ</t>
    </rPh>
    <rPh sb="132" eb="134">
      <t>ジッシ</t>
    </rPh>
    <rPh sb="141" eb="144">
      <t>カイケイナイ</t>
    </rPh>
    <rPh sb="144" eb="146">
      <t>ゲンキン</t>
    </rPh>
    <rPh sb="147" eb="148">
      <t>ヒ</t>
    </rPh>
    <rPh sb="149" eb="150">
      <t>ツ</t>
    </rPh>
    <rPh sb="154" eb="157">
      <t>イチジテキ</t>
    </rPh>
    <rPh sb="158" eb="161">
      <t>シュウエキテキ</t>
    </rPh>
    <rPh sb="161" eb="165">
      <t>シュウシヒリツ</t>
    </rPh>
    <rPh sb="166" eb="168">
      <t>カイゼン</t>
    </rPh>
    <rPh sb="235" eb="237">
      <t>カンロ</t>
    </rPh>
    <rPh sb="238" eb="240">
      <t>シンセツ</t>
    </rPh>
    <rPh sb="248" eb="250">
      <t>ジッシ</t>
    </rPh>
    <rPh sb="251" eb="253">
      <t>レイワ</t>
    </rPh>
    <rPh sb="254" eb="256">
      <t>ネンド</t>
    </rPh>
    <rPh sb="256" eb="258">
      <t>イコウ</t>
    </rPh>
    <rPh sb="399" eb="401">
      <t>カイテイ</t>
    </rPh>
    <rPh sb="402" eb="403">
      <t>オコナ</t>
    </rPh>
    <rPh sb="409" eb="411">
      <t>ミナオ</t>
    </rPh>
    <rPh sb="413" eb="415">
      <t>ギロン</t>
    </rPh>
    <rPh sb="417" eb="419">
      <t>ヨテイ</t>
    </rPh>
    <rPh sb="533" eb="535">
      <t>ミナオ</t>
    </rPh>
    <rPh sb="663" eb="665">
      <t>シセツ</t>
    </rPh>
    <rPh sb="665" eb="668">
      <t>リヨウリツ</t>
    </rPh>
    <rPh sb="674" eb="676">
      <t>シセツ</t>
    </rPh>
    <rPh sb="676" eb="679">
      <t>リヨウリツ</t>
    </rPh>
    <rPh sb="684" eb="686">
      <t>ルイジ</t>
    </rPh>
    <rPh sb="686" eb="688">
      <t>ダンタイ</t>
    </rPh>
    <rPh sb="688" eb="690">
      <t>ヘイキン</t>
    </rPh>
    <rPh sb="691" eb="692">
      <t>オオ</t>
    </rPh>
    <rPh sb="694" eb="696">
      <t>ウワマワ</t>
    </rPh>
    <rPh sb="702" eb="706">
      <t>シセツキボ</t>
    </rPh>
    <rPh sb="707" eb="709">
      <t>テキセイ</t>
    </rPh>
    <rPh sb="710" eb="712">
      <t>ハンダン</t>
    </rPh>
    <rPh sb="727" eb="729">
      <t>レイワ</t>
    </rPh>
    <rPh sb="730" eb="732">
      <t>ネンド</t>
    </rPh>
    <rPh sb="737" eb="739">
      <t>レイワ</t>
    </rPh>
    <rPh sb="740" eb="742">
      <t>ネンド</t>
    </rPh>
    <rPh sb="743" eb="745">
      <t>ヒカク</t>
    </rPh>
    <rPh sb="746" eb="749">
      <t>ダイキボ</t>
    </rPh>
    <rPh sb="750" eb="752">
      <t>ロウスイ</t>
    </rPh>
    <rPh sb="752" eb="753">
      <t>トウ</t>
    </rPh>
    <rPh sb="754" eb="756">
      <t>ハッセイ</t>
    </rPh>
    <rPh sb="763" eb="766">
      <t>ユウシュウリツ</t>
    </rPh>
    <rPh sb="767" eb="769">
      <t>オオハバ</t>
    </rPh>
    <rPh sb="770" eb="772">
      <t>カイゼン</t>
    </rPh>
    <rPh sb="776" eb="778">
      <t>コンゴ</t>
    </rPh>
    <rPh sb="779" eb="781">
      <t>カンロ</t>
    </rPh>
    <rPh sb="782" eb="784">
      <t>テキセイ</t>
    </rPh>
    <rPh sb="785" eb="789">
      <t>イジカンリ</t>
    </rPh>
    <rPh sb="790" eb="791">
      <t>ツト</t>
    </rPh>
    <phoneticPr fontId="4"/>
  </si>
  <si>
    <t>本村は緩速ろ過方式での浄水方法を選択し配水も自然流下を主で行っていることからランニングコストを最小限に抑えているものの、地方債元利償還金が経営を大きく圧迫している。また料金収入による自主財源の確立が難しく一般会計からの繰入金に依存しているため水道料金の改定による財源確保及び令和６年度から運用を開始している地方公営企業会計により経営の「見える化」を図り、簡易水道事業経営状況の改善を行っていきたい。</t>
    <rPh sb="174" eb="175">
      <t>ハカ</t>
    </rPh>
    <rPh sb="183" eb="185">
      <t>ケイエイ</t>
    </rPh>
    <rPh sb="185" eb="187">
      <t>ジョウキョウ</t>
    </rPh>
    <rPh sb="188" eb="190">
      <t>カイゼン</t>
    </rPh>
    <rPh sb="191" eb="19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</si>
</sst>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Fill="1" applyBorder="1" applyAlignment="1" applyProtection="1">
      <alignment horizontal="left" vertical="top" wrapText="1"/>
      <protection locked="0"/>
    </xf>
    <xf numFmtId="0" fontId="16" fillId="0" borderId="0" xfId="0" applyFont="1" applyFill="1" applyAlignment="1" applyProtection="1">
      <alignment horizontal="left" vertical="top" wrapText="1"/>
      <protection locked="0"/>
    </xf>
    <xf numFmtId="0" fontId="16" fillId="0" borderId="7" xfId="0" applyFont="1" applyFill="1" applyBorder="1" applyAlignment="1" applyProtection="1">
      <alignment horizontal="left" vertical="top" wrapText="1"/>
      <protection locked="0"/>
    </xf>
    <xf numFmtId="0" fontId="16" fillId="0" borderId="8"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91-456E-8349-0528EE7F8B5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0D91-456E-8349-0528EE7F8B5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99.73</c:v>
                </c:pt>
                <c:pt idx="1">
                  <c:v>99.62</c:v>
                </c:pt>
                <c:pt idx="2">
                  <c:v>97.59</c:v>
                </c:pt>
                <c:pt idx="3">
                  <c:v>127.81</c:v>
                </c:pt>
                <c:pt idx="4">
                  <c:v>96.59</c:v>
                </c:pt>
              </c:numCache>
            </c:numRef>
          </c:val>
          <c:extLst>
            <c:ext xmlns:c16="http://schemas.microsoft.com/office/drawing/2014/chart" uri="{C3380CC4-5D6E-409C-BE32-E72D297353CC}">
              <c16:uniqueId val="{00000000-5408-405A-80C0-4F82168997D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5408-405A-80C0-4F82168997D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86.02</c:v>
                </c:pt>
                <c:pt idx="1">
                  <c:v>86.6</c:v>
                </c:pt>
                <c:pt idx="2">
                  <c:v>88.7</c:v>
                </c:pt>
                <c:pt idx="3">
                  <c:v>66.63</c:v>
                </c:pt>
                <c:pt idx="4">
                  <c:v>89.28</c:v>
                </c:pt>
              </c:numCache>
            </c:numRef>
          </c:val>
          <c:extLst>
            <c:ext xmlns:c16="http://schemas.microsoft.com/office/drawing/2014/chart" uri="{C3380CC4-5D6E-409C-BE32-E72D297353CC}">
              <c16:uniqueId val="{00000000-2FAF-4549-89CA-C579859C196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2FAF-4549-89CA-C579859C196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42.7</c:v>
                </c:pt>
                <c:pt idx="1">
                  <c:v>39.08</c:v>
                </c:pt>
                <c:pt idx="2">
                  <c:v>42.94</c:v>
                </c:pt>
                <c:pt idx="3">
                  <c:v>47.48</c:v>
                </c:pt>
                <c:pt idx="4">
                  <c:v>77.03</c:v>
                </c:pt>
              </c:numCache>
            </c:numRef>
          </c:val>
          <c:extLst>
            <c:ext xmlns:c16="http://schemas.microsoft.com/office/drawing/2014/chart" uri="{C3380CC4-5D6E-409C-BE32-E72D297353CC}">
              <c16:uniqueId val="{00000000-B632-417E-9AF4-48643D24712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B632-417E-9AF4-48643D24712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46-44C0-93B6-472BD51EDDF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46-44C0-93B6-472BD51EDDF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B1-4281-A940-B9753A2DC2E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B1-4281-A940-B9753A2DC2E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E6-4FF8-B147-B672EC23725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E6-4FF8-B147-B672EC23725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1D-4518-841E-3C79C4177A1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1D-4518-841E-3C79C4177A1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2842.25</c:v>
                </c:pt>
                <c:pt idx="1">
                  <c:v>2479.8200000000002</c:v>
                </c:pt>
                <c:pt idx="2">
                  <c:v>2112.0700000000002</c:v>
                </c:pt>
                <c:pt idx="3">
                  <c:v>1891.28</c:v>
                </c:pt>
                <c:pt idx="4">
                  <c:v>1644.14</c:v>
                </c:pt>
              </c:numCache>
            </c:numRef>
          </c:val>
          <c:extLst>
            <c:ext xmlns:c16="http://schemas.microsoft.com/office/drawing/2014/chart" uri="{C3380CC4-5D6E-409C-BE32-E72D297353CC}">
              <c16:uniqueId val="{00000000-EFE9-40D2-8262-7CE0E816C1C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EFE9-40D2-8262-7CE0E816C1C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24.18</c:v>
                </c:pt>
                <c:pt idx="1">
                  <c:v>23.95</c:v>
                </c:pt>
                <c:pt idx="2">
                  <c:v>16.48</c:v>
                </c:pt>
                <c:pt idx="3">
                  <c:v>14.08</c:v>
                </c:pt>
                <c:pt idx="4">
                  <c:v>15.65</c:v>
                </c:pt>
              </c:numCache>
            </c:numRef>
          </c:val>
          <c:extLst>
            <c:ext xmlns:c16="http://schemas.microsoft.com/office/drawing/2014/chart" uri="{C3380CC4-5D6E-409C-BE32-E72D297353CC}">
              <c16:uniqueId val="{00000000-14A9-402F-8D4E-759B45835CB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14A9-402F-8D4E-759B45835CB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621.82000000000005</c:v>
                </c:pt>
                <c:pt idx="1">
                  <c:v>643.96</c:v>
                </c:pt>
                <c:pt idx="2">
                  <c:v>918.88</c:v>
                </c:pt>
                <c:pt idx="3">
                  <c:v>1081.77</c:v>
                </c:pt>
                <c:pt idx="4">
                  <c:v>933.3</c:v>
                </c:pt>
              </c:numCache>
            </c:numRef>
          </c:val>
          <c:extLst>
            <c:ext xmlns:c16="http://schemas.microsoft.com/office/drawing/2014/chart" uri="{C3380CC4-5D6E-409C-BE32-E72D297353CC}">
              <c16:uniqueId val="{00000000-C649-4BC5-9F07-9FAFE7CF11E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C649-4BC5-9F07-9FAFE7CF11E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1" zoomScale="89" zoomScaleNormal="89"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西米良村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1021</v>
      </c>
      <c r="AM8" s="36"/>
      <c r="AN8" s="36"/>
      <c r="AO8" s="36"/>
      <c r="AP8" s="36"/>
      <c r="AQ8" s="36"/>
      <c r="AR8" s="36"/>
      <c r="AS8" s="36"/>
      <c r="AT8" s="37">
        <f>データ!$S$6</f>
        <v>271.51</v>
      </c>
      <c r="AU8" s="37"/>
      <c r="AV8" s="37"/>
      <c r="AW8" s="37"/>
      <c r="AX8" s="37"/>
      <c r="AY8" s="37"/>
      <c r="AZ8" s="37"/>
      <c r="BA8" s="37"/>
      <c r="BB8" s="37">
        <f>データ!$T$6</f>
        <v>3.76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66.13</v>
      </c>
      <c r="Q10" s="37"/>
      <c r="R10" s="37"/>
      <c r="S10" s="37"/>
      <c r="T10" s="37"/>
      <c r="U10" s="37"/>
      <c r="V10" s="37"/>
      <c r="W10" s="36">
        <f>データ!$Q$6</f>
        <v>2497</v>
      </c>
      <c r="X10" s="36"/>
      <c r="Y10" s="36"/>
      <c r="Z10" s="36"/>
      <c r="AA10" s="36"/>
      <c r="AB10" s="36"/>
      <c r="AC10" s="36"/>
      <c r="AD10" s="2"/>
      <c r="AE10" s="2"/>
      <c r="AF10" s="2"/>
      <c r="AG10" s="2"/>
      <c r="AH10" s="2"/>
      <c r="AI10" s="2"/>
      <c r="AJ10" s="2"/>
      <c r="AK10" s="2"/>
      <c r="AL10" s="36">
        <f>データ!$U$6</f>
        <v>652</v>
      </c>
      <c r="AM10" s="36"/>
      <c r="AN10" s="36"/>
      <c r="AO10" s="36"/>
      <c r="AP10" s="36"/>
      <c r="AQ10" s="36"/>
      <c r="AR10" s="36"/>
      <c r="AS10" s="36"/>
      <c r="AT10" s="37">
        <f>データ!$V$6</f>
        <v>1.25</v>
      </c>
      <c r="AU10" s="37"/>
      <c r="AV10" s="37"/>
      <c r="AW10" s="37"/>
      <c r="AX10" s="37"/>
      <c r="AY10" s="37"/>
      <c r="AZ10" s="37"/>
      <c r="BA10" s="37"/>
      <c r="BB10" s="37">
        <f>データ!$W$6</f>
        <v>521.6</v>
      </c>
      <c r="BC10" s="37"/>
      <c r="BD10" s="37"/>
      <c r="BE10" s="37"/>
      <c r="BF10" s="37"/>
      <c r="BG10" s="37"/>
      <c r="BH10" s="37"/>
      <c r="BI10" s="37"/>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58" t="s">
        <v>25</v>
      </c>
      <c r="BM14" s="59"/>
      <c r="BN14" s="59"/>
      <c r="BO14" s="59"/>
      <c r="BP14" s="59"/>
      <c r="BQ14" s="59"/>
      <c r="BR14" s="59"/>
      <c r="BS14" s="59"/>
      <c r="BT14" s="59"/>
      <c r="BU14" s="59"/>
      <c r="BV14" s="59"/>
      <c r="BW14" s="59"/>
      <c r="BX14" s="59"/>
      <c r="BY14" s="59"/>
      <c r="BZ14" s="60"/>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61"/>
      <c r="BM15" s="62"/>
      <c r="BN15" s="62"/>
      <c r="BO15" s="62"/>
      <c r="BP15" s="62"/>
      <c r="BQ15" s="62"/>
      <c r="BR15" s="62"/>
      <c r="BS15" s="62"/>
      <c r="BT15" s="62"/>
      <c r="BU15" s="62"/>
      <c r="BV15" s="62"/>
      <c r="BW15" s="62"/>
      <c r="BX15" s="62"/>
      <c r="BY15" s="62"/>
      <c r="BZ15" s="6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8" t="s">
        <v>114</v>
      </c>
      <c r="BM16" s="79"/>
      <c r="BN16" s="79"/>
      <c r="BO16" s="79"/>
      <c r="BP16" s="79"/>
      <c r="BQ16" s="79"/>
      <c r="BR16" s="79"/>
      <c r="BS16" s="79"/>
      <c r="BT16" s="79"/>
      <c r="BU16" s="79"/>
      <c r="BV16" s="79"/>
      <c r="BW16" s="79"/>
      <c r="BX16" s="79"/>
      <c r="BY16" s="79"/>
      <c r="BZ16" s="8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8"/>
      <c r="BM17" s="79"/>
      <c r="BN17" s="79"/>
      <c r="BO17" s="79"/>
      <c r="BP17" s="79"/>
      <c r="BQ17" s="79"/>
      <c r="BR17" s="79"/>
      <c r="BS17" s="79"/>
      <c r="BT17" s="79"/>
      <c r="BU17" s="79"/>
      <c r="BV17" s="79"/>
      <c r="BW17" s="79"/>
      <c r="BX17" s="79"/>
      <c r="BY17" s="79"/>
      <c r="BZ17" s="8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8"/>
      <c r="BM18" s="79"/>
      <c r="BN18" s="79"/>
      <c r="BO18" s="79"/>
      <c r="BP18" s="79"/>
      <c r="BQ18" s="79"/>
      <c r="BR18" s="79"/>
      <c r="BS18" s="79"/>
      <c r="BT18" s="79"/>
      <c r="BU18" s="79"/>
      <c r="BV18" s="79"/>
      <c r="BW18" s="79"/>
      <c r="BX18" s="79"/>
      <c r="BY18" s="79"/>
      <c r="BZ18" s="8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8"/>
      <c r="BM19" s="79"/>
      <c r="BN19" s="79"/>
      <c r="BO19" s="79"/>
      <c r="BP19" s="79"/>
      <c r="BQ19" s="79"/>
      <c r="BR19" s="79"/>
      <c r="BS19" s="79"/>
      <c r="BT19" s="79"/>
      <c r="BU19" s="79"/>
      <c r="BV19" s="79"/>
      <c r="BW19" s="79"/>
      <c r="BX19" s="79"/>
      <c r="BY19" s="79"/>
      <c r="BZ19" s="8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8"/>
      <c r="BM20" s="79"/>
      <c r="BN20" s="79"/>
      <c r="BO20" s="79"/>
      <c r="BP20" s="79"/>
      <c r="BQ20" s="79"/>
      <c r="BR20" s="79"/>
      <c r="BS20" s="79"/>
      <c r="BT20" s="79"/>
      <c r="BU20" s="79"/>
      <c r="BV20" s="79"/>
      <c r="BW20" s="79"/>
      <c r="BX20" s="79"/>
      <c r="BY20" s="79"/>
      <c r="BZ20" s="8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8"/>
      <c r="BM21" s="79"/>
      <c r="BN21" s="79"/>
      <c r="BO21" s="79"/>
      <c r="BP21" s="79"/>
      <c r="BQ21" s="79"/>
      <c r="BR21" s="79"/>
      <c r="BS21" s="79"/>
      <c r="BT21" s="79"/>
      <c r="BU21" s="79"/>
      <c r="BV21" s="79"/>
      <c r="BW21" s="79"/>
      <c r="BX21" s="79"/>
      <c r="BY21" s="79"/>
      <c r="BZ21" s="8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8"/>
      <c r="BM22" s="79"/>
      <c r="BN22" s="79"/>
      <c r="BO22" s="79"/>
      <c r="BP22" s="79"/>
      <c r="BQ22" s="79"/>
      <c r="BR22" s="79"/>
      <c r="BS22" s="79"/>
      <c r="BT22" s="79"/>
      <c r="BU22" s="79"/>
      <c r="BV22" s="79"/>
      <c r="BW22" s="79"/>
      <c r="BX22" s="79"/>
      <c r="BY22" s="79"/>
      <c r="BZ22" s="8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8"/>
      <c r="BM23" s="79"/>
      <c r="BN23" s="79"/>
      <c r="BO23" s="79"/>
      <c r="BP23" s="79"/>
      <c r="BQ23" s="79"/>
      <c r="BR23" s="79"/>
      <c r="BS23" s="79"/>
      <c r="BT23" s="79"/>
      <c r="BU23" s="79"/>
      <c r="BV23" s="79"/>
      <c r="BW23" s="79"/>
      <c r="BX23" s="79"/>
      <c r="BY23" s="79"/>
      <c r="BZ23" s="8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8"/>
      <c r="BM24" s="79"/>
      <c r="BN24" s="79"/>
      <c r="BO24" s="79"/>
      <c r="BP24" s="79"/>
      <c r="BQ24" s="79"/>
      <c r="BR24" s="79"/>
      <c r="BS24" s="79"/>
      <c r="BT24" s="79"/>
      <c r="BU24" s="79"/>
      <c r="BV24" s="79"/>
      <c r="BW24" s="79"/>
      <c r="BX24" s="79"/>
      <c r="BY24" s="79"/>
      <c r="BZ24" s="8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8"/>
      <c r="BM25" s="79"/>
      <c r="BN25" s="79"/>
      <c r="BO25" s="79"/>
      <c r="BP25" s="79"/>
      <c r="BQ25" s="79"/>
      <c r="BR25" s="79"/>
      <c r="BS25" s="79"/>
      <c r="BT25" s="79"/>
      <c r="BU25" s="79"/>
      <c r="BV25" s="79"/>
      <c r="BW25" s="79"/>
      <c r="BX25" s="79"/>
      <c r="BY25" s="79"/>
      <c r="BZ25" s="8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8"/>
      <c r="BM26" s="79"/>
      <c r="BN26" s="79"/>
      <c r="BO26" s="79"/>
      <c r="BP26" s="79"/>
      <c r="BQ26" s="79"/>
      <c r="BR26" s="79"/>
      <c r="BS26" s="79"/>
      <c r="BT26" s="79"/>
      <c r="BU26" s="79"/>
      <c r="BV26" s="79"/>
      <c r="BW26" s="79"/>
      <c r="BX26" s="79"/>
      <c r="BY26" s="79"/>
      <c r="BZ26" s="8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8"/>
      <c r="BM27" s="79"/>
      <c r="BN27" s="79"/>
      <c r="BO27" s="79"/>
      <c r="BP27" s="79"/>
      <c r="BQ27" s="79"/>
      <c r="BR27" s="79"/>
      <c r="BS27" s="79"/>
      <c r="BT27" s="79"/>
      <c r="BU27" s="79"/>
      <c r="BV27" s="79"/>
      <c r="BW27" s="79"/>
      <c r="BX27" s="79"/>
      <c r="BY27" s="79"/>
      <c r="BZ27" s="8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8"/>
      <c r="BM28" s="79"/>
      <c r="BN28" s="79"/>
      <c r="BO28" s="79"/>
      <c r="BP28" s="79"/>
      <c r="BQ28" s="79"/>
      <c r="BR28" s="79"/>
      <c r="BS28" s="79"/>
      <c r="BT28" s="79"/>
      <c r="BU28" s="79"/>
      <c r="BV28" s="79"/>
      <c r="BW28" s="79"/>
      <c r="BX28" s="79"/>
      <c r="BY28" s="79"/>
      <c r="BZ28" s="8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8"/>
      <c r="BM29" s="79"/>
      <c r="BN29" s="79"/>
      <c r="BO29" s="79"/>
      <c r="BP29" s="79"/>
      <c r="BQ29" s="79"/>
      <c r="BR29" s="79"/>
      <c r="BS29" s="79"/>
      <c r="BT29" s="79"/>
      <c r="BU29" s="79"/>
      <c r="BV29" s="79"/>
      <c r="BW29" s="79"/>
      <c r="BX29" s="79"/>
      <c r="BY29" s="79"/>
      <c r="BZ29" s="8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8"/>
      <c r="BM30" s="79"/>
      <c r="BN30" s="79"/>
      <c r="BO30" s="79"/>
      <c r="BP30" s="79"/>
      <c r="BQ30" s="79"/>
      <c r="BR30" s="79"/>
      <c r="BS30" s="79"/>
      <c r="BT30" s="79"/>
      <c r="BU30" s="79"/>
      <c r="BV30" s="79"/>
      <c r="BW30" s="79"/>
      <c r="BX30" s="79"/>
      <c r="BY30" s="79"/>
      <c r="BZ30" s="8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8"/>
      <c r="BM31" s="79"/>
      <c r="BN31" s="79"/>
      <c r="BO31" s="79"/>
      <c r="BP31" s="79"/>
      <c r="BQ31" s="79"/>
      <c r="BR31" s="79"/>
      <c r="BS31" s="79"/>
      <c r="BT31" s="79"/>
      <c r="BU31" s="79"/>
      <c r="BV31" s="79"/>
      <c r="BW31" s="79"/>
      <c r="BX31" s="79"/>
      <c r="BY31" s="79"/>
      <c r="BZ31" s="8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8"/>
      <c r="BM32" s="79"/>
      <c r="BN32" s="79"/>
      <c r="BO32" s="79"/>
      <c r="BP32" s="79"/>
      <c r="BQ32" s="79"/>
      <c r="BR32" s="79"/>
      <c r="BS32" s="79"/>
      <c r="BT32" s="79"/>
      <c r="BU32" s="79"/>
      <c r="BV32" s="79"/>
      <c r="BW32" s="79"/>
      <c r="BX32" s="79"/>
      <c r="BY32" s="79"/>
      <c r="BZ32" s="8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8"/>
      <c r="BM33" s="79"/>
      <c r="BN33" s="79"/>
      <c r="BO33" s="79"/>
      <c r="BP33" s="79"/>
      <c r="BQ33" s="79"/>
      <c r="BR33" s="79"/>
      <c r="BS33" s="79"/>
      <c r="BT33" s="79"/>
      <c r="BU33" s="79"/>
      <c r="BV33" s="79"/>
      <c r="BW33" s="79"/>
      <c r="BX33" s="79"/>
      <c r="BY33" s="79"/>
      <c r="BZ33" s="8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8"/>
      <c r="BM34" s="79"/>
      <c r="BN34" s="79"/>
      <c r="BO34" s="79"/>
      <c r="BP34" s="79"/>
      <c r="BQ34" s="79"/>
      <c r="BR34" s="79"/>
      <c r="BS34" s="79"/>
      <c r="BT34" s="79"/>
      <c r="BU34" s="79"/>
      <c r="BV34" s="79"/>
      <c r="BW34" s="79"/>
      <c r="BX34" s="79"/>
      <c r="BY34" s="79"/>
      <c r="BZ34" s="8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8"/>
      <c r="BM35" s="79"/>
      <c r="BN35" s="79"/>
      <c r="BO35" s="79"/>
      <c r="BP35" s="79"/>
      <c r="BQ35" s="79"/>
      <c r="BR35" s="79"/>
      <c r="BS35" s="79"/>
      <c r="BT35" s="79"/>
      <c r="BU35" s="79"/>
      <c r="BV35" s="79"/>
      <c r="BW35" s="79"/>
      <c r="BX35" s="79"/>
      <c r="BY35" s="79"/>
      <c r="BZ35" s="8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8"/>
      <c r="BM36" s="79"/>
      <c r="BN36" s="79"/>
      <c r="BO36" s="79"/>
      <c r="BP36" s="79"/>
      <c r="BQ36" s="79"/>
      <c r="BR36" s="79"/>
      <c r="BS36" s="79"/>
      <c r="BT36" s="79"/>
      <c r="BU36" s="79"/>
      <c r="BV36" s="79"/>
      <c r="BW36" s="79"/>
      <c r="BX36" s="79"/>
      <c r="BY36" s="79"/>
      <c r="BZ36" s="8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8"/>
      <c r="BM37" s="79"/>
      <c r="BN37" s="79"/>
      <c r="BO37" s="79"/>
      <c r="BP37" s="79"/>
      <c r="BQ37" s="79"/>
      <c r="BR37" s="79"/>
      <c r="BS37" s="79"/>
      <c r="BT37" s="79"/>
      <c r="BU37" s="79"/>
      <c r="BV37" s="79"/>
      <c r="BW37" s="79"/>
      <c r="BX37" s="79"/>
      <c r="BY37" s="79"/>
      <c r="BZ37" s="8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8"/>
      <c r="BM38" s="79"/>
      <c r="BN38" s="79"/>
      <c r="BO38" s="79"/>
      <c r="BP38" s="79"/>
      <c r="BQ38" s="79"/>
      <c r="BR38" s="79"/>
      <c r="BS38" s="79"/>
      <c r="BT38" s="79"/>
      <c r="BU38" s="79"/>
      <c r="BV38" s="79"/>
      <c r="BW38" s="79"/>
      <c r="BX38" s="79"/>
      <c r="BY38" s="79"/>
      <c r="BZ38" s="8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8"/>
      <c r="BM39" s="79"/>
      <c r="BN39" s="79"/>
      <c r="BO39" s="79"/>
      <c r="BP39" s="79"/>
      <c r="BQ39" s="79"/>
      <c r="BR39" s="79"/>
      <c r="BS39" s="79"/>
      <c r="BT39" s="79"/>
      <c r="BU39" s="79"/>
      <c r="BV39" s="79"/>
      <c r="BW39" s="79"/>
      <c r="BX39" s="79"/>
      <c r="BY39" s="79"/>
      <c r="BZ39" s="8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8"/>
      <c r="BM40" s="79"/>
      <c r="BN40" s="79"/>
      <c r="BO40" s="79"/>
      <c r="BP40" s="79"/>
      <c r="BQ40" s="79"/>
      <c r="BR40" s="79"/>
      <c r="BS40" s="79"/>
      <c r="BT40" s="79"/>
      <c r="BU40" s="79"/>
      <c r="BV40" s="79"/>
      <c r="BW40" s="79"/>
      <c r="BX40" s="79"/>
      <c r="BY40" s="79"/>
      <c r="BZ40" s="8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8"/>
      <c r="BM41" s="79"/>
      <c r="BN41" s="79"/>
      <c r="BO41" s="79"/>
      <c r="BP41" s="79"/>
      <c r="BQ41" s="79"/>
      <c r="BR41" s="79"/>
      <c r="BS41" s="79"/>
      <c r="BT41" s="79"/>
      <c r="BU41" s="79"/>
      <c r="BV41" s="79"/>
      <c r="BW41" s="79"/>
      <c r="BX41" s="79"/>
      <c r="BY41" s="79"/>
      <c r="BZ41" s="8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8"/>
      <c r="BM42" s="79"/>
      <c r="BN42" s="79"/>
      <c r="BO42" s="79"/>
      <c r="BP42" s="79"/>
      <c r="BQ42" s="79"/>
      <c r="BR42" s="79"/>
      <c r="BS42" s="79"/>
      <c r="BT42" s="79"/>
      <c r="BU42" s="79"/>
      <c r="BV42" s="79"/>
      <c r="BW42" s="79"/>
      <c r="BX42" s="79"/>
      <c r="BY42" s="79"/>
      <c r="BZ42" s="8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8"/>
      <c r="BM43" s="79"/>
      <c r="BN43" s="79"/>
      <c r="BO43" s="79"/>
      <c r="BP43" s="79"/>
      <c r="BQ43" s="79"/>
      <c r="BR43" s="79"/>
      <c r="BS43" s="79"/>
      <c r="BT43" s="79"/>
      <c r="BU43" s="79"/>
      <c r="BV43" s="79"/>
      <c r="BW43" s="79"/>
      <c r="BX43" s="79"/>
      <c r="BY43" s="79"/>
      <c r="BZ43" s="8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58" t="s">
        <v>26</v>
      </c>
      <c r="BM45" s="59"/>
      <c r="BN45" s="59"/>
      <c r="BO45" s="59"/>
      <c r="BP45" s="59"/>
      <c r="BQ45" s="59"/>
      <c r="BR45" s="59"/>
      <c r="BS45" s="59"/>
      <c r="BT45" s="59"/>
      <c r="BU45" s="59"/>
      <c r="BV45" s="59"/>
      <c r="BW45" s="59"/>
      <c r="BX45" s="59"/>
      <c r="BY45" s="59"/>
      <c r="BZ45" s="6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1"/>
      <c r="BM46" s="62"/>
      <c r="BN46" s="62"/>
      <c r="BO46" s="62"/>
      <c r="BP46" s="62"/>
      <c r="BQ46" s="62"/>
      <c r="BR46" s="62"/>
      <c r="BS46" s="62"/>
      <c r="BT46" s="62"/>
      <c r="BU46" s="62"/>
      <c r="BV46" s="62"/>
      <c r="BW46" s="62"/>
      <c r="BX46" s="62"/>
      <c r="BY46" s="62"/>
      <c r="BZ46" s="6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64"/>
      <c r="BM60" s="65"/>
      <c r="BN60" s="65"/>
      <c r="BO60" s="65"/>
      <c r="BP60" s="65"/>
      <c r="BQ60" s="65"/>
      <c r="BR60" s="65"/>
      <c r="BS60" s="65"/>
      <c r="BT60" s="65"/>
      <c r="BU60" s="65"/>
      <c r="BV60" s="65"/>
      <c r="BW60" s="65"/>
      <c r="BX60" s="65"/>
      <c r="BY60" s="65"/>
      <c r="BZ60" s="66"/>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58" t="s">
        <v>28</v>
      </c>
      <c r="BM64" s="59"/>
      <c r="BN64" s="59"/>
      <c r="BO64" s="59"/>
      <c r="BP64" s="59"/>
      <c r="BQ64" s="59"/>
      <c r="BR64" s="59"/>
      <c r="BS64" s="59"/>
      <c r="BT64" s="59"/>
      <c r="BU64" s="59"/>
      <c r="BV64" s="59"/>
      <c r="BW64" s="59"/>
      <c r="BX64" s="59"/>
      <c r="BY64" s="59"/>
      <c r="BZ64" s="6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1"/>
      <c r="BM65" s="62"/>
      <c r="BN65" s="62"/>
      <c r="BO65" s="62"/>
      <c r="BP65" s="62"/>
      <c r="BQ65" s="62"/>
      <c r="BR65" s="62"/>
      <c r="BS65" s="62"/>
      <c r="BT65" s="62"/>
      <c r="BU65" s="62"/>
      <c r="BV65" s="62"/>
      <c r="BW65" s="62"/>
      <c r="BX65" s="62"/>
      <c r="BY65" s="62"/>
      <c r="BZ65" s="6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8" t="s">
        <v>115</v>
      </c>
      <c r="BM66" s="79"/>
      <c r="BN66" s="79"/>
      <c r="BO66" s="79"/>
      <c r="BP66" s="79"/>
      <c r="BQ66" s="79"/>
      <c r="BR66" s="79"/>
      <c r="BS66" s="79"/>
      <c r="BT66" s="79"/>
      <c r="BU66" s="79"/>
      <c r="BV66" s="79"/>
      <c r="BW66" s="79"/>
      <c r="BX66" s="79"/>
      <c r="BY66" s="79"/>
      <c r="BZ66" s="8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8"/>
      <c r="BM67" s="79"/>
      <c r="BN67" s="79"/>
      <c r="BO67" s="79"/>
      <c r="BP67" s="79"/>
      <c r="BQ67" s="79"/>
      <c r="BR67" s="79"/>
      <c r="BS67" s="79"/>
      <c r="BT67" s="79"/>
      <c r="BU67" s="79"/>
      <c r="BV67" s="79"/>
      <c r="BW67" s="79"/>
      <c r="BX67" s="79"/>
      <c r="BY67" s="79"/>
      <c r="BZ67" s="8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8"/>
      <c r="BM68" s="79"/>
      <c r="BN68" s="79"/>
      <c r="BO68" s="79"/>
      <c r="BP68" s="79"/>
      <c r="BQ68" s="79"/>
      <c r="BR68" s="79"/>
      <c r="BS68" s="79"/>
      <c r="BT68" s="79"/>
      <c r="BU68" s="79"/>
      <c r="BV68" s="79"/>
      <c r="BW68" s="79"/>
      <c r="BX68" s="79"/>
      <c r="BY68" s="79"/>
      <c r="BZ68" s="8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8"/>
      <c r="BM69" s="79"/>
      <c r="BN69" s="79"/>
      <c r="BO69" s="79"/>
      <c r="BP69" s="79"/>
      <c r="BQ69" s="79"/>
      <c r="BR69" s="79"/>
      <c r="BS69" s="79"/>
      <c r="BT69" s="79"/>
      <c r="BU69" s="79"/>
      <c r="BV69" s="79"/>
      <c r="BW69" s="79"/>
      <c r="BX69" s="79"/>
      <c r="BY69" s="79"/>
      <c r="BZ69" s="8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8"/>
      <c r="BM70" s="79"/>
      <c r="BN70" s="79"/>
      <c r="BO70" s="79"/>
      <c r="BP70" s="79"/>
      <c r="BQ70" s="79"/>
      <c r="BR70" s="79"/>
      <c r="BS70" s="79"/>
      <c r="BT70" s="79"/>
      <c r="BU70" s="79"/>
      <c r="BV70" s="79"/>
      <c r="BW70" s="79"/>
      <c r="BX70" s="79"/>
      <c r="BY70" s="79"/>
      <c r="BZ70" s="8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8"/>
      <c r="BM71" s="79"/>
      <c r="BN71" s="79"/>
      <c r="BO71" s="79"/>
      <c r="BP71" s="79"/>
      <c r="BQ71" s="79"/>
      <c r="BR71" s="79"/>
      <c r="BS71" s="79"/>
      <c r="BT71" s="79"/>
      <c r="BU71" s="79"/>
      <c r="BV71" s="79"/>
      <c r="BW71" s="79"/>
      <c r="BX71" s="79"/>
      <c r="BY71" s="79"/>
      <c r="BZ71" s="8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8"/>
      <c r="BM72" s="79"/>
      <c r="BN72" s="79"/>
      <c r="BO72" s="79"/>
      <c r="BP72" s="79"/>
      <c r="BQ72" s="79"/>
      <c r="BR72" s="79"/>
      <c r="BS72" s="79"/>
      <c r="BT72" s="79"/>
      <c r="BU72" s="79"/>
      <c r="BV72" s="79"/>
      <c r="BW72" s="79"/>
      <c r="BX72" s="79"/>
      <c r="BY72" s="79"/>
      <c r="BZ72" s="8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8"/>
      <c r="BM73" s="79"/>
      <c r="BN73" s="79"/>
      <c r="BO73" s="79"/>
      <c r="BP73" s="79"/>
      <c r="BQ73" s="79"/>
      <c r="BR73" s="79"/>
      <c r="BS73" s="79"/>
      <c r="BT73" s="79"/>
      <c r="BU73" s="79"/>
      <c r="BV73" s="79"/>
      <c r="BW73" s="79"/>
      <c r="BX73" s="79"/>
      <c r="BY73" s="79"/>
      <c r="BZ73" s="8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8"/>
      <c r="BM74" s="79"/>
      <c r="BN74" s="79"/>
      <c r="BO74" s="79"/>
      <c r="BP74" s="79"/>
      <c r="BQ74" s="79"/>
      <c r="BR74" s="79"/>
      <c r="BS74" s="79"/>
      <c r="BT74" s="79"/>
      <c r="BU74" s="79"/>
      <c r="BV74" s="79"/>
      <c r="BW74" s="79"/>
      <c r="BX74" s="79"/>
      <c r="BY74" s="79"/>
      <c r="BZ74" s="8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8"/>
      <c r="BM75" s="79"/>
      <c r="BN75" s="79"/>
      <c r="BO75" s="79"/>
      <c r="BP75" s="79"/>
      <c r="BQ75" s="79"/>
      <c r="BR75" s="79"/>
      <c r="BS75" s="79"/>
      <c r="BT75" s="79"/>
      <c r="BU75" s="79"/>
      <c r="BV75" s="79"/>
      <c r="BW75" s="79"/>
      <c r="BX75" s="79"/>
      <c r="BY75" s="79"/>
      <c r="BZ75" s="8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8"/>
      <c r="BM76" s="79"/>
      <c r="BN76" s="79"/>
      <c r="BO76" s="79"/>
      <c r="BP76" s="79"/>
      <c r="BQ76" s="79"/>
      <c r="BR76" s="79"/>
      <c r="BS76" s="79"/>
      <c r="BT76" s="79"/>
      <c r="BU76" s="79"/>
      <c r="BV76" s="79"/>
      <c r="BW76" s="79"/>
      <c r="BX76" s="79"/>
      <c r="BY76" s="79"/>
      <c r="BZ76" s="8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8"/>
      <c r="BM77" s="79"/>
      <c r="BN77" s="79"/>
      <c r="BO77" s="79"/>
      <c r="BP77" s="79"/>
      <c r="BQ77" s="79"/>
      <c r="BR77" s="79"/>
      <c r="BS77" s="79"/>
      <c r="BT77" s="79"/>
      <c r="BU77" s="79"/>
      <c r="BV77" s="79"/>
      <c r="BW77" s="79"/>
      <c r="BX77" s="79"/>
      <c r="BY77" s="79"/>
      <c r="BZ77" s="8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8"/>
      <c r="BM78" s="79"/>
      <c r="BN78" s="79"/>
      <c r="BO78" s="79"/>
      <c r="BP78" s="79"/>
      <c r="BQ78" s="79"/>
      <c r="BR78" s="79"/>
      <c r="BS78" s="79"/>
      <c r="BT78" s="79"/>
      <c r="BU78" s="79"/>
      <c r="BV78" s="79"/>
      <c r="BW78" s="79"/>
      <c r="BX78" s="79"/>
      <c r="BY78" s="79"/>
      <c r="BZ78" s="8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8"/>
      <c r="BM79" s="79"/>
      <c r="BN79" s="79"/>
      <c r="BO79" s="79"/>
      <c r="BP79" s="79"/>
      <c r="BQ79" s="79"/>
      <c r="BR79" s="79"/>
      <c r="BS79" s="79"/>
      <c r="BT79" s="79"/>
      <c r="BU79" s="79"/>
      <c r="BV79" s="79"/>
      <c r="BW79" s="79"/>
      <c r="BX79" s="79"/>
      <c r="BY79" s="79"/>
      <c r="BZ79" s="8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8"/>
      <c r="BM80" s="79"/>
      <c r="BN80" s="79"/>
      <c r="BO80" s="79"/>
      <c r="BP80" s="79"/>
      <c r="BQ80" s="79"/>
      <c r="BR80" s="79"/>
      <c r="BS80" s="79"/>
      <c r="BT80" s="79"/>
      <c r="BU80" s="79"/>
      <c r="BV80" s="79"/>
      <c r="BW80" s="79"/>
      <c r="BX80" s="79"/>
      <c r="BY80" s="79"/>
      <c r="BZ80" s="8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8"/>
      <c r="BM81" s="79"/>
      <c r="BN81" s="79"/>
      <c r="BO81" s="79"/>
      <c r="BP81" s="79"/>
      <c r="BQ81" s="79"/>
      <c r="BR81" s="79"/>
      <c r="BS81" s="79"/>
      <c r="BT81" s="79"/>
      <c r="BU81" s="79"/>
      <c r="BV81" s="79"/>
      <c r="BW81" s="79"/>
      <c r="BX81" s="79"/>
      <c r="BY81" s="79"/>
      <c r="BZ81" s="8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1"/>
      <c r="BM82" s="82"/>
      <c r="BN82" s="82"/>
      <c r="BO82" s="82"/>
      <c r="BP82" s="82"/>
      <c r="BQ82" s="82"/>
      <c r="BR82" s="82"/>
      <c r="BS82" s="82"/>
      <c r="BT82" s="82"/>
      <c r="BU82" s="82"/>
      <c r="BV82" s="82"/>
      <c r="BW82" s="82"/>
      <c r="BX82" s="82"/>
      <c r="BY82" s="82"/>
      <c r="BZ82" s="8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JaCPvPuw8wMUZegb8tGRoG/F6MlEwM/c+z+L6ftBSzqarZxpBFaE1es9fZigs2aKwv14itgJY10q8pLQOlv9tQ==" saltValue="W1zEnRUVaXUVzRuTfyKWD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454036</v>
      </c>
      <c r="D6" s="20">
        <f t="shared" si="3"/>
        <v>47</v>
      </c>
      <c r="E6" s="20">
        <f t="shared" si="3"/>
        <v>1</v>
      </c>
      <c r="F6" s="20">
        <f t="shared" si="3"/>
        <v>0</v>
      </c>
      <c r="G6" s="20">
        <f t="shared" si="3"/>
        <v>0</v>
      </c>
      <c r="H6" s="20" t="str">
        <f t="shared" si="3"/>
        <v>宮崎県　西米良村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66.13</v>
      </c>
      <c r="Q6" s="21">
        <f t="shared" si="3"/>
        <v>2497</v>
      </c>
      <c r="R6" s="21">
        <f t="shared" si="3"/>
        <v>1021</v>
      </c>
      <c r="S6" s="21">
        <f t="shared" si="3"/>
        <v>271.51</v>
      </c>
      <c r="T6" s="21">
        <f t="shared" si="3"/>
        <v>3.76</v>
      </c>
      <c r="U6" s="21">
        <f t="shared" si="3"/>
        <v>652</v>
      </c>
      <c r="V6" s="21">
        <f t="shared" si="3"/>
        <v>1.25</v>
      </c>
      <c r="W6" s="21">
        <f t="shared" si="3"/>
        <v>521.6</v>
      </c>
      <c r="X6" s="22">
        <f>IF(X7="",NA(),X7)</f>
        <v>42.7</v>
      </c>
      <c r="Y6" s="22">
        <f t="shared" ref="Y6:AG6" si="4">IF(Y7="",NA(),Y7)</f>
        <v>39.08</v>
      </c>
      <c r="Z6" s="22">
        <f t="shared" si="4"/>
        <v>42.94</v>
      </c>
      <c r="AA6" s="22">
        <f t="shared" si="4"/>
        <v>47.48</v>
      </c>
      <c r="AB6" s="22">
        <f t="shared" si="4"/>
        <v>77.03</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2842.25</v>
      </c>
      <c r="BF6" s="22">
        <f t="shared" ref="BF6:BN6" si="7">IF(BF7="",NA(),BF7)</f>
        <v>2479.8200000000002</v>
      </c>
      <c r="BG6" s="22">
        <f t="shared" si="7"/>
        <v>2112.0700000000002</v>
      </c>
      <c r="BH6" s="22">
        <f t="shared" si="7"/>
        <v>1891.28</v>
      </c>
      <c r="BI6" s="22">
        <f t="shared" si="7"/>
        <v>1644.14</v>
      </c>
      <c r="BJ6" s="22">
        <f t="shared" si="7"/>
        <v>1183.92</v>
      </c>
      <c r="BK6" s="22">
        <f t="shared" si="7"/>
        <v>1128.72</v>
      </c>
      <c r="BL6" s="22">
        <f t="shared" si="7"/>
        <v>1125.25</v>
      </c>
      <c r="BM6" s="22">
        <f t="shared" si="7"/>
        <v>1157.05</v>
      </c>
      <c r="BN6" s="22">
        <f t="shared" si="7"/>
        <v>1228.8</v>
      </c>
      <c r="BO6" s="21" t="str">
        <f>IF(BO7="","",IF(BO7="-","【-】","【"&amp;SUBSTITUTE(TEXT(BO7,"#,##0.00"),"-","△")&amp;"】"))</f>
        <v>【1,045.20】</v>
      </c>
      <c r="BP6" s="22">
        <f>IF(BP7="",NA(),BP7)</f>
        <v>24.18</v>
      </c>
      <c r="BQ6" s="22">
        <f t="shared" ref="BQ6:BY6" si="8">IF(BQ7="",NA(),BQ7)</f>
        <v>23.95</v>
      </c>
      <c r="BR6" s="22">
        <f t="shared" si="8"/>
        <v>16.48</v>
      </c>
      <c r="BS6" s="22">
        <f t="shared" si="8"/>
        <v>14.08</v>
      </c>
      <c r="BT6" s="22">
        <f t="shared" si="8"/>
        <v>15.65</v>
      </c>
      <c r="BU6" s="22">
        <f t="shared" si="8"/>
        <v>42.5</v>
      </c>
      <c r="BV6" s="22">
        <f t="shared" si="8"/>
        <v>41.84</v>
      </c>
      <c r="BW6" s="22">
        <f t="shared" si="8"/>
        <v>41.44</v>
      </c>
      <c r="BX6" s="22">
        <f t="shared" si="8"/>
        <v>37.65</v>
      </c>
      <c r="BY6" s="22">
        <f t="shared" si="8"/>
        <v>37.31</v>
      </c>
      <c r="BZ6" s="21" t="str">
        <f>IF(BZ7="","",IF(BZ7="-","【-】","【"&amp;SUBSTITUTE(TEXT(BZ7,"#,##0.00"),"-","△")&amp;"】"))</f>
        <v>【49.51】</v>
      </c>
      <c r="CA6" s="22">
        <f>IF(CA7="",NA(),CA7)</f>
        <v>621.82000000000005</v>
      </c>
      <c r="CB6" s="22">
        <f t="shared" ref="CB6:CJ6" si="9">IF(CB7="",NA(),CB7)</f>
        <v>643.96</v>
      </c>
      <c r="CC6" s="22">
        <f t="shared" si="9"/>
        <v>918.88</v>
      </c>
      <c r="CD6" s="22">
        <f t="shared" si="9"/>
        <v>1081.77</v>
      </c>
      <c r="CE6" s="22">
        <f t="shared" si="9"/>
        <v>933.3</v>
      </c>
      <c r="CF6" s="22">
        <f t="shared" si="9"/>
        <v>377.72</v>
      </c>
      <c r="CG6" s="22">
        <f t="shared" si="9"/>
        <v>390.47</v>
      </c>
      <c r="CH6" s="22">
        <f t="shared" si="9"/>
        <v>403.61</v>
      </c>
      <c r="CI6" s="22">
        <f t="shared" si="9"/>
        <v>442.82</v>
      </c>
      <c r="CJ6" s="22">
        <f t="shared" si="9"/>
        <v>425.76</v>
      </c>
      <c r="CK6" s="21" t="str">
        <f>IF(CK7="","",IF(CK7="-","【-】","【"&amp;SUBSTITUTE(TEXT(CK7,"#,##0.00"),"-","△")&amp;"】"))</f>
        <v>【317.14】</v>
      </c>
      <c r="CL6" s="22">
        <f>IF(CL7="",NA(),CL7)</f>
        <v>99.73</v>
      </c>
      <c r="CM6" s="22">
        <f t="shared" ref="CM6:CU6" si="10">IF(CM7="",NA(),CM7)</f>
        <v>99.62</v>
      </c>
      <c r="CN6" s="22">
        <f t="shared" si="10"/>
        <v>97.59</v>
      </c>
      <c r="CO6" s="22">
        <f t="shared" si="10"/>
        <v>127.81</v>
      </c>
      <c r="CP6" s="22">
        <f t="shared" si="10"/>
        <v>96.59</v>
      </c>
      <c r="CQ6" s="22">
        <f t="shared" si="10"/>
        <v>48.01</v>
      </c>
      <c r="CR6" s="22">
        <f t="shared" si="10"/>
        <v>49.08</v>
      </c>
      <c r="CS6" s="22">
        <f t="shared" si="10"/>
        <v>51.46</v>
      </c>
      <c r="CT6" s="22">
        <f t="shared" si="10"/>
        <v>51.84</v>
      </c>
      <c r="CU6" s="22">
        <f t="shared" si="10"/>
        <v>52.34</v>
      </c>
      <c r="CV6" s="21" t="str">
        <f>IF(CV7="","",IF(CV7="-","【-】","【"&amp;SUBSTITUTE(TEXT(CV7,"#,##0.00"),"-","△")&amp;"】"))</f>
        <v>【55.00】</v>
      </c>
      <c r="CW6" s="22">
        <f>IF(CW7="",NA(),CW7)</f>
        <v>86.02</v>
      </c>
      <c r="CX6" s="22">
        <f t="shared" ref="CX6:DF6" si="11">IF(CX7="",NA(),CX7)</f>
        <v>86.6</v>
      </c>
      <c r="CY6" s="22">
        <f t="shared" si="11"/>
        <v>88.7</v>
      </c>
      <c r="CZ6" s="22">
        <f t="shared" si="11"/>
        <v>66.63</v>
      </c>
      <c r="DA6" s="22">
        <f t="shared" si="11"/>
        <v>89.28</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2">
      <c r="A7" s="15"/>
      <c r="B7" s="24">
        <v>2023</v>
      </c>
      <c r="C7" s="24">
        <v>454036</v>
      </c>
      <c r="D7" s="24">
        <v>47</v>
      </c>
      <c r="E7" s="24">
        <v>1</v>
      </c>
      <c r="F7" s="24">
        <v>0</v>
      </c>
      <c r="G7" s="24">
        <v>0</v>
      </c>
      <c r="H7" s="24" t="s">
        <v>96</v>
      </c>
      <c r="I7" s="24" t="s">
        <v>97</v>
      </c>
      <c r="J7" s="24" t="s">
        <v>98</v>
      </c>
      <c r="K7" s="24" t="s">
        <v>99</v>
      </c>
      <c r="L7" s="24" t="s">
        <v>100</v>
      </c>
      <c r="M7" s="24" t="s">
        <v>101</v>
      </c>
      <c r="N7" s="25" t="s">
        <v>102</v>
      </c>
      <c r="O7" s="25" t="s">
        <v>103</v>
      </c>
      <c r="P7" s="25">
        <v>66.13</v>
      </c>
      <c r="Q7" s="25">
        <v>2497</v>
      </c>
      <c r="R7" s="25">
        <v>1021</v>
      </c>
      <c r="S7" s="25">
        <v>271.51</v>
      </c>
      <c r="T7" s="25">
        <v>3.76</v>
      </c>
      <c r="U7" s="25">
        <v>652</v>
      </c>
      <c r="V7" s="25">
        <v>1.25</v>
      </c>
      <c r="W7" s="25">
        <v>521.6</v>
      </c>
      <c r="X7" s="25">
        <v>42.7</v>
      </c>
      <c r="Y7" s="25">
        <v>39.08</v>
      </c>
      <c r="Z7" s="25">
        <v>42.94</v>
      </c>
      <c r="AA7" s="25">
        <v>47.48</v>
      </c>
      <c r="AB7" s="25">
        <v>77.03</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2842.25</v>
      </c>
      <c r="BF7" s="25">
        <v>2479.8200000000002</v>
      </c>
      <c r="BG7" s="25">
        <v>2112.0700000000002</v>
      </c>
      <c r="BH7" s="25">
        <v>1891.28</v>
      </c>
      <c r="BI7" s="25">
        <v>1644.14</v>
      </c>
      <c r="BJ7" s="25">
        <v>1183.92</v>
      </c>
      <c r="BK7" s="25">
        <v>1128.72</v>
      </c>
      <c r="BL7" s="25">
        <v>1125.25</v>
      </c>
      <c r="BM7" s="25">
        <v>1157.05</v>
      </c>
      <c r="BN7" s="25">
        <v>1228.8</v>
      </c>
      <c r="BO7" s="25">
        <v>1045.2</v>
      </c>
      <c r="BP7" s="25">
        <v>24.18</v>
      </c>
      <c r="BQ7" s="25">
        <v>23.95</v>
      </c>
      <c r="BR7" s="25">
        <v>16.48</v>
      </c>
      <c r="BS7" s="25">
        <v>14.08</v>
      </c>
      <c r="BT7" s="25">
        <v>15.65</v>
      </c>
      <c r="BU7" s="25">
        <v>42.5</v>
      </c>
      <c r="BV7" s="25">
        <v>41.84</v>
      </c>
      <c r="BW7" s="25">
        <v>41.44</v>
      </c>
      <c r="BX7" s="25">
        <v>37.65</v>
      </c>
      <c r="BY7" s="25">
        <v>37.31</v>
      </c>
      <c r="BZ7" s="25">
        <v>49.51</v>
      </c>
      <c r="CA7" s="25">
        <v>621.82000000000005</v>
      </c>
      <c r="CB7" s="25">
        <v>643.96</v>
      </c>
      <c r="CC7" s="25">
        <v>918.88</v>
      </c>
      <c r="CD7" s="25">
        <v>1081.77</v>
      </c>
      <c r="CE7" s="25">
        <v>933.3</v>
      </c>
      <c r="CF7" s="25">
        <v>377.72</v>
      </c>
      <c r="CG7" s="25">
        <v>390.47</v>
      </c>
      <c r="CH7" s="25">
        <v>403.61</v>
      </c>
      <c r="CI7" s="25">
        <v>442.82</v>
      </c>
      <c r="CJ7" s="25">
        <v>425.76</v>
      </c>
      <c r="CK7" s="25">
        <v>317.14</v>
      </c>
      <c r="CL7" s="25">
        <v>99.73</v>
      </c>
      <c r="CM7" s="25">
        <v>99.62</v>
      </c>
      <c r="CN7" s="25">
        <v>97.59</v>
      </c>
      <c r="CO7" s="25">
        <v>127.81</v>
      </c>
      <c r="CP7" s="25">
        <v>96.59</v>
      </c>
      <c r="CQ7" s="25">
        <v>48.01</v>
      </c>
      <c r="CR7" s="25">
        <v>49.08</v>
      </c>
      <c r="CS7" s="25">
        <v>51.46</v>
      </c>
      <c r="CT7" s="25">
        <v>51.84</v>
      </c>
      <c r="CU7" s="25">
        <v>52.34</v>
      </c>
      <c r="CV7" s="25">
        <v>55</v>
      </c>
      <c r="CW7" s="25">
        <v>86.02</v>
      </c>
      <c r="CX7" s="25">
        <v>86.6</v>
      </c>
      <c r="CY7" s="25">
        <v>88.7</v>
      </c>
      <c r="CZ7" s="25">
        <v>66.63</v>
      </c>
      <c r="DA7" s="25">
        <v>89.28</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2025-02-12T01:12:12Z</cp:lastPrinted>
  <dcterms:created xsi:type="dcterms:W3CDTF">2025-01-24T06:41:17Z</dcterms:created>
  <dcterms:modified xsi:type="dcterms:W3CDTF">2025-02-12T01:12:13Z</dcterms:modified>
  <cp:category/>
</cp:coreProperties>
</file>