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2法非適用\06下水道事業\03農集排\"/>
    </mc:Choice>
  </mc:AlternateContent>
  <xr:revisionPtr revIDLastSave="0" documentId="13_ncr:1_{01CEA0A1-D7C4-4C51-9F72-A89BC88DDFC3}" xr6:coauthVersionLast="47" xr6:coauthVersionMax="47" xr10:uidLastSave="{00000000-0000-0000-0000-000000000000}"/>
  <workbookProtection workbookAlgorithmName="SHA-512" workbookHashValue="eMcYF7IJr+TIgVpmeTHlbhxnir4aPYdlc4BmkJV6Z+A2y+Ojgc8ZvQ5zh/6+YnWBjJp0XNrU8nlEXp+f5aB8SQ==" workbookSaltValue="hZYpnk8+dIzlLBiDPifV2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<sst xmlns="http://schemas.openxmlformats.org/spreadsheetml/2006/main" count="236" uniqueCount="119">
  <si>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</si>
  <si>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</si>
  <si>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</si>
  <si>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</si>
  <si>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</si>
  <si>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</si>
  <si>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</si>
  <si>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</si>
  <si>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</si>
  <si>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</si>
  <si>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</si>
  <si>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</si>
  <si>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</si>
  <si>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</si>
  <si>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</si>
  <si>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</si>
  <si>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</si>
  <si>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</si>
  <si>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</si>
  <si>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</si>
  <si>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</si>
  <si>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</si>
  <si>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</si>
  <si>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</si>
  <si>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</si>
  <si>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</si>
  <si>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</si>
  <si>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</si>
  <si>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</si>
  <si>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</si>
  <si>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</si>
  <si>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</si>
  <si>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</si>
  <si>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</si>
  <si>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</si>
  <si>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</si>
  <si>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</si>
  <si>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</si>
  <si>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</si>
  <si>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</si>
  <si>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</si>
  <si>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</si>
  <si>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</si>
  <si>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</si>
  <si>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</si>
  <si>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</si>
  <si>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</si>
  <si>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</si>
  <si>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</si>
  <si>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</si>
  <si>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</si>
  <si>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</si>
  <si>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</si>
  <si>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</si>
  <si>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</si>
  <si>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</si>
  <si>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</si>
  <si>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</si>
  <si>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</si>
  <si>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</si>
  <si>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</si>
  <si>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</si>
  <si>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</si>
  <si>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</si>
  <si>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</si>
  <si>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</si>
  <si>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</si>
  <si>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</si>
  <si>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</si>
  <si>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</si>
  <si>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</si>
  <si>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</si>
  <si>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</si>
  <si>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</si>
  <si>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</si>
  <si>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</si>
  <si>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</si>
  <si>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</si>
  <si>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</si>
  <si>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</si>
  <si>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</si>
  <si>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</si>
  <si>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</si>
  <si>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</si>
  <si>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</si>
  <si>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</si>
  <si>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</si>
  <si>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</si>
  <si>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</si>
  <si>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</si>
  <si>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</si>
  <si>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</si>
  <si>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</si>
  <si>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</si>
  <si>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</si>
  <si>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</si>
  <si>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</si>
  <si>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</si>
  <si>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</si>
  <si>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</si>
  <si>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</si>
  <si>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</si>
  <si>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</si>
  <si>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</si>
  <si>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</si>
  <si>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</si>
  <si>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</si>
  <si>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</si>
  <si>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</si>
  <si>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</si>
  <si>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</si>
  <si>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</si>
  <si>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</si>
  <si>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</si>
  <si>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</si>
  <si>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</si>
  <si>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①収益的収支比率は、100％を下回っており、料金収入の確保、経費節減が必要です。
④企業債残高対事業規模比率については、一般会計からの繰入金で賄っていますが、今後、更なる経営改善を図ることが求められます。
⑤経費回収率は、類似団体及び全国平均を上回っている状況にありますが、100%を大きく下回り一般会計からの繰入で賄われている割合が依然として高いこと等を踏まえ、今後も料金収入の確保、経費節減が必要です。
⑥汚水処理原価は,類似団体及び全国平均と比較して低く推移していますが、経費回収率は100％を下回っているため今後も経費節減が必要です。
⑦施設利用率は、類似団体及び全国平均と比較して低く、50％以下となっており、効率的に利用されているとは言えません。将来の汚水処理人口の減少等を踏まえ近隣施設との統廃合等により適切な施設規模を維持する必要があります。
⑧水洗化率は、徐々に増加傾向がみられ水洗化普及対策が順調であることを示しています。今後とも水洗化普及に向けた取り組みをさらに高めることが必要です。</t>
    <rPh sb="142" eb="143">
      <t>オオ</t>
    </rPh>
    <rPh sb="145" eb="147">
      <t>シタマワ</t>
    </rPh>
    <rPh sb="239" eb="241">
      <t>ケイヒ</t>
    </rPh>
    <rPh sb="241" eb="243">
      <t>カイシュウ</t>
    </rPh>
    <rPh sb="243" eb="244">
      <t>リツ</t>
    </rPh>
    <rPh sb="250" eb="252">
      <t>シタマワ</t>
    </rPh>
    <phoneticPr fontId="4"/>
  </si>
  <si>
    <t>現在のところ大規模な更新工事の必要性はありませんでしたが、機械及び装置や電気設備について適宜更新や修繕を行っています。単年度に修繕等が集中することのないように、計画的な維持管理を持続していくことが必要です。</t>
    <rPh sb="29" eb="31">
      <t>キカイ</t>
    </rPh>
    <rPh sb="31" eb="32">
      <t>オヨ</t>
    </rPh>
    <rPh sb="33" eb="35">
      <t>ソウチ</t>
    </rPh>
    <rPh sb="44" eb="46">
      <t>テキギ</t>
    </rPh>
    <rPh sb="46" eb="48">
      <t>コウシン</t>
    </rPh>
    <rPh sb="49" eb="51">
      <t>シュウゼン</t>
    </rPh>
    <rPh sb="52" eb="53">
      <t>オコナ</t>
    </rPh>
    <phoneticPr fontId="4"/>
  </si>
  <si>
    <t>施設については、改築等の必要性は今のところありませんが、今後年数を経るにつれて起こりうる大規模な更新工事に向けた対策を講じる必要があります。
経営状況は比較的安定した状態で推移していますが、一般会計からの繰り入れに依存している割合が高いため、料金収入確保のための接続率向上や経費削減が求められます。また、経営戦略を踏まえ改善を図りながら、経営の健全化に取り組んでいきます。</t>
    <rPh sb="44" eb="47">
      <t>ダイキボ</t>
    </rPh>
    <rPh sb="48" eb="52">
      <t>コウシンコウジ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</si>
</sst>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B8-43EE-BAF4-7117BED065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2AB8-43EE-BAF4-7117BED065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41.93</c:v>
                </c:pt>
                <c:pt idx="1">
                  <c:v>46.3</c:v>
                </c:pt>
                <c:pt idx="2">
                  <c:v>44</c:v>
                </c:pt>
                <c:pt idx="3">
                  <c:v>43.24</c:v>
                </c:pt>
                <c:pt idx="4">
                  <c:v>40.299999999999997</c:v>
                </c:pt>
              </c:numCache>
            </c:numRef>
          </c:val>
          <c:extLst>
            <c:ext xmlns:c16="http://schemas.microsoft.com/office/drawing/2014/chart" uri="{C3380CC4-5D6E-409C-BE32-E72D297353CC}">
              <c16:uniqueId val="{00000000-AB3F-4900-9353-8297B94E91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B3F-4900-9353-8297B94E91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83.69</c:v>
                </c:pt>
                <c:pt idx="1">
                  <c:v>85.35</c:v>
                </c:pt>
                <c:pt idx="2">
                  <c:v>86.28</c:v>
                </c:pt>
                <c:pt idx="3">
                  <c:v>87.81</c:v>
                </c:pt>
                <c:pt idx="4">
                  <c:v>88.47</c:v>
                </c:pt>
              </c:numCache>
            </c:numRef>
          </c:val>
          <c:extLst>
            <c:ext xmlns:c16="http://schemas.microsoft.com/office/drawing/2014/chart" uri="{C3380CC4-5D6E-409C-BE32-E72D297353CC}">
              <c16:uniqueId val="{00000000-EDD2-486E-B6B9-A1CBE9594E1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DD2-486E-B6B9-A1CBE9594E1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100.78</c:v>
                </c:pt>
                <c:pt idx="1">
                  <c:v>101.43</c:v>
                </c:pt>
                <c:pt idx="2">
                  <c:v>98.38</c:v>
                </c:pt>
                <c:pt idx="3">
                  <c:v>91.47</c:v>
                </c:pt>
                <c:pt idx="4">
                  <c:v>97.92</c:v>
                </c:pt>
              </c:numCache>
            </c:numRef>
          </c:val>
          <c:extLst>
            <c:ext xmlns:c16="http://schemas.microsoft.com/office/drawing/2014/chart" uri="{C3380CC4-5D6E-409C-BE32-E72D297353CC}">
              <c16:uniqueId val="{00000000-9C3F-4A01-8639-486F7FB06F0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F-4A01-8639-486F7FB06F0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0-4718-8532-E3132A6F320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0-4718-8532-E3132A6F320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7-451F-87E1-4C60614F49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7-451F-87E1-4C60614F49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18-4C1B-B0D6-F4BD10101C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18-4C1B-B0D6-F4BD10101C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87-4CC3-8CE9-13AC5C9EA9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87-4CC3-8CE9-13AC5C9EA9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792.86</c:v>
                </c:pt>
                <c:pt idx="3" formatCode="#,##0.00;&quot;△&quot;#,##0.00;&quot;-&quot;">
                  <c:v>661.19</c:v>
                </c:pt>
                <c:pt idx="4" formatCode="#,##0.00;&quot;△&quot;#,##0.00;&quot;-&quot;">
                  <c:v>571.32000000000005</c:v>
                </c:pt>
              </c:numCache>
            </c:numRef>
          </c:val>
          <c:extLst>
            <c:ext xmlns:c16="http://schemas.microsoft.com/office/drawing/2014/chart" uri="{C3380CC4-5D6E-409C-BE32-E72D297353CC}">
              <c16:uniqueId val="{00000000-405E-49EE-BC48-98DD0997F0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05E-49EE-BC48-98DD0997F0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71.92</c:v>
                </c:pt>
                <c:pt idx="1">
                  <c:v>71.05</c:v>
                </c:pt>
                <c:pt idx="2">
                  <c:v>70.81</c:v>
                </c:pt>
                <c:pt idx="3">
                  <c:v>60.46</c:v>
                </c:pt>
                <c:pt idx="4">
                  <c:v>65.650000000000006</c:v>
                </c:pt>
              </c:numCache>
            </c:numRef>
          </c:val>
          <c:extLst>
            <c:ext xmlns:c16="http://schemas.microsoft.com/office/drawing/2014/chart" uri="{C3380CC4-5D6E-409C-BE32-E72D297353CC}">
              <c16:uniqueId val="{00000000-279F-4511-998D-7F06C9C714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79F-4511-998D-7F06C9C714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208.65</c:v>
                </c:pt>
                <c:pt idx="1">
                  <c:v>212.37</c:v>
                </c:pt>
                <c:pt idx="2">
                  <c:v>214.04</c:v>
                </c:pt>
                <c:pt idx="3">
                  <c:v>251.18</c:v>
                </c:pt>
                <c:pt idx="4">
                  <c:v>217.54</c:v>
                </c:pt>
              </c:numCache>
            </c:numRef>
          </c:val>
          <c:extLst>
            <c:ext xmlns:c16="http://schemas.microsoft.com/office/drawing/2014/chart" uri="{C3380CC4-5D6E-409C-BE32-E72D297353CC}">
              <c16:uniqueId val="{00000000-7AF0-4B4D-8595-F6EB5C1F33C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7AF0-4B4D-8595-F6EB5C1F33C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AP59" sqref="AP5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小林市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42944</v>
      </c>
      <c r="AM8" s="44"/>
      <c r="AN8" s="44"/>
      <c r="AO8" s="44"/>
      <c r="AP8" s="44"/>
      <c r="AQ8" s="44"/>
      <c r="AR8" s="44"/>
      <c r="AS8" s="44"/>
      <c r="AT8" s="45">
        <f>データ!T6</f>
        <v>562.95000000000005</v>
      </c>
      <c r="AU8" s="45"/>
      <c r="AV8" s="45"/>
      <c r="AW8" s="45"/>
      <c r="AX8" s="45"/>
      <c r="AY8" s="45"/>
      <c r="AZ8" s="45"/>
      <c r="BA8" s="45"/>
      <c r="BB8" s="45">
        <f>データ!U6</f>
        <v>76.28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10.77</v>
      </c>
      <c r="Q10" s="45"/>
      <c r="R10" s="45"/>
      <c r="S10" s="45"/>
      <c r="T10" s="45"/>
      <c r="U10" s="45"/>
      <c r="V10" s="45"/>
      <c r="W10" s="45">
        <f>データ!Q6</f>
        <v>103.07</v>
      </c>
      <c r="X10" s="45"/>
      <c r="Y10" s="45"/>
      <c r="Z10" s="45"/>
      <c r="AA10" s="45"/>
      <c r="AB10" s="45"/>
      <c r="AC10" s="45"/>
      <c r="AD10" s="44">
        <f>データ!R6</f>
        <v>2882</v>
      </c>
      <c r="AE10" s="44"/>
      <c r="AF10" s="44"/>
      <c r="AG10" s="44"/>
      <c r="AH10" s="44"/>
      <c r="AI10" s="44"/>
      <c r="AJ10" s="44"/>
      <c r="AK10" s="2"/>
      <c r="AL10" s="44">
        <f>データ!V6</f>
        <v>4554</v>
      </c>
      <c r="AM10" s="44"/>
      <c r="AN10" s="44"/>
      <c r="AO10" s="44"/>
      <c r="AP10" s="44"/>
      <c r="AQ10" s="44"/>
      <c r="AR10" s="44"/>
      <c r="AS10" s="44"/>
      <c r="AT10" s="45">
        <f>データ!W6</f>
        <v>5.88</v>
      </c>
      <c r="AU10" s="45"/>
      <c r="AV10" s="45"/>
      <c r="AW10" s="45"/>
      <c r="AX10" s="45"/>
      <c r="AY10" s="45"/>
      <c r="AZ10" s="45"/>
      <c r="BA10" s="45"/>
      <c r="BB10" s="45">
        <f>データ!X6</f>
        <v>774.49</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118</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45</v>
      </c>
      <c r="O86" s="12" t="str">
        <f>データ!EO6</f>
        <v>【0.02】</v>
      </c>
    </row>
  </sheetData>
  <sheetProtection algorithmName="SHA-512" hashValue="D4B/VIB3ne3aRjwXl7AYJnjQO928l6jX5fI7NJCFIYupOQAcP1pBHj4sLawYSzpPbmKD8vxX8InG9IgXFV+rtw==" saltValue="egU+9t9wS9GgrQ65OiX1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452050</v>
      </c>
      <c r="D6" s="19">
        <f t="shared" si="3"/>
        <v>47</v>
      </c>
      <c r="E6" s="19">
        <f t="shared" si="3"/>
        <v>17</v>
      </c>
      <c r="F6" s="19">
        <f t="shared" si="3"/>
        <v>5</v>
      </c>
      <c r="G6" s="19">
        <f t="shared" si="3"/>
        <v>0</v>
      </c>
      <c r="H6" s="19" t="str">
        <f t="shared" si="3"/>
        <v>宮崎県　小林市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10.77</v>
      </c>
      <c r="Q6" s="20">
        <f t="shared" si="3"/>
        <v>103.07</v>
      </c>
      <c r="R6" s="20">
        <f t="shared" si="3"/>
        <v>2882</v>
      </c>
      <c r="S6" s="20">
        <f t="shared" si="3"/>
        <v>42944</v>
      </c>
      <c r="T6" s="20">
        <f t="shared" si="3"/>
        <v>562.95000000000005</v>
      </c>
      <c r="U6" s="20">
        <f t="shared" si="3"/>
        <v>76.28</v>
      </c>
      <c r="V6" s="20">
        <f t="shared" si="3"/>
        <v>4554</v>
      </c>
      <c r="W6" s="20">
        <f t="shared" si="3"/>
        <v>5.88</v>
      </c>
      <c r="X6" s="20">
        <f t="shared" si="3"/>
        <v>774.49</v>
      </c>
      <c r="Y6" s="21">
        <f>IF(Y7="",NA(),Y7)</f>
        <v>100.78</v>
      </c>
      <c r="Z6" s="21">
        <f t="shared" ref="Z6:AH6" si="4">IF(Z7="",NA(),Z7)</f>
        <v>101.43</v>
      </c>
      <c r="AA6" s="21">
        <f t="shared" si="4"/>
        <v>98.38</v>
      </c>
      <c r="AB6" s="21">
        <f t="shared" si="4"/>
        <v>91.47</v>
      </c>
      <c r="AC6" s="21">
        <f t="shared" si="4"/>
        <v>97.92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792.86</v>
      </c>
      <c r="BI6" s="21">
        <f t="shared" si="7"/>
        <v>661.19</v>
      </c>
      <c r="BJ6" s="21">
        <f t="shared" si="7"/>
        <v>571.32000000000005</v>
      </c>
      <c r="BK6" s="21">
        <f t="shared" si="7"/>
        <v>826.83</v>
      </c>
      <c r="BL6" s="21">
        <f t="shared" si="7"/>
        <v>867.83</v>
      </c>
      <c r="BM6" s="21">
        <f t="shared" si="7"/>
        <v>791.76</v>
      </c>
      <c r="BN6" s="21">
        <f t="shared" si="7"/>
        <v>900.82</v>
      </c>
      <c r="BO6" s="21">
        <f t="shared" si="7"/>
        <v>839.21</v>
      </c>
      <c r="BP6" s="20" t="str">
        <f>IF(BP7="","",IF(BP7="-","【-】","【"&amp;SUBSTITUTE(TEXT(BP7,"#,##0.00"),"-","△")&amp;"】"))</f>
        <v>【785.10】</v>
      </c>
      <c r="BQ6" s="21">
        <f>IF(BQ7="",NA(),BQ7)</f>
        <v>71.92</v>
      </c>
      <c r="BR6" s="21">
        <f t="shared" ref="BR6:BZ6" si="8">IF(BR7="",NA(),BR7)</f>
        <v>71.05</v>
      </c>
      <c r="BS6" s="21">
        <f t="shared" si="8"/>
        <v>70.81</v>
      </c>
      <c r="BT6" s="21">
        <f t="shared" si="8"/>
        <v>60.46</v>
      </c>
      <c r="BU6" s="21">
        <f t="shared" si="8"/>
        <v>65.650000000000006</v>
      </c>
      <c r="BV6" s="21">
        <f t="shared" si="8"/>
        <v>57.31</v>
      </c>
      <c r="BW6" s="21">
        <f t="shared" si="8"/>
        <v>57.08</v>
      </c>
      <c r="BX6" s="21">
        <f t="shared" si="8"/>
        <v>56.26</v>
      </c>
      <c r="BY6" s="21">
        <f t="shared" si="8"/>
        <v>52.94</v>
      </c>
      <c r="BZ6" s="21">
        <f t="shared" si="8"/>
        <v>52.05</v>
      </c>
      <c r="CA6" s="20" t="str">
        <f>IF(CA7="","",IF(CA7="-","【-】","【"&amp;SUBSTITUTE(TEXT(CA7,"#,##0.00"),"-","△")&amp;"】"))</f>
        <v>【56.93】</v>
      </c>
      <c r="CB6" s="21">
        <f>IF(CB7="",NA(),CB7)</f>
        <v>208.65</v>
      </c>
      <c r="CC6" s="21">
        <f t="shared" ref="CC6:CK6" si="9">IF(CC7="",NA(),CC7)</f>
        <v>212.37</v>
      </c>
      <c r="CD6" s="21">
        <f t="shared" si="9"/>
        <v>214.04</v>
      </c>
      <c r="CE6" s="21">
        <f t="shared" si="9"/>
        <v>251.18</v>
      </c>
      <c r="CF6" s="21">
        <f t="shared" si="9"/>
        <v>217.54</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41.93</v>
      </c>
      <c r="CN6" s="21">
        <f t="shared" ref="CN6:CV6" si="10">IF(CN7="",NA(),CN7)</f>
        <v>46.3</v>
      </c>
      <c r="CO6" s="21">
        <f t="shared" si="10"/>
        <v>44</v>
      </c>
      <c r="CP6" s="21">
        <f t="shared" si="10"/>
        <v>43.24</v>
      </c>
      <c r="CQ6" s="21">
        <f t="shared" si="10"/>
        <v>40.299999999999997</v>
      </c>
      <c r="CR6" s="21">
        <f t="shared" si="10"/>
        <v>50.14</v>
      </c>
      <c r="CS6" s="21">
        <f t="shared" si="10"/>
        <v>54.83</v>
      </c>
      <c r="CT6" s="21">
        <f t="shared" si="10"/>
        <v>66.53</v>
      </c>
      <c r="CU6" s="21">
        <f t="shared" si="10"/>
        <v>52.35</v>
      </c>
      <c r="CV6" s="21">
        <f t="shared" si="10"/>
        <v>46.25</v>
      </c>
      <c r="CW6" s="20" t="str">
        <f>IF(CW7="","",IF(CW7="-","【-】","【"&amp;SUBSTITUTE(TEXT(CW7,"#,##0.00"),"-","△")&amp;"】"))</f>
        <v>【49.87】</v>
      </c>
      <c r="CX6" s="21">
        <f>IF(CX7="",NA(),CX7)</f>
        <v>83.69</v>
      </c>
      <c r="CY6" s="21">
        <f t="shared" ref="CY6:DG6" si="11">IF(CY7="",NA(),CY7)</f>
        <v>85.35</v>
      </c>
      <c r="CZ6" s="21">
        <f t="shared" si="11"/>
        <v>86.28</v>
      </c>
      <c r="DA6" s="21">
        <f t="shared" si="11"/>
        <v>87.81</v>
      </c>
      <c r="DB6" s="21">
        <f t="shared" si="11"/>
        <v>88.47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452050</v>
      </c>
      <c r="D7" s="23">
        <v>47</v>
      </c>
      <c r="E7" s="23">
        <v>17</v>
      </c>
      <c r="F7" s="23">
        <v>5</v>
      </c>
      <c r="G7" s="23">
        <v>0</v>
      </c>
      <c r="H7" s="23" t="s">
        <v>98</v>
      </c>
      <c r="I7" s="23" t="s">
        <v>99</v>
      </c>
      <c r="J7" s="23" t="s">
        <v>100</v>
      </c>
      <c r="K7" s="23" t="s">
        <v>101</v>
      </c>
      <c r="L7" s="23" t="s">
        <v>102</v>
      </c>
      <c r="M7" s="23" t="s">
        <v>103</v>
      </c>
      <c r="N7" s="24" t="s">
        <v>104</v>
      </c>
      <c r="O7" s="24" t="s">
        <v>105</v>
      </c>
      <c r="P7" s="24">
        <v>10.77</v>
      </c>
      <c r="Q7" s="24">
        <v>103.07</v>
      </c>
      <c r="R7" s="24">
        <v>2882</v>
      </c>
      <c r="S7" s="24">
        <v>42944</v>
      </c>
      <c r="T7" s="24">
        <v>562.95000000000005</v>
      </c>
      <c r="U7" s="24">
        <v>76.28</v>
      </c>
      <c r="V7" s="24">
        <v>4554</v>
      </c>
      <c r="W7" s="24">
        <v>5.88</v>
      </c>
      <c r="X7" s="24">
        <v>774.49</v>
      </c>
      <c r="Y7" s="24">
        <v>100.78</v>
      </c>
      <c r="Z7" s="24">
        <v>101.43</v>
      </c>
      <c r="AA7" s="24">
        <v>98.38</v>
      </c>
      <c r="AB7" s="24">
        <v>91.47</v>
      </c>
      <c r="AC7" s="24">
        <v>97.92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792.86</v>
      </c>
      <c r="BI7" s="24">
        <v>661.19</v>
      </c>
      <c r="BJ7" s="24">
        <v>571.32000000000005</v>
      </c>
      <c r="BK7" s="24">
        <v>826.83</v>
      </c>
      <c r="BL7" s="24">
        <v>867.83</v>
      </c>
      <c r="BM7" s="24">
        <v>791.76</v>
      </c>
      <c r="BN7" s="24">
        <v>900.82</v>
      </c>
      <c r="BO7" s="24">
        <v>839.21</v>
      </c>
      <c r="BP7" s="24">
        <v>785.1</v>
      </c>
      <c r="BQ7" s="24">
        <v>71.92</v>
      </c>
      <c r="BR7" s="24">
        <v>71.05</v>
      </c>
      <c r="BS7" s="24">
        <v>70.81</v>
      </c>
      <c r="BT7" s="24">
        <v>60.46</v>
      </c>
      <c r="BU7" s="24">
        <v>65.650000000000006</v>
      </c>
      <c r="BV7" s="24">
        <v>57.31</v>
      </c>
      <c r="BW7" s="24">
        <v>57.08</v>
      </c>
      <c r="BX7" s="24">
        <v>56.26</v>
      </c>
      <c r="BY7" s="24">
        <v>52.94</v>
      </c>
      <c r="BZ7" s="24">
        <v>52.05</v>
      </c>
      <c r="CA7" s="24">
        <v>56.93</v>
      </c>
      <c r="CB7" s="24">
        <v>208.65</v>
      </c>
      <c r="CC7" s="24">
        <v>212.37</v>
      </c>
      <c r="CD7" s="24">
        <v>214.04</v>
      </c>
      <c r="CE7" s="24">
        <v>251.18</v>
      </c>
      <c r="CF7" s="24">
        <v>217.54</v>
      </c>
      <c r="CG7" s="24">
        <v>273.52</v>
      </c>
      <c r="CH7" s="24">
        <v>274.99</v>
      </c>
      <c r="CI7" s="24">
        <v>282.08999999999997</v>
      </c>
      <c r="CJ7" s="24">
        <v>303.27999999999997</v>
      </c>
      <c r="CK7" s="24">
        <v>301.86</v>
      </c>
      <c r="CL7" s="24">
        <v>271.14999999999998</v>
      </c>
      <c r="CM7" s="24">
        <v>41.93</v>
      </c>
      <c r="CN7" s="24">
        <v>46.3</v>
      </c>
      <c r="CO7" s="24">
        <v>44</v>
      </c>
      <c r="CP7" s="24">
        <v>43.24</v>
      </c>
      <c r="CQ7" s="24">
        <v>40.299999999999997</v>
      </c>
      <c r="CR7" s="24">
        <v>50.14</v>
      </c>
      <c r="CS7" s="24">
        <v>54.83</v>
      </c>
      <c r="CT7" s="24">
        <v>66.53</v>
      </c>
      <c r="CU7" s="24">
        <v>52.35</v>
      </c>
      <c r="CV7" s="24">
        <v>46.25</v>
      </c>
      <c r="CW7" s="24">
        <v>49.87</v>
      </c>
      <c r="CX7" s="24">
        <v>83.69</v>
      </c>
      <c r="CY7" s="24">
        <v>85.35</v>
      </c>
      <c r="CZ7" s="24">
        <v>86.28</v>
      </c>
      <c r="DA7" s="24">
        <v>87.81</v>
      </c>
      <c r="DB7" s="24">
        <v>88.47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2025-01-30T06:40:31Z</cp:lastPrinted>
  <dcterms:created xsi:type="dcterms:W3CDTF">2025-01-24T07:36:59Z</dcterms:created>
  <dcterms:modified xsi:type="dcterms:W3CDTF">2025-02-12T00:36:06Z</dcterms:modified>
  <cp:category/>
</cp:coreProperties>
</file>