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K:\1221_市町村課\05 財政・地方債担当\02 個別事業(現年分)フォルダ\03-02 【決　算】公営企業(現年分のみ)\01 各種照会・回答\250121【依頼】経営比較分析表の分析等について\05市町村→県\02法非適用\06下水道事業\03農集排\"/>
    </mc:Choice>
  </mc:AlternateContent>
  <xr:revisionPtr revIDLastSave="0" documentId="13_ncr:1_{88C3E557-2088-4746-BF91-0447EC7C8057}" xr6:coauthVersionLast="47" xr6:coauthVersionMax="47" xr10:uidLastSave="{00000000-0000-0000-0000-000000000000}"/>
  <workbookProtection workbookAlgorithmName="SHA-512" workbookHashValue="vgTYHGmoSAN/cPvAh6iJf0ynl+old/05w9DIBBivpOSrzsnlBWV8Bsxv9PZUIz04pwaNlVfvHgeS7nwoUkNbwQ==" workbookSaltValue="NjzqlR87fnP079tK56Y/mA==" workbookSpinCount="100000" lockStructure="1"/>
  <bookViews>
    <workbookView xWindow="2868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T6" i="5"/>
  <c r="AT8" i="4" s="1"/>
  <c r="S6" i="5"/>
  <c r="AL8" i="4" s="1"/>
  <c r="R6" i="5"/>
  <c r="AD10" i="4" s="1"/>
  <c r="Q6" i="5"/>
  <c r="W10" i="4" s="1"/>
  <c r="P6" i="5"/>
  <c r="P10" i="4" s="1"/>
  <c r="O6" i="5"/>
  <c r="I10" i="4" s="1"/>
  <c r="N6" i="5"/>
  <c r="B10" i="4" s="1"/>
  <c r="M6" i="5"/>
  <c r="AD8" i="4" s="1"/>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L10" i="4"/>
  <c r="BB8" i="4"/>
  <c r="I8" i="4"/>
  <c r="B8" i="4"/>
</calcChain>
</file>

<file path=xl/sharedStrings.xml><?xml version="1.0" encoding="utf-8"?>
<sst xmlns="http://schemas.openxmlformats.org/spreadsheetml/2006/main" count="236" uniqueCount="119">
  <si>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</si>
  <si>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</si>
  <si>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</si>
  <si>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</si>
  <si>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</si>
  <si>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</si>
  <si>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</si>
  <si>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</si>
  <si>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</si>
  <si>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</si>
  <si>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</si>
  <si>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</si>
  <si>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</si>
  <si>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</si>
  <si>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</si>
  <si>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</si>
  <si>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</si>
  <si>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</si>
  <si>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</si>
  <si>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</si>
  <si>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</si>
  <si>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</si>
  <si>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</si>
  <si>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</si>
  <si>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</si>
  <si>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</si>
  <si>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</si>
  <si>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</si>
  <si>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</si>
  <si>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</si>
  <si>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</si>
  <si>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</si>
  <si>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</si>
  <si>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</si>
  <si>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</si>
  <si>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</si>
  <si>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</si>
  <si>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</si>
  <si>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</si>
  <si>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</si>
  <si>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</si>
  <si>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</si>
  <si>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</si>
  <si>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</si>
  <si>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</si>
  <si>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</si>
  <si>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</si>
  <si>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</si>
  <si>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</si>
  <si>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</si>
  <si>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</si>
  <si>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</si>
  <si>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</si>
  <si>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</si>
  <si>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</si>
  <si>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</si>
  <si>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</si>
  <si>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</si>
  <si>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</si>
  <si>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</si>
  <si>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</si>
  <si>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</si>
  <si>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</si>
  <si>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</si>
  <si>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</si>
  <si>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</si>
  <si>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</si>
  <si>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</si>
  <si>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</si>
  <si>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</si>
  <si>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</si>
  <si>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</si>
  <si>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</si>
  <si>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</si>
  <si>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</si>
  <si>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</si>
  <si>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</si>
  <si>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</si>
  <si>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</si>
  <si>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</si>
  <si>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</si>
  <si>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</si>
  <si>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</si>
  <si>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</si>
  <si>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</si>
  <si>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</si>
  <si>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</si>
  <si>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</si>
  <si>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</si>
  <si>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</si>
  <si>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</si>
  <si>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</si>
  <si>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</si>
  <si>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</si>
  <si>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</si>
  <si>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</si>
  <si>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</si>
  <si>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</si>
  <si>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日之影町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</si>
  <si>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</si>
  <si>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</si>
  <si>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</si>
  <si>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</si>
  <si>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</si>
  <si>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</si>
  <si>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</si>
  <si>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</si>
  <si>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</si>
  <si>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</si>
  <si>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</si>
  <si>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</si>
  <si>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</si>
  <si>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</si>
  <si>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</si>
  <si>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</si>
  <si>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</si>
  <si>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　地形的要因などにより中継ポンプ等の設備投資が多い施設であるが、これからも経営の健全性を保つため、来年度の経営戦略の改訂とともに、今後の処理区域内人口の減少を見据え、維持管理費に見合った料金改定や最良な設備規模及び処理方法を検討していきたい。</t>
    <rPh sb="49" eb="52">
      <t>ライネンド</t>
    </rPh>
    <phoneticPr fontId="4"/>
  </si>
  <si>
    <t>　施設運用開始から２０年以上経過し、中継ポンプや計装盤等の設備更新の時期が近づいている。
　中継ポンプについて予備のポンプを準備し、故障した際の対応準備は整えているが、その他の故障等はその都度修繕の対応をしている。
　今後、各設備の更新時期を迎えるため、以前行った機能診断等を元に事業計画を策定し、それに併せた施設の更新整備を行う必要がある。</t>
    <rPh sb="37" eb="38">
      <t>チカ</t>
    </rPh>
    <phoneticPr fontId="4"/>
  </si>
  <si>
    <r>
      <t xml:space="preserve">　本町の農業集落排水事業は、比較的小規模な施設のため、利用者の増減、維持費の増減が各比率に大きく反映される。
　収益的収支比率及び経費回収率は１００％前後の水準で推移し、施設の維持費用について概ね料金収入で賄えているが、少子高齢化や都市部への人口流出を鑑みると料金改定を視野にいれた検討が必要である。
　企業債残高対事業規模比率は、全国平均や類似団体と比べ低率だが、依然として財源の大半を一般会計に依存していることから、自立性の高い経営見直しが求められる。　
　なお水洗化率は全国平均を上回り、類似団体と比べても高い水準にあるため、今後も普及促進等を行い水洗化率の向上に図りたい。
</t>
    </r>
    <r>
      <rPr>
        <sz val="11"/>
        <color rgb="FFFF0000"/>
        <rFont val="ＭＳ ゴシック"/>
        <family val="3"/>
        <charset val="128"/>
      </rPr>
      <t>⑥汚水処理原価が減少した要因についてもご記載ください。</t>
    </r>
    <rPh sb="63" eb="64">
      <t>オヨ</t>
    </rPh>
    <rPh sb="110" eb="112">
      <t>ショウシ</t>
    </rPh>
    <rPh sb="112" eb="115">
      <t>コウレイカ</t>
    </rPh>
    <rPh sb="116" eb="119">
      <t>トシブ</t>
    </rPh>
    <rPh sb="121" eb="123">
      <t>ジンコウ</t>
    </rPh>
    <rPh sb="123" eb="125">
      <t>リュウシュツ</t>
    </rPh>
    <rPh sb="126" eb="127">
      <t>カンガ</t>
    </rPh>
    <rPh sb="130" eb="132">
      <t>リョウキン</t>
    </rPh>
    <rPh sb="132" eb="134">
      <t>カイテイ</t>
    </rPh>
    <rPh sb="141" eb="143">
      <t>ケントウ</t>
    </rPh>
    <rPh sb="144" eb="146">
      <t>ヒツヨウ</t>
    </rPh>
    <rPh sb="293" eb="295">
      <t>オスイ</t>
    </rPh>
    <rPh sb="295" eb="297">
      <t>ショリ</t>
    </rPh>
    <rPh sb="297" eb="299">
      <t>ゲンカ</t>
    </rPh>
    <rPh sb="300" eb="302">
      <t>ゲンショウ</t>
    </rPh>
    <rPh sb="304" eb="306">
      <t>ヨウイン</t>
    </rPh>
    <rPh sb="312" eb="314">
      <t>キサイ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</si>
</sst>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4" borderId="6" xfId="0" applyFont="1" applyFill="1" applyBorder="1" applyAlignment="1" applyProtection="1">
      <alignment horizontal="left" vertical="top" wrapText="1"/>
      <protection locked="0"/>
    </xf>
    <xf numFmtId="0" fontId="5" fillId="4" borderId="0" xfId="0" applyFont="1" applyFill="1" applyAlignment="1" applyProtection="1">
      <alignment horizontal="left" vertical="top" wrapText="1"/>
      <protection locked="0"/>
    </xf>
    <xf numFmtId="0" fontId="5" fillId="4" borderId="7" xfId="0" applyFont="1" applyFill="1" applyBorder="1" applyAlignment="1" applyProtection="1">
      <alignment horizontal="left" vertical="top" wrapText="1"/>
      <protection locked="0"/>
    </xf>
    <xf numFmtId="0" fontId="5" fillId="4" borderId="8" xfId="0" applyFont="1" applyFill="1" applyBorder="1" applyAlignment="1" applyProtection="1">
      <alignment horizontal="left" vertical="top" wrapText="1"/>
      <protection locked="0"/>
    </xf>
    <xf numFmtId="0" fontId="5" fillId="4" borderId="1" xfId="0" applyFont="1" applyFill="1" applyBorder="1" applyAlignment="1" applyProtection="1">
      <alignment horizontal="left" vertical="top" wrapText="1"/>
      <protection locked="0"/>
    </xf>
    <xf numFmtId="0" fontId="5" fillId="4" borderId="9" xfId="0" applyFont="1" applyFill="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AC0-4407-AD3C-A4AE0076717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2AC0-4407-AD3C-A4AE0076717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100.69</c:v>
                </c:pt>
                <c:pt idx="1">
                  <c:v>100.45</c:v>
                </c:pt>
                <c:pt idx="2">
                  <c:v>101.54</c:v>
                </c:pt>
                <c:pt idx="3">
                  <c:v>99.19</c:v>
                </c:pt>
                <c:pt idx="4">
                  <c:v>100.13</c:v>
                </c:pt>
              </c:numCache>
            </c:numRef>
          </c:val>
          <c:extLst>
            <c:ext xmlns:c16="http://schemas.microsoft.com/office/drawing/2014/chart" uri="{C3380CC4-5D6E-409C-BE32-E72D297353CC}">
              <c16:uniqueId val="{00000000-2A16-42BB-B70C-2890C062F93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A16-42BB-B70C-2890C062F93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67B-4612-9B15-47BC07DD586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67B-4612-9B15-47BC07DD586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0D4-4371-80AE-5DAAEC6D00D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0D4-4371-80AE-5DAAEC6D00D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717-49D9-8D61-5621C1C4401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717-49D9-8D61-5621C1C4401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A18-4E95-8635-6A2D4D1FD97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A18-4E95-8635-6A2D4D1FD97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quot;-&quot;">
                  <c:v>82.92</c:v>
                </c:pt>
                <c:pt idx="1">
                  <c:v>0</c:v>
                </c:pt>
                <c:pt idx="2">
                  <c:v>0</c:v>
                </c:pt>
                <c:pt idx="3">
                  <c:v>0</c:v>
                </c:pt>
                <c:pt idx="4">
                  <c:v>0</c:v>
                </c:pt>
              </c:numCache>
            </c:numRef>
          </c:val>
          <c:extLst>
            <c:ext xmlns:c16="http://schemas.microsoft.com/office/drawing/2014/chart" uri="{C3380CC4-5D6E-409C-BE32-E72D297353CC}">
              <c16:uniqueId val="{00000000-3AD8-4BC5-AA37-62CC3F27F9C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3AD8-4BC5-AA37-62CC3F27F9C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100.08</c:v>
                </c:pt>
                <c:pt idx="1">
                  <c:v>93.5</c:v>
                </c:pt>
                <c:pt idx="2">
                  <c:v>88.83</c:v>
                </c:pt>
                <c:pt idx="3">
                  <c:v>85.57</c:v>
                </c:pt>
                <c:pt idx="4">
                  <c:v>96.96</c:v>
                </c:pt>
              </c:numCache>
            </c:numRef>
          </c:val>
          <c:extLst>
            <c:ext xmlns:c16="http://schemas.microsoft.com/office/drawing/2014/chart" uri="{C3380CC4-5D6E-409C-BE32-E72D297353CC}">
              <c16:uniqueId val="{00000000-6B20-4967-8BC4-215747275CB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6B20-4967-8BC4-215747275CB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249.6</c:v>
                </c:pt>
                <c:pt idx="1">
                  <c:v>273.07</c:v>
                </c:pt>
                <c:pt idx="2">
                  <c:v>301.94</c:v>
                </c:pt>
                <c:pt idx="3">
                  <c:v>302.20999999999998</c:v>
                </c:pt>
                <c:pt idx="4">
                  <c:v>177.82</c:v>
                </c:pt>
              </c:numCache>
            </c:numRef>
          </c:val>
          <c:extLst>
            <c:ext xmlns:c16="http://schemas.microsoft.com/office/drawing/2014/chart" uri="{C3380CC4-5D6E-409C-BE32-E72D297353CC}">
              <c16:uniqueId val="{00000000-556B-4A53-B2B2-CAAF491CD6E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556B-4A53-B2B2-CAAF491CD6E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46.48</c:v>
                </c:pt>
                <c:pt idx="1">
                  <c:v>47.18</c:v>
                </c:pt>
                <c:pt idx="2">
                  <c:v>44.37</c:v>
                </c:pt>
                <c:pt idx="3">
                  <c:v>43.66</c:v>
                </c:pt>
                <c:pt idx="4">
                  <c:v>45.07</c:v>
                </c:pt>
              </c:numCache>
            </c:numRef>
          </c:val>
          <c:extLst>
            <c:ext xmlns:c16="http://schemas.microsoft.com/office/drawing/2014/chart" uri="{C3380CC4-5D6E-409C-BE32-E72D297353CC}">
              <c16:uniqueId val="{00000000-2393-4FA2-A571-EFAA87D514E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2393-4FA2-A571-EFAA87D514E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96.02</c:v>
                </c:pt>
                <c:pt idx="1">
                  <c:v>98.35</c:v>
                </c:pt>
                <c:pt idx="2">
                  <c:v>98.26</c:v>
                </c:pt>
                <c:pt idx="3">
                  <c:v>98.17</c:v>
                </c:pt>
                <c:pt idx="4">
                  <c:v>98.17</c:v>
                </c:pt>
              </c:numCache>
            </c:numRef>
          </c:val>
          <c:extLst>
            <c:ext xmlns:c16="http://schemas.microsoft.com/office/drawing/2014/chart" uri="{C3380CC4-5D6E-409C-BE32-E72D297353CC}">
              <c16:uniqueId val="{00000000-ECAB-4DE7-BC4F-BC71BEAD7ED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ECAB-4DE7-BC4F-BC71BEAD7ED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70" zoomScaleNormal="70" workbookViewId="0">
      <selection activeCell="CM29" sqref="CM29"/>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宮崎県　日之影町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法非適用</v>
      </c>
      <c r="C8" s="64"/>
      <c r="D8" s="64"/>
      <c r="E8" s="64"/>
      <c r="F8" s="64"/>
      <c r="G8" s="64"/>
      <c r="H8" s="64"/>
      <c r="I8" s="64" t="str">
        <f>データ!J6</f>
        <v>下水道事業</v>
      </c>
      <c r="J8" s="64"/>
      <c r="K8" s="64"/>
      <c r="L8" s="64"/>
      <c r="M8" s="64"/>
      <c r="N8" s="64"/>
      <c r="O8" s="64"/>
      <c r="P8" s="64" t="str">
        <f>データ!K6</f>
        <v>農業集落排水</v>
      </c>
      <c r="Q8" s="64"/>
      <c r="R8" s="64"/>
      <c r="S8" s="64"/>
      <c r="T8" s="64"/>
      <c r="U8" s="64"/>
      <c r="V8" s="64"/>
      <c r="W8" s="64" t="str">
        <f>データ!L6</f>
        <v>F2</v>
      </c>
      <c r="X8" s="64"/>
      <c r="Y8" s="64"/>
      <c r="Z8" s="64"/>
      <c r="AA8" s="64"/>
      <c r="AB8" s="64"/>
      <c r="AC8" s="64"/>
      <c r="AD8" s="65" t="str">
        <f>データ!$M$6</f>
        <v>非設置</v>
      </c>
      <c r="AE8" s="65"/>
      <c r="AF8" s="65"/>
      <c r="AG8" s="65"/>
      <c r="AH8" s="65"/>
      <c r="AI8" s="65"/>
      <c r="AJ8" s="65"/>
      <c r="AK8" s="3"/>
      <c r="AL8" s="45">
        <f>データ!S6</f>
        <v>3485</v>
      </c>
      <c r="AM8" s="45"/>
      <c r="AN8" s="45"/>
      <c r="AO8" s="45"/>
      <c r="AP8" s="45"/>
      <c r="AQ8" s="45"/>
      <c r="AR8" s="45"/>
      <c r="AS8" s="45"/>
      <c r="AT8" s="44">
        <f>データ!T6</f>
        <v>277.67</v>
      </c>
      <c r="AU8" s="44"/>
      <c r="AV8" s="44"/>
      <c r="AW8" s="44"/>
      <c r="AX8" s="44"/>
      <c r="AY8" s="44"/>
      <c r="AZ8" s="44"/>
      <c r="BA8" s="44"/>
      <c r="BB8" s="44">
        <f>データ!U6</f>
        <v>12.55</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2">
      <c r="A10" s="2"/>
      <c r="B10" s="44" t="str">
        <f>データ!N6</f>
        <v>-</v>
      </c>
      <c r="C10" s="44"/>
      <c r="D10" s="44"/>
      <c r="E10" s="44"/>
      <c r="F10" s="44"/>
      <c r="G10" s="44"/>
      <c r="H10" s="44"/>
      <c r="I10" s="44" t="str">
        <f>データ!O6</f>
        <v>該当数値なし</v>
      </c>
      <c r="J10" s="44"/>
      <c r="K10" s="44"/>
      <c r="L10" s="44"/>
      <c r="M10" s="44"/>
      <c r="N10" s="44"/>
      <c r="O10" s="44"/>
      <c r="P10" s="44">
        <f>データ!P6</f>
        <v>6.17</v>
      </c>
      <c r="Q10" s="44"/>
      <c r="R10" s="44"/>
      <c r="S10" s="44"/>
      <c r="T10" s="44"/>
      <c r="U10" s="44"/>
      <c r="V10" s="44"/>
      <c r="W10" s="44">
        <f>データ!Q6</f>
        <v>100</v>
      </c>
      <c r="X10" s="44"/>
      <c r="Y10" s="44"/>
      <c r="Z10" s="44"/>
      <c r="AA10" s="44"/>
      <c r="AB10" s="44"/>
      <c r="AC10" s="44"/>
      <c r="AD10" s="45">
        <f>データ!R6</f>
        <v>3352</v>
      </c>
      <c r="AE10" s="45"/>
      <c r="AF10" s="45"/>
      <c r="AG10" s="45"/>
      <c r="AH10" s="45"/>
      <c r="AI10" s="45"/>
      <c r="AJ10" s="45"/>
      <c r="AK10" s="2"/>
      <c r="AL10" s="45">
        <f>データ!V6</f>
        <v>218</v>
      </c>
      <c r="AM10" s="45"/>
      <c r="AN10" s="45"/>
      <c r="AO10" s="45"/>
      <c r="AP10" s="45"/>
      <c r="AQ10" s="45"/>
      <c r="AR10" s="45"/>
      <c r="AS10" s="45"/>
      <c r="AT10" s="44">
        <f>データ!W6</f>
        <v>0.12</v>
      </c>
      <c r="AU10" s="44"/>
      <c r="AV10" s="44"/>
      <c r="AW10" s="44"/>
      <c r="AX10" s="44"/>
      <c r="AY10" s="44"/>
      <c r="AZ10" s="44"/>
      <c r="BA10" s="44"/>
      <c r="BB10" s="44">
        <f>データ!X6</f>
        <v>1816.67</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9" t="s">
        <v>118</v>
      </c>
      <c r="BM16" s="80"/>
      <c r="BN16" s="80"/>
      <c r="BO16" s="80"/>
      <c r="BP16" s="80"/>
      <c r="BQ16" s="80"/>
      <c r="BR16" s="80"/>
      <c r="BS16" s="80"/>
      <c r="BT16" s="80"/>
      <c r="BU16" s="80"/>
      <c r="BV16" s="80"/>
      <c r="BW16" s="80"/>
      <c r="BX16" s="80"/>
      <c r="BY16" s="80"/>
      <c r="BZ16" s="8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9"/>
      <c r="BM17" s="80"/>
      <c r="BN17" s="80"/>
      <c r="BO17" s="80"/>
      <c r="BP17" s="80"/>
      <c r="BQ17" s="80"/>
      <c r="BR17" s="80"/>
      <c r="BS17" s="80"/>
      <c r="BT17" s="80"/>
      <c r="BU17" s="80"/>
      <c r="BV17" s="80"/>
      <c r="BW17" s="80"/>
      <c r="BX17" s="80"/>
      <c r="BY17" s="80"/>
      <c r="BZ17" s="8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9"/>
      <c r="BM18" s="80"/>
      <c r="BN18" s="80"/>
      <c r="BO18" s="80"/>
      <c r="BP18" s="80"/>
      <c r="BQ18" s="80"/>
      <c r="BR18" s="80"/>
      <c r="BS18" s="80"/>
      <c r="BT18" s="80"/>
      <c r="BU18" s="80"/>
      <c r="BV18" s="80"/>
      <c r="BW18" s="80"/>
      <c r="BX18" s="80"/>
      <c r="BY18" s="80"/>
      <c r="BZ18" s="8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9"/>
      <c r="BM19" s="80"/>
      <c r="BN19" s="80"/>
      <c r="BO19" s="80"/>
      <c r="BP19" s="80"/>
      <c r="BQ19" s="80"/>
      <c r="BR19" s="80"/>
      <c r="BS19" s="80"/>
      <c r="BT19" s="80"/>
      <c r="BU19" s="80"/>
      <c r="BV19" s="80"/>
      <c r="BW19" s="80"/>
      <c r="BX19" s="80"/>
      <c r="BY19" s="80"/>
      <c r="BZ19" s="8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9"/>
      <c r="BM20" s="80"/>
      <c r="BN20" s="80"/>
      <c r="BO20" s="80"/>
      <c r="BP20" s="80"/>
      <c r="BQ20" s="80"/>
      <c r="BR20" s="80"/>
      <c r="BS20" s="80"/>
      <c r="BT20" s="80"/>
      <c r="BU20" s="80"/>
      <c r="BV20" s="80"/>
      <c r="BW20" s="80"/>
      <c r="BX20" s="80"/>
      <c r="BY20" s="80"/>
      <c r="BZ20" s="8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9"/>
      <c r="BM21" s="80"/>
      <c r="BN21" s="80"/>
      <c r="BO21" s="80"/>
      <c r="BP21" s="80"/>
      <c r="BQ21" s="80"/>
      <c r="BR21" s="80"/>
      <c r="BS21" s="80"/>
      <c r="BT21" s="80"/>
      <c r="BU21" s="80"/>
      <c r="BV21" s="80"/>
      <c r="BW21" s="80"/>
      <c r="BX21" s="80"/>
      <c r="BY21" s="80"/>
      <c r="BZ21" s="8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9"/>
      <c r="BM22" s="80"/>
      <c r="BN22" s="80"/>
      <c r="BO22" s="80"/>
      <c r="BP22" s="80"/>
      <c r="BQ22" s="80"/>
      <c r="BR22" s="80"/>
      <c r="BS22" s="80"/>
      <c r="BT22" s="80"/>
      <c r="BU22" s="80"/>
      <c r="BV22" s="80"/>
      <c r="BW22" s="80"/>
      <c r="BX22" s="80"/>
      <c r="BY22" s="80"/>
      <c r="BZ22" s="8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9"/>
      <c r="BM23" s="80"/>
      <c r="BN23" s="80"/>
      <c r="BO23" s="80"/>
      <c r="BP23" s="80"/>
      <c r="BQ23" s="80"/>
      <c r="BR23" s="80"/>
      <c r="BS23" s="80"/>
      <c r="BT23" s="80"/>
      <c r="BU23" s="80"/>
      <c r="BV23" s="80"/>
      <c r="BW23" s="80"/>
      <c r="BX23" s="80"/>
      <c r="BY23" s="80"/>
      <c r="BZ23" s="8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9"/>
      <c r="BM24" s="80"/>
      <c r="BN24" s="80"/>
      <c r="BO24" s="80"/>
      <c r="BP24" s="80"/>
      <c r="BQ24" s="80"/>
      <c r="BR24" s="80"/>
      <c r="BS24" s="80"/>
      <c r="BT24" s="80"/>
      <c r="BU24" s="80"/>
      <c r="BV24" s="80"/>
      <c r="BW24" s="80"/>
      <c r="BX24" s="80"/>
      <c r="BY24" s="80"/>
      <c r="BZ24" s="8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9"/>
      <c r="BM25" s="80"/>
      <c r="BN25" s="80"/>
      <c r="BO25" s="80"/>
      <c r="BP25" s="80"/>
      <c r="BQ25" s="80"/>
      <c r="BR25" s="80"/>
      <c r="BS25" s="80"/>
      <c r="BT25" s="80"/>
      <c r="BU25" s="80"/>
      <c r="BV25" s="80"/>
      <c r="BW25" s="80"/>
      <c r="BX25" s="80"/>
      <c r="BY25" s="80"/>
      <c r="BZ25" s="8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9"/>
      <c r="BM26" s="80"/>
      <c r="BN26" s="80"/>
      <c r="BO26" s="80"/>
      <c r="BP26" s="80"/>
      <c r="BQ26" s="80"/>
      <c r="BR26" s="80"/>
      <c r="BS26" s="80"/>
      <c r="BT26" s="80"/>
      <c r="BU26" s="80"/>
      <c r="BV26" s="80"/>
      <c r="BW26" s="80"/>
      <c r="BX26" s="80"/>
      <c r="BY26" s="80"/>
      <c r="BZ26" s="8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9"/>
      <c r="BM27" s="80"/>
      <c r="BN27" s="80"/>
      <c r="BO27" s="80"/>
      <c r="BP27" s="80"/>
      <c r="BQ27" s="80"/>
      <c r="BR27" s="80"/>
      <c r="BS27" s="80"/>
      <c r="BT27" s="80"/>
      <c r="BU27" s="80"/>
      <c r="BV27" s="80"/>
      <c r="BW27" s="80"/>
      <c r="BX27" s="80"/>
      <c r="BY27" s="80"/>
      <c r="BZ27" s="8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9"/>
      <c r="BM28" s="80"/>
      <c r="BN28" s="80"/>
      <c r="BO28" s="80"/>
      <c r="BP28" s="80"/>
      <c r="BQ28" s="80"/>
      <c r="BR28" s="80"/>
      <c r="BS28" s="80"/>
      <c r="BT28" s="80"/>
      <c r="BU28" s="80"/>
      <c r="BV28" s="80"/>
      <c r="BW28" s="80"/>
      <c r="BX28" s="80"/>
      <c r="BY28" s="80"/>
      <c r="BZ28" s="8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9"/>
      <c r="BM29" s="80"/>
      <c r="BN29" s="80"/>
      <c r="BO29" s="80"/>
      <c r="BP29" s="80"/>
      <c r="BQ29" s="80"/>
      <c r="BR29" s="80"/>
      <c r="BS29" s="80"/>
      <c r="BT29" s="80"/>
      <c r="BU29" s="80"/>
      <c r="BV29" s="80"/>
      <c r="BW29" s="80"/>
      <c r="BX29" s="80"/>
      <c r="BY29" s="80"/>
      <c r="BZ29" s="8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9"/>
      <c r="BM30" s="80"/>
      <c r="BN30" s="80"/>
      <c r="BO30" s="80"/>
      <c r="BP30" s="80"/>
      <c r="BQ30" s="80"/>
      <c r="BR30" s="80"/>
      <c r="BS30" s="80"/>
      <c r="BT30" s="80"/>
      <c r="BU30" s="80"/>
      <c r="BV30" s="80"/>
      <c r="BW30" s="80"/>
      <c r="BX30" s="80"/>
      <c r="BY30" s="80"/>
      <c r="BZ30" s="8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9"/>
      <c r="BM31" s="80"/>
      <c r="BN31" s="80"/>
      <c r="BO31" s="80"/>
      <c r="BP31" s="80"/>
      <c r="BQ31" s="80"/>
      <c r="BR31" s="80"/>
      <c r="BS31" s="80"/>
      <c r="BT31" s="80"/>
      <c r="BU31" s="80"/>
      <c r="BV31" s="80"/>
      <c r="BW31" s="80"/>
      <c r="BX31" s="80"/>
      <c r="BY31" s="80"/>
      <c r="BZ31" s="8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9"/>
      <c r="BM32" s="80"/>
      <c r="BN32" s="80"/>
      <c r="BO32" s="80"/>
      <c r="BP32" s="80"/>
      <c r="BQ32" s="80"/>
      <c r="BR32" s="80"/>
      <c r="BS32" s="80"/>
      <c r="BT32" s="80"/>
      <c r="BU32" s="80"/>
      <c r="BV32" s="80"/>
      <c r="BW32" s="80"/>
      <c r="BX32" s="80"/>
      <c r="BY32" s="80"/>
      <c r="BZ32" s="8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9"/>
      <c r="BM33" s="80"/>
      <c r="BN33" s="80"/>
      <c r="BO33" s="80"/>
      <c r="BP33" s="80"/>
      <c r="BQ33" s="80"/>
      <c r="BR33" s="80"/>
      <c r="BS33" s="80"/>
      <c r="BT33" s="80"/>
      <c r="BU33" s="80"/>
      <c r="BV33" s="80"/>
      <c r="BW33" s="80"/>
      <c r="BX33" s="80"/>
      <c r="BY33" s="80"/>
      <c r="BZ33" s="8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9"/>
      <c r="BM34" s="80"/>
      <c r="BN34" s="80"/>
      <c r="BO34" s="80"/>
      <c r="BP34" s="80"/>
      <c r="BQ34" s="80"/>
      <c r="BR34" s="80"/>
      <c r="BS34" s="80"/>
      <c r="BT34" s="80"/>
      <c r="BU34" s="80"/>
      <c r="BV34" s="80"/>
      <c r="BW34" s="80"/>
      <c r="BX34" s="80"/>
      <c r="BY34" s="80"/>
      <c r="BZ34" s="8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9"/>
      <c r="BM35" s="80"/>
      <c r="BN35" s="80"/>
      <c r="BO35" s="80"/>
      <c r="BP35" s="80"/>
      <c r="BQ35" s="80"/>
      <c r="BR35" s="80"/>
      <c r="BS35" s="80"/>
      <c r="BT35" s="80"/>
      <c r="BU35" s="80"/>
      <c r="BV35" s="80"/>
      <c r="BW35" s="80"/>
      <c r="BX35" s="80"/>
      <c r="BY35" s="80"/>
      <c r="BZ35" s="8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9"/>
      <c r="BM36" s="80"/>
      <c r="BN36" s="80"/>
      <c r="BO36" s="80"/>
      <c r="BP36" s="80"/>
      <c r="BQ36" s="80"/>
      <c r="BR36" s="80"/>
      <c r="BS36" s="80"/>
      <c r="BT36" s="80"/>
      <c r="BU36" s="80"/>
      <c r="BV36" s="80"/>
      <c r="BW36" s="80"/>
      <c r="BX36" s="80"/>
      <c r="BY36" s="80"/>
      <c r="BZ36" s="8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9"/>
      <c r="BM37" s="80"/>
      <c r="BN37" s="80"/>
      <c r="BO37" s="80"/>
      <c r="BP37" s="80"/>
      <c r="BQ37" s="80"/>
      <c r="BR37" s="80"/>
      <c r="BS37" s="80"/>
      <c r="BT37" s="80"/>
      <c r="BU37" s="80"/>
      <c r="BV37" s="80"/>
      <c r="BW37" s="80"/>
      <c r="BX37" s="80"/>
      <c r="BY37" s="80"/>
      <c r="BZ37" s="8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9"/>
      <c r="BM38" s="80"/>
      <c r="BN38" s="80"/>
      <c r="BO38" s="80"/>
      <c r="BP38" s="80"/>
      <c r="BQ38" s="80"/>
      <c r="BR38" s="80"/>
      <c r="BS38" s="80"/>
      <c r="BT38" s="80"/>
      <c r="BU38" s="80"/>
      <c r="BV38" s="80"/>
      <c r="BW38" s="80"/>
      <c r="BX38" s="80"/>
      <c r="BY38" s="80"/>
      <c r="BZ38" s="8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9"/>
      <c r="BM39" s="80"/>
      <c r="BN39" s="80"/>
      <c r="BO39" s="80"/>
      <c r="BP39" s="80"/>
      <c r="BQ39" s="80"/>
      <c r="BR39" s="80"/>
      <c r="BS39" s="80"/>
      <c r="BT39" s="80"/>
      <c r="BU39" s="80"/>
      <c r="BV39" s="80"/>
      <c r="BW39" s="80"/>
      <c r="BX39" s="80"/>
      <c r="BY39" s="80"/>
      <c r="BZ39" s="8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9"/>
      <c r="BM40" s="80"/>
      <c r="BN40" s="80"/>
      <c r="BO40" s="80"/>
      <c r="BP40" s="80"/>
      <c r="BQ40" s="80"/>
      <c r="BR40" s="80"/>
      <c r="BS40" s="80"/>
      <c r="BT40" s="80"/>
      <c r="BU40" s="80"/>
      <c r="BV40" s="80"/>
      <c r="BW40" s="80"/>
      <c r="BX40" s="80"/>
      <c r="BY40" s="80"/>
      <c r="BZ40" s="8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9"/>
      <c r="BM41" s="80"/>
      <c r="BN41" s="80"/>
      <c r="BO41" s="80"/>
      <c r="BP41" s="80"/>
      <c r="BQ41" s="80"/>
      <c r="BR41" s="80"/>
      <c r="BS41" s="80"/>
      <c r="BT41" s="80"/>
      <c r="BU41" s="80"/>
      <c r="BV41" s="80"/>
      <c r="BW41" s="80"/>
      <c r="BX41" s="80"/>
      <c r="BY41" s="80"/>
      <c r="BZ41" s="8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9"/>
      <c r="BM42" s="80"/>
      <c r="BN42" s="80"/>
      <c r="BO42" s="80"/>
      <c r="BP42" s="80"/>
      <c r="BQ42" s="80"/>
      <c r="BR42" s="80"/>
      <c r="BS42" s="80"/>
      <c r="BT42" s="80"/>
      <c r="BU42" s="80"/>
      <c r="BV42" s="80"/>
      <c r="BW42" s="80"/>
      <c r="BX42" s="80"/>
      <c r="BY42" s="80"/>
      <c r="BZ42" s="8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9"/>
      <c r="BM43" s="80"/>
      <c r="BN43" s="80"/>
      <c r="BO43" s="80"/>
      <c r="BP43" s="80"/>
      <c r="BQ43" s="80"/>
      <c r="BR43" s="80"/>
      <c r="BS43" s="80"/>
      <c r="BT43" s="80"/>
      <c r="BU43" s="80"/>
      <c r="BV43" s="80"/>
      <c r="BW43" s="80"/>
      <c r="BX43" s="80"/>
      <c r="BY43" s="80"/>
      <c r="BZ43" s="8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117</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116</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【785.10】</v>
      </c>
      <c r="I86" s="12" t="str">
        <f>データ!CA6</f>
        <v>【56.93】</v>
      </c>
      <c r="J86" s="12" t="str">
        <f>データ!CL6</f>
        <v>【271.15】</v>
      </c>
      <c r="K86" s="12" t="str">
        <f>データ!CW6</f>
        <v>【49.87】</v>
      </c>
      <c r="L86" s="12" t="str">
        <f>データ!DH6</f>
        <v>【87.54】</v>
      </c>
      <c r="M86" s="12" t="s">
        <v>44</v>
      </c>
      <c r="N86" s="12" t="s">
        <v>44</v>
      </c>
      <c r="O86" s="12" t="str">
        <f>データ!EO6</f>
        <v>【0.02】</v>
      </c>
    </row>
  </sheetData>
  <sheetProtection algorithmName="SHA-512" hashValue="OXrOYkoyAHp1gC15zlJd20infkspYd6hEMugdDPdFUykipmDigP/3561+mTrEzwri/MFLfO/8g9vdOKbNT25/Q==" saltValue="/0EdMGlTo2J8gyVI/+ich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2">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2023</v>
      </c>
      <c r="C6" s="19">
        <f t="shared" ref="C6:X6" si="3">C7</f>
        <v>454427</v>
      </c>
      <c r="D6" s="19">
        <f t="shared" si="3"/>
        <v>47</v>
      </c>
      <c r="E6" s="19">
        <f t="shared" si="3"/>
        <v>17</v>
      </c>
      <c r="F6" s="19">
        <f t="shared" si="3"/>
        <v>5</v>
      </c>
      <c r="G6" s="19">
        <f t="shared" si="3"/>
        <v>0</v>
      </c>
      <c r="H6" s="19" t="str">
        <f t="shared" si="3"/>
        <v>宮崎県　日之影町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6.17</v>
      </c>
      <c r="Q6" s="20">
        <f t="shared" si="3"/>
        <v>100</v>
      </c>
      <c r="R6" s="20">
        <f t="shared" si="3"/>
        <v>3352</v>
      </c>
      <c r="S6" s="20">
        <f t="shared" si="3"/>
        <v>3485</v>
      </c>
      <c r="T6" s="20">
        <f t="shared" si="3"/>
        <v>277.67</v>
      </c>
      <c r="U6" s="20">
        <f t="shared" si="3"/>
        <v>12.55</v>
      </c>
      <c r="V6" s="20">
        <f t="shared" si="3"/>
        <v>218</v>
      </c>
      <c r="W6" s="20">
        <f t="shared" si="3"/>
        <v>0.12</v>
      </c>
      <c r="X6" s="20">
        <f t="shared" si="3"/>
        <v>1816.67</v>
      </c>
      <c r="Y6" s="21">
        <f>IF(Y7="",NA(),Y7)</f>
        <v>100.69</v>
      </c>
      <c r="Z6" s="21">
        <f t="shared" ref="Z6:AH6" si="4">IF(Z7="",NA(),Z7)</f>
        <v>100.45</v>
      </c>
      <c r="AA6" s="21">
        <f t="shared" si="4"/>
        <v>101.54</v>
      </c>
      <c r="AB6" s="21">
        <f t="shared" si="4"/>
        <v>99.19</v>
      </c>
      <c r="AC6" s="21">
        <f t="shared" si="4"/>
        <v>100.13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82.92</v>
      </c>
      <c r="BG6" s="20">
        <f t="shared" ref="BG6:BO6" si="7">IF(BG7="",NA(),BG7)</f>
        <v>0</v>
      </c>
      <c r="BH6" s="20">
        <f t="shared" si="7"/>
        <v>0</v>
      </c>
      <c r="BI6" s="20">
        <f t="shared" si="7"/>
        <v>0</v>
      </c>
      <c r="BJ6" s="20">
        <f t="shared" si="7"/>
        <v>0</v>
      </c>
      <c r="BK6" s="21">
        <f t="shared" si="7"/>
        <v>826.83</v>
      </c>
      <c r="BL6" s="21">
        <f t="shared" si="7"/>
        <v>867.83</v>
      </c>
      <c r="BM6" s="21">
        <f t="shared" si="7"/>
        <v>791.76</v>
      </c>
      <c r="BN6" s="21">
        <f t="shared" si="7"/>
        <v>900.82</v>
      </c>
      <c r="BO6" s="21">
        <f t="shared" si="7"/>
        <v>839.21</v>
      </c>
      <c r="BP6" s="20" t="str">
        <f>IF(BP7="","",IF(BP7="-","【-】","【"&amp;SUBSTITUTE(TEXT(BP7,"#,##0.00"),"-","△")&amp;"】"))</f>
        <v>【785.10】</v>
      </c>
      <c r="BQ6" s="21">
        <f>IF(BQ7="",NA(),BQ7)</f>
        <v>100.08</v>
      </c>
      <c r="BR6" s="21">
        <f t="shared" ref="BR6:BZ6" si="8">IF(BR7="",NA(),BR7)</f>
        <v>93.5</v>
      </c>
      <c r="BS6" s="21">
        <f t="shared" si="8"/>
        <v>88.83</v>
      </c>
      <c r="BT6" s="21">
        <f t="shared" si="8"/>
        <v>85.57</v>
      </c>
      <c r="BU6" s="21">
        <f t="shared" si="8"/>
        <v>96.96</v>
      </c>
      <c r="BV6" s="21">
        <f t="shared" si="8"/>
        <v>57.31</v>
      </c>
      <c r="BW6" s="21">
        <f t="shared" si="8"/>
        <v>57.08</v>
      </c>
      <c r="BX6" s="21">
        <f t="shared" si="8"/>
        <v>56.26</v>
      </c>
      <c r="BY6" s="21">
        <f t="shared" si="8"/>
        <v>52.94</v>
      </c>
      <c r="BZ6" s="21">
        <f t="shared" si="8"/>
        <v>52.05</v>
      </c>
      <c r="CA6" s="20" t="str">
        <f>IF(CA7="","",IF(CA7="-","【-】","【"&amp;SUBSTITUTE(TEXT(CA7,"#,##0.00"),"-","△")&amp;"】"))</f>
        <v>【56.93】</v>
      </c>
      <c r="CB6" s="21">
        <f>IF(CB7="",NA(),CB7)</f>
        <v>249.6</v>
      </c>
      <c r="CC6" s="21">
        <f t="shared" ref="CC6:CK6" si="9">IF(CC7="",NA(),CC7)</f>
        <v>273.07</v>
      </c>
      <c r="CD6" s="21">
        <f t="shared" si="9"/>
        <v>301.94</v>
      </c>
      <c r="CE6" s="21">
        <f t="shared" si="9"/>
        <v>302.20999999999998</v>
      </c>
      <c r="CF6" s="21">
        <f t="shared" si="9"/>
        <v>177.82</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46.48</v>
      </c>
      <c r="CN6" s="21">
        <f t="shared" ref="CN6:CV6" si="10">IF(CN7="",NA(),CN7)</f>
        <v>47.18</v>
      </c>
      <c r="CO6" s="21">
        <f t="shared" si="10"/>
        <v>44.37</v>
      </c>
      <c r="CP6" s="21">
        <f t="shared" si="10"/>
        <v>43.66</v>
      </c>
      <c r="CQ6" s="21">
        <f t="shared" si="10"/>
        <v>45.07</v>
      </c>
      <c r="CR6" s="21">
        <f t="shared" si="10"/>
        <v>50.14</v>
      </c>
      <c r="CS6" s="21">
        <f t="shared" si="10"/>
        <v>54.83</v>
      </c>
      <c r="CT6" s="21">
        <f t="shared" si="10"/>
        <v>66.53</v>
      </c>
      <c r="CU6" s="21">
        <f t="shared" si="10"/>
        <v>52.35</v>
      </c>
      <c r="CV6" s="21">
        <f t="shared" si="10"/>
        <v>46.25</v>
      </c>
      <c r="CW6" s="20" t="str">
        <f>IF(CW7="","",IF(CW7="-","【-】","【"&amp;SUBSTITUTE(TEXT(CW7,"#,##0.00"),"-","△")&amp;"】"))</f>
        <v>【49.87】</v>
      </c>
      <c r="CX6" s="21">
        <f>IF(CX7="",NA(),CX7)</f>
        <v>96.02</v>
      </c>
      <c r="CY6" s="21">
        <f t="shared" ref="CY6:DG6" si="11">IF(CY7="",NA(),CY7)</f>
        <v>98.35</v>
      </c>
      <c r="CZ6" s="21">
        <f t="shared" si="11"/>
        <v>98.26</v>
      </c>
      <c r="DA6" s="21">
        <f t="shared" si="11"/>
        <v>98.17</v>
      </c>
      <c r="DB6" s="21">
        <f t="shared" si="11"/>
        <v>98.17</v>
      </c>
      <c r="DC6" s="21">
        <f t="shared" si="11"/>
        <v>84.98</v>
      </c>
      <c r="DD6" s="21">
        <f t="shared" si="11"/>
        <v>84.7</v>
      </c>
      <c r="DE6" s="21">
        <f t="shared" si="11"/>
        <v>84.67</v>
      </c>
      <c r="DF6" s="21">
        <f t="shared" si="11"/>
        <v>84.39</v>
      </c>
      <c r="DG6" s="21">
        <f t="shared" si="11"/>
        <v>83.96</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5" s="22" customFormat="1" x14ac:dyDescent="0.2">
      <c r="A7" s="14"/>
      <c r="B7" s="23">
        <v>2023</v>
      </c>
      <c r="C7" s="23">
        <v>454427</v>
      </c>
      <c r="D7" s="23">
        <v>47</v>
      </c>
      <c r="E7" s="23">
        <v>17</v>
      </c>
      <c r="F7" s="23">
        <v>5</v>
      </c>
      <c r="G7" s="23">
        <v>0</v>
      </c>
      <c r="H7" s="23" t="s">
        <v>98</v>
      </c>
      <c r="I7" s="23" t="s">
        <v>99</v>
      </c>
      <c r="J7" s="23" t="s">
        <v>100</v>
      </c>
      <c r="K7" s="23" t="s">
        <v>101</v>
      </c>
      <c r="L7" s="23" t="s">
        <v>102</v>
      </c>
      <c r="M7" s="23" t="s">
        <v>103</v>
      </c>
      <c r="N7" s="24" t="s">
        <v>104</v>
      </c>
      <c r="O7" s="24" t="s">
        <v>105</v>
      </c>
      <c r="P7" s="24">
        <v>6.17</v>
      </c>
      <c r="Q7" s="24">
        <v>100</v>
      </c>
      <c r="R7" s="24">
        <v>3352</v>
      </c>
      <c r="S7" s="24">
        <v>3485</v>
      </c>
      <c r="T7" s="24">
        <v>277.67</v>
      </c>
      <c r="U7" s="24">
        <v>12.55</v>
      </c>
      <c r="V7" s="24">
        <v>218</v>
      </c>
      <c r="W7" s="24">
        <v>0.12</v>
      </c>
      <c r="X7" s="24">
        <v>1816.67</v>
      </c>
      <c r="Y7" s="24">
        <v>100.69</v>
      </c>
      <c r="Z7" s="24">
        <v>100.45</v>
      </c>
      <c r="AA7" s="24">
        <v>101.54</v>
      </c>
      <c r="AB7" s="24">
        <v>99.19</v>
      </c>
      <c r="AC7" s="24">
        <v>100.13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82.92</v>
      </c>
      <c r="BG7" s="24">
        <v>0</v>
      </c>
      <c r="BH7" s="24">
        <v>0</v>
      </c>
      <c r="BI7" s="24">
        <v>0</v>
      </c>
      <c r="BJ7" s="24">
        <v>0</v>
      </c>
      <c r="BK7" s="24">
        <v>826.83</v>
      </c>
      <c r="BL7" s="24">
        <v>867.83</v>
      </c>
      <c r="BM7" s="24">
        <v>791.76</v>
      </c>
      <c r="BN7" s="24">
        <v>900.82</v>
      </c>
      <c r="BO7" s="24">
        <v>839.21</v>
      </c>
      <c r="BP7" s="24">
        <v>785.1</v>
      </c>
      <c r="BQ7" s="24">
        <v>100.08</v>
      </c>
      <c r="BR7" s="24">
        <v>93.5</v>
      </c>
      <c r="BS7" s="24">
        <v>88.83</v>
      </c>
      <c r="BT7" s="24">
        <v>85.57</v>
      </c>
      <c r="BU7" s="24">
        <v>96.96</v>
      </c>
      <c r="BV7" s="24">
        <v>57.31</v>
      </c>
      <c r="BW7" s="24">
        <v>57.08</v>
      </c>
      <c r="BX7" s="24">
        <v>56.26</v>
      </c>
      <c r="BY7" s="24">
        <v>52.94</v>
      </c>
      <c r="BZ7" s="24">
        <v>52.05</v>
      </c>
      <c r="CA7" s="24">
        <v>56.93</v>
      </c>
      <c r="CB7" s="24">
        <v>249.6</v>
      </c>
      <c r="CC7" s="24">
        <v>273.07</v>
      </c>
      <c r="CD7" s="24">
        <v>301.94</v>
      </c>
      <c r="CE7" s="24">
        <v>302.20999999999998</v>
      </c>
      <c r="CF7" s="24">
        <v>177.82</v>
      </c>
      <c r="CG7" s="24">
        <v>273.52</v>
      </c>
      <c r="CH7" s="24">
        <v>274.99</v>
      </c>
      <c r="CI7" s="24">
        <v>282.08999999999997</v>
      </c>
      <c r="CJ7" s="24">
        <v>303.27999999999997</v>
      </c>
      <c r="CK7" s="24">
        <v>301.86</v>
      </c>
      <c r="CL7" s="24">
        <v>271.14999999999998</v>
      </c>
      <c r="CM7" s="24">
        <v>46.48</v>
      </c>
      <c r="CN7" s="24">
        <v>47.18</v>
      </c>
      <c r="CO7" s="24">
        <v>44.37</v>
      </c>
      <c r="CP7" s="24">
        <v>43.66</v>
      </c>
      <c r="CQ7" s="24">
        <v>45.07</v>
      </c>
      <c r="CR7" s="24">
        <v>50.14</v>
      </c>
      <c r="CS7" s="24">
        <v>54.83</v>
      </c>
      <c r="CT7" s="24">
        <v>66.53</v>
      </c>
      <c r="CU7" s="24">
        <v>52.35</v>
      </c>
      <c r="CV7" s="24">
        <v>46.25</v>
      </c>
      <c r="CW7" s="24">
        <v>49.87</v>
      </c>
      <c r="CX7" s="24">
        <v>96.02</v>
      </c>
      <c r="CY7" s="24">
        <v>98.35</v>
      </c>
      <c r="CZ7" s="24">
        <v>98.26</v>
      </c>
      <c r="DA7" s="24">
        <v>98.17</v>
      </c>
      <c r="DB7" s="24">
        <v>98.17</v>
      </c>
      <c r="DC7" s="24">
        <v>84.98</v>
      </c>
      <c r="DD7" s="24">
        <v>84.7</v>
      </c>
      <c r="DE7" s="24">
        <v>84.67</v>
      </c>
      <c r="DF7" s="24">
        <v>84.39</v>
      </c>
      <c r="DG7" s="24">
        <v>83.96</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0.25</v>
      </c>
      <c r="EL7" s="24">
        <v>0.05</v>
      </c>
      <c r="EM7" s="24">
        <v>0.03</v>
      </c>
      <c r="EN7" s="24">
        <v>0.03</v>
      </c>
      <c r="EO7" s="24">
        <v>0.02</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111</v>
      </c>
    </row>
    <row r="12" spans="1:145" x14ac:dyDescent="0.2">
      <c r="B12">
        <v>1</v>
      </c>
      <c r="C12">
        <v>1</v>
      </c>
      <c r="D12">
        <v>2</v>
      </c>
      <c r="E12">
        <v>3</v>
      </c>
      <c r="F12">
        <v>4</v>
      </c>
      <c r="G12" t="s">
        <v>112</v>
      </c>
    </row>
    <row r="13" spans="1:145" x14ac:dyDescent="0.2">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杉尾 唯紀</cp:lastModifiedBy>
  <cp:lastPrinted>2025-02-03T09:56:58Z</cp:lastPrinted>
  <dcterms:created xsi:type="dcterms:W3CDTF">2025-01-24T07:37:05Z</dcterms:created>
  <dcterms:modified xsi:type="dcterms:W3CDTF">2025-02-12T01:25:22Z</dcterms:modified>
  <cp:category/>
</cp:coreProperties>
</file>