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5市町村→県\02法非適用\06下水道事業\04漁集排\"/>
    </mc:Choice>
  </mc:AlternateContent>
  <xr:revisionPtr revIDLastSave="0" documentId="13_ncr:1_{D916C80D-5D28-40F4-8F03-FFD51CA75A50}" xr6:coauthVersionLast="47" xr6:coauthVersionMax="47" xr10:uidLastSave="{00000000-0000-0000-0000-000000000000}"/>
  <workbookProtection workbookAlgorithmName="SHA-512" workbookHashValue="DO2UDcST8DPsl3lO29UUIcA+0Xv6D9tk+eqGQTSbbTGPCIfVXdZM2hnTTAjHBZKhlu94WYZkN1cdhaTzcLMb7Q==" workbookSaltValue="djrc7UJBACsdmlK0ZSG7Gg=="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<sst xmlns="http://schemas.openxmlformats.org/spreadsheetml/2006/main" count="236" uniqueCount="119">
  <si>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</si>
  <si>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</si>
  <si>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</si>
  <si>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</si>
  <si>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</si>
  <si>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</si>
  <si>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</si>
  <si>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</si>
  <si>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</si>
  <si>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</si>
  <si>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</si>
  <si>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</si>
  <si>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</si>
  <si>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</si>
  <si>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</si>
  <si>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</si>
  <si>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</si>
  <si>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</si>
  <si>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</si>
  <si>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</si>
  <si>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</si>
  <si>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</si>
  <si>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</si>
  <si>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</si>
  <si>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</si>
  <si>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</si>
  <si>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</si>
  <si>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</si>
  <si>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</si>
  <si>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</si>
  <si>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</si>
  <si>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</si>
  <si>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</si>
  <si>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</si>
  <si>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</si>
  <si>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</si>
  <si>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</si>
  <si>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</si>
  <si>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</si>
  <si>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</si>
  <si>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</si>
  <si>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</si>
  <si>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</si>
  <si>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</si>
  <si>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</si>
  <si>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</si>
  <si>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</si>
  <si>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</si>
  <si>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</si>
  <si>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</si>
  <si>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</si>
  <si>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</si>
  <si>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</si>
  <si>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</si>
  <si>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</si>
  <si>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</si>
  <si>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</si>
  <si>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</si>
  <si>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</si>
  <si>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</si>
  <si>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</si>
  <si>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</si>
  <si>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</si>
  <si>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</si>
  <si>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</si>
  <si>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</si>
  <si>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</si>
  <si>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</si>
  <si>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</si>
  <si>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</si>
  <si>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</si>
  <si>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</si>
  <si>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</si>
  <si>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</si>
  <si>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</si>
  <si>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</si>
  <si>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</si>
  <si>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</si>
  <si>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</si>
  <si>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</si>
  <si>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</si>
  <si>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</si>
  <si>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</si>
  <si>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</si>
  <si>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</si>
  <si>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</si>
  <si>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</si>
  <si>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</si>
  <si>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</si>
  <si>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</si>
  <si>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</si>
  <si>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</si>
  <si>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</si>
  <si>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</si>
  <si>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</si>
  <si>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</si>
  <si>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</si>
  <si>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</si>
  <si>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</si>
  <si>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</si>
  <si>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</si>
  <si>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</si>
  <si>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</si>
  <si>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</si>
  <si>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</si>
  <si>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</si>
  <si>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</si>
  <si>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</si>
  <si>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</si>
  <si>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</si>
  <si>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</si>
  <si>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</si>
  <si>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</si>
  <si>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</si>
  <si>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</si>
  <si>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</si>
  <si>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漁業集落排水は、平成12年に供用を開始した施設であるため、老朽化の状況については、現状では問題はありませんが、適切に資産管理を行いながら施設の長寿命化を図っていく必要があります。</t>
    <rPh sb="69" eb="71">
      <t>シセツ</t>
    </rPh>
    <rPh sb="72" eb="75">
      <t>チョウジュミョウ</t>
    </rPh>
    <rPh sb="75" eb="76">
      <t>カ</t>
    </rPh>
    <rPh sb="77" eb="78">
      <t>ハカ</t>
    </rPh>
    <phoneticPr fontId="16"/>
  </si>
  <si>
    <t>　水洗化率が100％であることで、公共用水域の水質保全や快適で文化的な生活環境確保という事業目的は達成しています。
　しかしながら事業規模が極めて小さく、処理区域内人口の増加が見込めないことから、収益的収支比率が100％を超えるような健全な経営は困難です。
　出来得る限り、施設の維持管理経費を抑えるとともに、長寿命化を図りながら、適切な経営を行っていく必要があります。</t>
  </si>
  <si>
    <r>
      <t>　串間市の漁業集落排水は、築島地区（離島）の汚水処理を行っており、規模も小さく、有収水量のわずかな変動が大きく指標に影響するのが特徴です。
「①収益的収支比率」については、</t>
    </r>
    <r>
      <rPr>
        <sz val="11"/>
        <color theme="1"/>
        <rFont val="ＭＳ ゴシック"/>
        <family val="3"/>
        <charset val="128"/>
      </rPr>
      <t>100％を下回っているため引き続き費用の抑制を行う等、改善に努める必要があります。
「④企業債残高対事業規模比率」については、近年大きな事業が無く企業債を発行していないため企業債残高が減少していますが、今後の施設更新に備え、計画的な運営を行っていく必要があります。
「⑤経費回収率」「⑥汚水処理原価」については、有収水量が少ないため類似団体や全国平均と比較すると汚水処理原価が高くなり、経費回収率が低い状況が続いています。また、R05は地方公営企業法適用に向け打切決算を行ったことにより、前年度と比較すると費用が減少し汚水処理原価が回復していますがこれは一時的なものであるため、引き続き費用の抑制に努めてまいります。
「⑦施設利用率」についても、有収水量が少なく、施設能力に対する利用率の低い状態が続いています。効率性について改善していく必要があります。
「⑧水洗化率」については、水洗化率が100％となっているため、公共用水域の水質保全や快適で文化的な生活環境確保という事業目的は達成しています。</t>
    </r>
    <rPh sb="99" eb="100">
      <t>ヒ</t>
    </rPh>
    <rPh sb="101" eb="102">
      <t>ツヅ</t>
    </rPh>
    <rPh sb="109" eb="110">
      <t>オコナ</t>
    </rPh>
    <rPh sb="111" eb="112">
      <t>トウ</t>
    </rPh>
    <rPh sb="113" eb="115">
      <t>カイゼン</t>
    </rPh>
    <rPh sb="116" eb="117">
      <t>ツト</t>
    </rPh>
    <rPh sb="119" eb="121">
      <t>ヒツヨウ</t>
    </rPh>
    <rPh sb="252" eb="256">
      <t>ルイジダンタイ</t>
    </rPh>
    <rPh sb="257" eb="259">
      <t>ゼンコク</t>
    </rPh>
    <rPh sb="259" eb="261">
      <t>ヘイキン</t>
    </rPh>
    <rPh sb="262" eb="264">
      <t>ヒカク</t>
    </rPh>
    <rPh sb="304" eb="311">
      <t>チホウコウエイキギョウホウ</t>
    </rPh>
    <rPh sb="311" eb="313">
      <t>テキヨウ</t>
    </rPh>
    <rPh sb="314" eb="315">
      <t>ム</t>
    </rPh>
    <rPh sb="316" eb="317">
      <t>ウ</t>
    </rPh>
    <rPh sb="317" eb="318">
      <t>キ</t>
    </rPh>
    <rPh sb="318" eb="320">
      <t>ケッサン</t>
    </rPh>
    <rPh sb="321" eb="322">
      <t>オコナ</t>
    </rPh>
    <rPh sb="330" eb="333">
      <t>ゼンネンド</t>
    </rPh>
    <rPh sb="334" eb="336">
      <t>ヒカク</t>
    </rPh>
    <rPh sb="339" eb="341">
      <t>ヒヨウ</t>
    </rPh>
    <rPh sb="342" eb="344">
      <t>ゲンショウ</t>
    </rPh>
    <rPh sb="345" eb="351">
      <t>オスイショリゲンカ</t>
    </rPh>
    <rPh sb="352" eb="354">
      <t>カイフク</t>
    </rPh>
    <rPh sb="363" eb="366">
      <t>イチジテキ</t>
    </rPh>
    <rPh sb="375" eb="376">
      <t>ヒ</t>
    </rPh>
    <rPh sb="377" eb="378">
      <t>ツヅ</t>
    </rPh>
    <rPh sb="379" eb="381">
      <t>ヒヨウ</t>
    </rPh>
    <rPh sb="382" eb="384">
      <t>ヨクセイ</t>
    </rPh>
    <rPh sb="385" eb="38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</si>
</sst>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C6-40E1-801D-13D8D496D7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52C6-40E1-801D-13D8D496D7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9.09</c:v>
                </c:pt>
                <c:pt idx="1">
                  <c:v>9.09</c:v>
                </c:pt>
                <c:pt idx="2">
                  <c:v>9.09</c:v>
                </c:pt>
                <c:pt idx="3">
                  <c:v>9.09</c:v>
                </c:pt>
                <c:pt idx="4">
                  <c:v>9.09</c:v>
                </c:pt>
              </c:numCache>
            </c:numRef>
          </c:val>
          <c:extLst>
            <c:ext xmlns:c16="http://schemas.microsoft.com/office/drawing/2014/chart" uri="{C3380CC4-5D6E-409C-BE32-E72D297353CC}">
              <c16:uniqueId val="{00000000-B555-459D-A4B9-B673840A1F5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B555-459D-A4B9-B673840A1F5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75-49EB-AFEC-098B4626DA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D875-49EB-AFEC-098B4626DA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62.18</c:v>
                </c:pt>
                <c:pt idx="1">
                  <c:v>57.08</c:v>
                </c:pt>
                <c:pt idx="2">
                  <c:v>61.38</c:v>
                </c:pt>
                <c:pt idx="3">
                  <c:v>54.19</c:v>
                </c:pt>
                <c:pt idx="4">
                  <c:v>63.3</c:v>
                </c:pt>
              </c:numCache>
            </c:numRef>
          </c:val>
          <c:extLst>
            <c:ext xmlns:c16="http://schemas.microsoft.com/office/drawing/2014/chart" uri="{C3380CC4-5D6E-409C-BE32-E72D297353CC}">
              <c16:uniqueId val="{00000000-B252-4C4C-843F-894FFA66415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52-4C4C-843F-894FFA66415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51-4A8C-8B25-57147A7463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51-4A8C-8B25-57147A7463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35-420B-9F6E-8873F23941E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35-420B-9F6E-8873F23941E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74-4B81-844B-F1F6FC1A66B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74-4B81-844B-F1F6FC1A66B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8E-440C-9879-F289F352D4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8E-440C-9879-F289F352D4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420.32</c:v>
                </c:pt>
                <c:pt idx="2">
                  <c:v>186.49</c:v>
                </c:pt>
                <c:pt idx="3">
                  <c:v>192.14</c:v>
                </c:pt>
                <c:pt idx="4">
                  <c:v>99.29</c:v>
                </c:pt>
              </c:numCache>
            </c:numRef>
          </c:val>
          <c:extLst>
            <c:ext xmlns:c16="http://schemas.microsoft.com/office/drawing/2014/chart" uri="{C3380CC4-5D6E-409C-BE32-E72D297353CC}">
              <c16:uniqueId val="{00000000-E999-4ECD-8217-401C2EF378C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E999-4ECD-8217-401C2EF378C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21.88</c:v>
                </c:pt>
                <c:pt idx="1">
                  <c:v>17.05</c:v>
                </c:pt>
                <c:pt idx="2">
                  <c:v>13.81</c:v>
                </c:pt>
                <c:pt idx="3">
                  <c:v>12.46</c:v>
                </c:pt>
                <c:pt idx="4">
                  <c:v>17.28</c:v>
                </c:pt>
              </c:numCache>
            </c:numRef>
          </c:val>
          <c:extLst>
            <c:ext xmlns:c16="http://schemas.microsoft.com/office/drawing/2014/chart" uri="{C3380CC4-5D6E-409C-BE32-E72D297353CC}">
              <c16:uniqueId val="{00000000-8C0B-49C3-A2DC-7B404C96AB8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8C0B-49C3-A2DC-7B404C96AB8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1338.91</c:v>
                </c:pt>
                <c:pt idx="1">
                  <c:v>1859.32</c:v>
                </c:pt>
                <c:pt idx="2">
                  <c:v>2403.59</c:v>
                </c:pt>
                <c:pt idx="3">
                  <c:v>2270.71</c:v>
                </c:pt>
                <c:pt idx="4">
                  <c:v>1494.51</c:v>
                </c:pt>
              </c:numCache>
            </c:numRef>
          </c:val>
          <c:extLst>
            <c:ext xmlns:c16="http://schemas.microsoft.com/office/drawing/2014/chart" uri="{C3380CC4-5D6E-409C-BE32-E72D297353CC}">
              <c16:uniqueId val="{00000000-CB03-4B27-8A06-3FD24631C5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CB03-4B27-8A06-3FD24631C5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串間市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H2</v>
      </c>
      <c r="X8" s="39"/>
      <c r="Y8" s="39"/>
      <c r="Z8" s="39"/>
      <c r="AA8" s="39"/>
      <c r="AB8" s="39"/>
      <c r="AC8" s="39"/>
      <c r="AD8" s="40" t="str">
        <f>データ!$M$6</f>
        <v>非設置</v>
      </c>
      <c r="AE8" s="40"/>
      <c r="AF8" s="40"/>
      <c r="AG8" s="40"/>
      <c r="AH8" s="40"/>
      <c r="AI8" s="40"/>
      <c r="AJ8" s="40"/>
      <c r="AK8" s="3"/>
      <c r="AL8" s="41">
        <f>データ!S6</f>
        <v>16517</v>
      </c>
      <c r="AM8" s="41"/>
      <c r="AN8" s="41"/>
      <c r="AO8" s="41"/>
      <c r="AP8" s="41"/>
      <c r="AQ8" s="41"/>
      <c r="AR8" s="41"/>
      <c r="AS8" s="41"/>
      <c r="AT8" s="34">
        <f>データ!T6</f>
        <v>294.92</v>
      </c>
      <c r="AU8" s="34"/>
      <c r="AV8" s="34"/>
      <c r="AW8" s="34"/>
      <c r="AX8" s="34"/>
      <c r="AY8" s="34"/>
      <c r="AZ8" s="34"/>
      <c r="BA8" s="34"/>
      <c r="BB8" s="34">
        <f>データ!U6</f>
        <v>56.01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0.03</v>
      </c>
      <c r="Q10" s="34"/>
      <c r="R10" s="34"/>
      <c r="S10" s="34"/>
      <c r="T10" s="34"/>
      <c r="U10" s="34"/>
      <c r="V10" s="34"/>
      <c r="W10" s="34">
        <f>データ!Q6</f>
        <v>100</v>
      </c>
      <c r="X10" s="34"/>
      <c r="Y10" s="34"/>
      <c r="Z10" s="34"/>
      <c r="AA10" s="34"/>
      <c r="AB10" s="34"/>
      <c r="AC10" s="34"/>
      <c r="AD10" s="41">
        <f>データ!R6</f>
        <v>2530</v>
      </c>
      <c r="AE10" s="41"/>
      <c r="AF10" s="41"/>
      <c r="AG10" s="41"/>
      <c r="AH10" s="41"/>
      <c r="AI10" s="41"/>
      <c r="AJ10" s="41"/>
      <c r="AK10" s="2"/>
      <c r="AL10" s="41">
        <f>データ!V6</f>
        <v>5</v>
      </c>
      <c r="AM10" s="41"/>
      <c r="AN10" s="41"/>
      <c r="AO10" s="41"/>
      <c r="AP10" s="41"/>
      <c r="AQ10" s="41"/>
      <c r="AR10" s="41"/>
      <c r="AS10" s="41"/>
      <c r="AT10" s="34">
        <f>データ!W6</f>
        <v>0.04</v>
      </c>
      <c r="AU10" s="34"/>
      <c r="AV10" s="34"/>
      <c r="AW10" s="34"/>
      <c r="AX10" s="34"/>
      <c r="AY10" s="34"/>
      <c r="AZ10" s="34"/>
      <c r="BA10" s="34"/>
      <c r="BB10" s="34">
        <f>データ!X6</f>
        <v>125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118</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【1,069.89】</v>
      </c>
      <c r="I86" s="12" t="str">
        <f>データ!CA6</f>
        <v>【39.89】</v>
      </c>
      <c r="J86" s="12" t="str">
        <f>データ!CL6</f>
        <v>【426.52】</v>
      </c>
      <c r="K86" s="12" t="str">
        <f>データ!CW6</f>
        <v>【28.16】</v>
      </c>
      <c r="L86" s="12" t="str">
        <f>データ!DH6</f>
        <v>【80.73】</v>
      </c>
      <c r="M86" s="12" t="s">
        <v>43</v>
      </c>
      <c r="N86" s="12" t="s">
        <v>43</v>
      </c>
      <c r="O86" s="12" t="str">
        <f>データ!EO6</f>
        <v>【0.00】</v>
      </c>
    </row>
  </sheetData>
  <sheetProtection algorithmName="SHA-512" hashValue="aWJ3k1UaUb/Ta7Y6Y0DnrkFwjsJWv2s36+UQGpDS21Ek3KErtK7dApgA1Y91GMtuzL3hKuNtZB0fdb5ccJmDmA==" saltValue="fUl7z2aoTpQPVs1SnSyEm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452076</v>
      </c>
      <c r="D6" s="19">
        <f t="shared" si="3"/>
        <v>47</v>
      </c>
      <c r="E6" s="19">
        <f t="shared" si="3"/>
        <v>17</v>
      </c>
      <c r="F6" s="19">
        <f t="shared" si="3"/>
        <v>6</v>
      </c>
      <c r="G6" s="19">
        <f t="shared" si="3"/>
        <v>0</v>
      </c>
      <c r="H6" s="19" t="str">
        <f t="shared" si="3"/>
        <v>宮崎県　串間市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0.03</v>
      </c>
      <c r="Q6" s="20">
        <f t="shared" si="3"/>
        <v>100</v>
      </c>
      <c r="R6" s="20">
        <f t="shared" si="3"/>
        <v>2530</v>
      </c>
      <c r="S6" s="20">
        <f t="shared" si="3"/>
        <v>16517</v>
      </c>
      <c r="T6" s="20">
        <f t="shared" si="3"/>
        <v>294.92</v>
      </c>
      <c r="U6" s="20">
        <f t="shared" si="3"/>
        <v>56.01</v>
      </c>
      <c r="V6" s="20">
        <f t="shared" si="3"/>
        <v>5</v>
      </c>
      <c r="W6" s="20">
        <f t="shared" si="3"/>
        <v>0.04</v>
      </c>
      <c r="X6" s="20">
        <f t="shared" si="3"/>
        <v>125</v>
      </c>
      <c r="Y6" s="21">
        <f>IF(Y7="",NA(),Y7)</f>
        <v>62.18</v>
      </c>
      <c r="Z6" s="21">
        <f t="shared" ref="Z6:AH6" si="4">IF(Z7="",NA(),Z7)</f>
        <v>57.08</v>
      </c>
      <c r="AA6" s="21">
        <f t="shared" si="4"/>
        <v>61.38</v>
      </c>
      <c r="AB6" s="21">
        <f t="shared" si="4"/>
        <v>54.19</v>
      </c>
      <c r="AC6" s="21">
        <f t="shared" si="4"/>
        <v>63.3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420.32</v>
      </c>
      <c r="BH6" s="21">
        <f t="shared" si="7"/>
        <v>186.49</v>
      </c>
      <c r="BI6" s="21">
        <f t="shared" si="7"/>
        <v>192.14</v>
      </c>
      <c r="BJ6" s="21">
        <f t="shared" si="7"/>
        <v>99.29</v>
      </c>
      <c r="BK6" s="21">
        <f t="shared" si="7"/>
        <v>998.42</v>
      </c>
      <c r="BL6" s="21">
        <f t="shared" si="7"/>
        <v>1095.52</v>
      </c>
      <c r="BM6" s="21">
        <f t="shared" si="7"/>
        <v>1056.55</v>
      </c>
      <c r="BN6" s="21">
        <f t="shared" si="7"/>
        <v>1278.54</v>
      </c>
      <c r="BO6" s="21">
        <f t="shared" si="7"/>
        <v>1149.7</v>
      </c>
      <c r="BP6" s="20" t="str">
        <f>IF(BP7="","",IF(BP7="-","【-】","【"&amp;SUBSTITUTE(TEXT(BP7,"#,##0.00"),"-","△")&amp;"】"))</f>
        <v>【1,069.89】</v>
      </c>
      <c r="BQ6" s="21">
        <f>IF(BQ7="",NA(),BQ7)</f>
        <v>21.88</v>
      </c>
      <c r="BR6" s="21">
        <f t="shared" ref="BR6:BZ6" si="8">IF(BR7="",NA(),BR7)</f>
        <v>17.05</v>
      </c>
      <c r="BS6" s="21">
        <f t="shared" si="8"/>
        <v>13.81</v>
      </c>
      <c r="BT6" s="21">
        <f t="shared" si="8"/>
        <v>12.46</v>
      </c>
      <c r="BU6" s="21">
        <f t="shared" si="8"/>
        <v>17.28</v>
      </c>
      <c r="BV6" s="21">
        <f t="shared" si="8"/>
        <v>41.41</v>
      </c>
      <c r="BW6" s="21">
        <f t="shared" si="8"/>
        <v>39.64</v>
      </c>
      <c r="BX6" s="21">
        <f t="shared" si="8"/>
        <v>40</v>
      </c>
      <c r="BY6" s="21">
        <f t="shared" si="8"/>
        <v>38.74</v>
      </c>
      <c r="BZ6" s="21">
        <f t="shared" si="8"/>
        <v>35.96</v>
      </c>
      <c r="CA6" s="20" t="str">
        <f>IF(CA7="","",IF(CA7="-","【-】","【"&amp;SUBSTITUTE(TEXT(CA7,"#,##0.00"),"-","△")&amp;"】"))</f>
        <v>【39.89】</v>
      </c>
      <c r="CB6" s="21">
        <f>IF(CB7="",NA(),CB7)</f>
        <v>1338.91</v>
      </c>
      <c r="CC6" s="21">
        <f t="shared" ref="CC6:CK6" si="9">IF(CC7="",NA(),CC7)</f>
        <v>1859.32</v>
      </c>
      <c r="CD6" s="21">
        <f t="shared" si="9"/>
        <v>2403.59</v>
      </c>
      <c r="CE6" s="21">
        <f t="shared" si="9"/>
        <v>2270.71</v>
      </c>
      <c r="CF6" s="21">
        <f t="shared" si="9"/>
        <v>1494.51</v>
      </c>
      <c r="CG6" s="21">
        <f t="shared" si="9"/>
        <v>417.56</v>
      </c>
      <c r="CH6" s="21">
        <f t="shared" si="9"/>
        <v>449.72</v>
      </c>
      <c r="CI6" s="21">
        <f t="shared" si="9"/>
        <v>437.27</v>
      </c>
      <c r="CJ6" s="21">
        <f t="shared" si="9"/>
        <v>456.72</v>
      </c>
      <c r="CK6" s="21">
        <f t="shared" si="9"/>
        <v>481.96</v>
      </c>
      <c r="CL6" s="20" t="str">
        <f>IF(CL7="","",IF(CL7="-","【-】","【"&amp;SUBSTITUTE(TEXT(CL7,"#,##0.00"),"-","△")&amp;"】"))</f>
        <v>【426.52】</v>
      </c>
      <c r="CM6" s="21">
        <f>IF(CM7="",NA(),CM7)</f>
        <v>9.09</v>
      </c>
      <c r="CN6" s="21">
        <f t="shared" ref="CN6:CV6" si="10">IF(CN7="",NA(),CN7)</f>
        <v>9.09</v>
      </c>
      <c r="CO6" s="21">
        <f t="shared" si="10"/>
        <v>9.09</v>
      </c>
      <c r="CP6" s="21">
        <f t="shared" si="10"/>
        <v>9.09</v>
      </c>
      <c r="CQ6" s="21">
        <f t="shared" si="10"/>
        <v>9.09</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100</v>
      </c>
      <c r="CY6" s="21">
        <f t="shared" ref="CY6:DG6" si="11">IF(CY7="",NA(),CY7)</f>
        <v>100</v>
      </c>
      <c r="CZ6" s="21">
        <f t="shared" si="11"/>
        <v>100</v>
      </c>
      <c r="DA6" s="21">
        <f t="shared" si="11"/>
        <v>100</v>
      </c>
      <c r="DB6" s="21">
        <f t="shared" si="11"/>
        <v>100</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2">
      <c r="A7" s="14"/>
      <c r="B7" s="23">
        <v>2023</v>
      </c>
      <c r="C7" s="23">
        <v>452076</v>
      </c>
      <c r="D7" s="23">
        <v>47</v>
      </c>
      <c r="E7" s="23">
        <v>17</v>
      </c>
      <c r="F7" s="23">
        <v>6</v>
      </c>
      <c r="G7" s="23">
        <v>0</v>
      </c>
      <c r="H7" s="23" t="s">
        <v>98</v>
      </c>
      <c r="I7" s="23" t="s">
        <v>99</v>
      </c>
      <c r="J7" s="23" t="s">
        <v>100</v>
      </c>
      <c r="K7" s="23" t="s">
        <v>101</v>
      </c>
      <c r="L7" s="23" t="s">
        <v>102</v>
      </c>
      <c r="M7" s="23" t="s">
        <v>103</v>
      </c>
      <c r="N7" s="24" t="s">
        <v>104</v>
      </c>
      <c r="O7" s="24" t="s">
        <v>105</v>
      </c>
      <c r="P7" s="24">
        <v>0.03</v>
      </c>
      <c r="Q7" s="24">
        <v>100</v>
      </c>
      <c r="R7" s="24">
        <v>2530</v>
      </c>
      <c r="S7" s="24">
        <v>16517</v>
      </c>
      <c r="T7" s="24">
        <v>294.92</v>
      </c>
      <c r="U7" s="24">
        <v>56.01</v>
      </c>
      <c r="V7" s="24">
        <v>5</v>
      </c>
      <c r="W7" s="24">
        <v>0.04</v>
      </c>
      <c r="X7" s="24">
        <v>125</v>
      </c>
      <c r="Y7" s="24">
        <v>62.18</v>
      </c>
      <c r="Z7" s="24">
        <v>57.08</v>
      </c>
      <c r="AA7" s="24">
        <v>61.38</v>
      </c>
      <c r="AB7" s="24">
        <v>54.19</v>
      </c>
      <c r="AC7" s="24">
        <v>63.3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420.32</v>
      </c>
      <c r="BH7" s="24">
        <v>186.49</v>
      </c>
      <c r="BI7" s="24">
        <v>192.14</v>
      </c>
      <c r="BJ7" s="24">
        <v>99.29</v>
      </c>
      <c r="BK7" s="24">
        <v>998.42</v>
      </c>
      <c r="BL7" s="24">
        <v>1095.52</v>
      </c>
      <c r="BM7" s="24">
        <v>1056.55</v>
      </c>
      <c r="BN7" s="24">
        <v>1278.54</v>
      </c>
      <c r="BO7" s="24">
        <v>1149.7</v>
      </c>
      <c r="BP7" s="24">
        <v>1069.8900000000001</v>
      </c>
      <c r="BQ7" s="24">
        <v>21.88</v>
      </c>
      <c r="BR7" s="24">
        <v>17.05</v>
      </c>
      <c r="BS7" s="24">
        <v>13.81</v>
      </c>
      <c r="BT7" s="24">
        <v>12.46</v>
      </c>
      <c r="BU7" s="24">
        <v>17.28</v>
      </c>
      <c r="BV7" s="24">
        <v>41.41</v>
      </c>
      <c r="BW7" s="24">
        <v>39.64</v>
      </c>
      <c r="BX7" s="24">
        <v>40</v>
      </c>
      <c r="BY7" s="24">
        <v>38.74</v>
      </c>
      <c r="BZ7" s="24">
        <v>35.96</v>
      </c>
      <c r="CA7" s="24">
        <v>39.89</v>
      </c>
      <c r="CB7" s="24">
        <v>1338.91</v>
      </c>
      <c r="CC7" s="24">
        <v>1859.32</v>
      </c>
      <c r="CD7" s="24">
        <v>2403.59</v>
      </c>
      <c r="CE7" s="24">
        <v>2270.71</v>
      </c>
      <c r="CF7" s="24">
        <v>1494.51</v>
      </c>
      <c r="CG7" s="24">
        <v>417.56</v>
      </c>
      <c r="CH7" s="24">
        <v>449.72</v>
      </c>
      <c r="CI7" s="24">
        <v>437.27</v>
      </c>
      <c r="CJ7" s="24">
        <v>456.72</v>
      </c>
      <c r="CK7" s="24">
        <v>481.96</v>
      </c>
      <c r="CL7" s="24">
        <v>426.52</v>
      </c>
      <c r="CM7" s="24">
        <v>9.09</v>
      </c>
      <c r="CN7" s="24">
        <v>9.09</v>
      </c>
      <c r="CO7" s="24">
        <v>9.09</v>
      </c>
      <c r="CP7" s="24">
        <v>9.09</v>
      </c>
      <c r="CQ7" s="24">
        <v>9.09</v>
      </c>
      <c r="CR7" s="24">
        <v>32.479999999999997</v>
      </c>
      <c r="CS7" s="24">
        <v>30.19</v>
      </c>
      <c r="CT7" s="24">
        <v>28.77</v>
      </c>
      <c r="CU7" s="24">
        <v>26.22</v>
      </c>
      <c r="CV7" s="24">
        <v>26.12</v>
      </c>
      <c r="CW7" s="24">
        <v>28.16</v>
      </c>
      <c r="CX7" s="24">
        <v>100</v>
      </c>
      <c r="CY7" s="24">
        <v>100</v>
      </c>
      <c r="CZ7" s="24">
        <v>100</v>
      </c>
      <c r="DA7" s="24">
        <v>100</v>
      </c>
      <c r="DB7" s="24">
        <v>100</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2025-01-28T01:08:22Z</cp:lastPrinted>
  <dcterms:created xsi:type="dcterms:W3CDTF">2025-01-24T07:38:37Z</dcterms:created>
  <dcterms:modified xsi:type="dcterms:W3CDTF">2025-02-12T03:00:05Z</dcterms:modified>
  <cp:category/>
</cp:coreProperties>
</file>