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6下水道事業\05特排\"/>
    </mc:Choice>
  </mc:AlternateContent>
  <xr:revisionPtr revIDLastSave="0" documentId="13_ncr:1_{A991F12B-CEE5-4A23-AE59-54F88C173762}" xr6:coauthVersionLast="47" xr6:coauthVersionMax="47" xr10:uidLastSave="{00000000-0000-0000-0000-000000000000}"/>
  <workbookProtection workbookAlgorithmName="SHA-512" workbookHashValue="HANG8FeMTPyyyhRFiYByuI9QPoyvvWHmhgU1QCpV1JdtR/bUnO63rdeIWoTd4zTZaWnhviXXvRsuxjUKipRbqg==" workbookSaltValue="lZJ2KwakAMHdy5J5Oq8Zn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<sst xmlns="http://schemas.openxmlformats.org/spreadsheetml/2006/main" count="247" uniqueCount="121">
  <si>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</si>
  <si>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</si>
  <si>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</si>
  <si>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</si>
  <si>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</si>
  <si>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</si>
  <si>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</si>
  <si>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</si>
  <si>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</si>
  <si>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</si>
  <si>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</si>
  <si>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</si>
  <si>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</si>
  <si>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</si>
  <si>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</si>
  <si>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</si>
  <si>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</si>
  <si>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</si>
  <si>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</si>
  <si>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</si>
  <si>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</si>
  <si>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</si>
  <si>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</si>
  <si>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</si>
  <si>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</si>
  <si>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</si>
  <si>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</si>
  <si>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</si>
  <si>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</si>
  <si>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</si>
  <si>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</si>
  <si>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</si>
  <si>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</si>
  <si>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</si>
  <si>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</si>
  <si>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</si>
  <si>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</si>
  <si>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</si>
  <si>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</si>
  <si>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</si>
  <si>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</si>
  <si>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</si>
  <si>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</si>
  <si>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</si>
  <si>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</si>
  <si>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</si>
  <si>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</si>
  <si>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</si>
  <si>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</si>
  <si>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</si>
  <si>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</si>
  <si>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</si>
  <si>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</si>
  <si>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</si>
  <si>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</si>
  <si>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</si>
  <si>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</si>
  <si>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</si>
  <si>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</si>
  <si>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</si>
  <si>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</si>
  <si>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</si>
  <si>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</si>
  <si>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</si>
  <si>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</si>
  <si>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</si>
  <si>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</si>
  <si>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</si>
  <si>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</si>
  <si>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</si>
  <si>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</si>
  <si>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</si>
  <si>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</si>
  <si>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</si>
  <si>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</si>
  <si>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</si>
  <si>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</si>
  <si>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</si>
  <si>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</si>
  <si>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</si>
  <si>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</si>
  <si>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</si>
  <si>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</si>
  <si>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</si>
  <si>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</si>
  <si>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</si>
  <si>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</si>
  <si>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</si>
  <si>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</si>
  <si>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</si>
  <si>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</si>
  <si>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</si>
  <si>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</si>
  <si>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</si>
  <si>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</si>
  <si>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</si>
  <si>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</si>
  <si>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</si>
  <si>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</si>
  <si>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宮崎市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</si>
  <si>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</si>
  <si>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</si>
  <si>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</si>
  <si>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</si>
  <si>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</si>
  <si>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</si>
  <si>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</si>
  <si>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</si>
  <si>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</si>
  <si>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</si>
  <si>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</si>
  <si>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</si>
  <si>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</si>
  <si>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</si>
  <si>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</si>
  <si>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</si>
  <si>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</si>
  <si>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</si>
  <si>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平成29年度からPFI方式を導入し、効率的な事業運営を進めていますが、経費回収率は100％に満たない状態が続いております。
　また、事業開始から19年が経過しており、近い将来、浄化槽の更新や、修繕では対応しきれない老朽化対策が必要になることが考えられます。
　本事業は、令和６年度から公営企業会計を適用しますので、まずは経営や財務状況を見える化し、当該数値をもって経営戦略を見直し、経営改善に向け、汚水処理に必要な経費及び使用料の見直しについて早急に検討する必要があります。</t>
    <rPh sb="197" eb="198">
      <t>ム</t>
    </rPh>
    <rPh sb="210" eb="211">
      <t>オヨ</t>
    </rPh>
    <rPh sb="223" eb="225">
      <t>ソウキュウ</t>
    </rPh>
    <rPh sb="226" eb="228">
      <t>ケントウ</t>
    </rPh>
    <phoneticPr fontId="4"/>
  </si>
  <si>
    <t>　適宜、設備等の修繕を行っており、現時点で、老朽化に対する大きな懸念はありません。
　しかし、浄化槽設備の軽微な修繕も増えていることから、将来的な浄化槽の更新について検討が必要になると考えられます。</t>
    <rPh sb="47" eb="50">
      <t>ジョウカソウ</t>
    </rPh>
    <rPh sb="50" eb="52">
      <t>セツビ</t>
    </rPh>
    <rPh sb="53" eb="55">
      <t>ケイビ</t>
    </rPh>
    <rPh sb="56" eb="58">
      <t>シュウゼン</t>
    </rPh>
    <rPh sb="59" eb="60">
      <t>フ</t>
    </rPh>
    <rPh sb="69" eb="72">
      <t>ショウライテキ</t>
    </rPh>
    <rPh sb="73" eb="76">
      <t>ジョウカソウ</t>
    </rPh>
    <rPh sb="77" eb="79">
      <t>コウシン</t>
    </rPh>
    <rPh sb="83" eb="85">
      <t>ケントウ</t>
    </rPh>
    <rPh sb="86" eb="88">
      <t>ヒツヨウ</t>
    </rPh>
    <rPh sb="92" eb="93">
      <t>カンガ</t>
    </rPh>
    <phoneticPr fontId="4"/>
  </si>
  <si>
    <t>●経営の健全性について
　①『収益的収支比率』は、100%以上となりましたが、令和５年度において基金を取り崩したことによる収益の増加が主な要因であり、⑤『経費回収率』は、100％を下回る水準が続いています。浄化槽の維持管理（清掃、保守点検、修繕）に係る経費が年々上昇傾向であり、汚水処理に必要な経費及び使用料の見直しを検討する必要があります。
　④『企業債残高対事業規模比率』は、企業債の償還金が一般会計繰入金にすべて依存している状態で、経営改善に向けた取組を行う必要があります。
●効率性について
　⑥『汚水処理原価』は、汚水処理費の増加により昨年度より上昇し、類似団体平均及び全国平均より高くなっています。
　⑦『施設利用率』は、類似団体平均や全国平均より低くなっております。
　なお、令和４年度は１日平均処理水量の決算報告数値が誤っており、正しくは「47.90」となっております。
　⑧『水洗化率』は、今後も100％で推移すると見られます。</t>
    <rPh sb="1" eb="3">
      <t>ケイエイ</t>
    </rPh>
    <rPh sb="4" eb="7">
      <t>ケンゼンセイ</t>
    </rPh>
    <rPh sb="15" eb="18">
      <t>シュウエキテキ</t>
    </rPh>
    <rPh sb="18" eb="22">
      <t>シュウシヒリツ</t>
    </rPh>
    <rPh sb="29" eb="31">
      <t>イジョウ</t>
    </rPh>
    <rPh sb="39" eb="41">
      <t>レイワ</t>
    </rPh>
    <rPh sb="42" eb="44">
      <t>ネンド</t>
    </rPh>
    <rPh sb="61" eb="63">
      <t>シュウエキ</t>
    </rPh>
    <rPh sb="64" eb="66">
      <t>ゾウカ</t>
    </rPh>
    <rPh sb="67" eb="68">
      <t>オモ</t>
    </rPh>
    <rPh sb="69" eb="71">
      <t>ヨウイン</t>
    </rPh>
    <rPh sb="90" eb="92">
      <t>シタマワ</t>
    </rPh>
    <rPh sb="93" eb="95">
      <t>スイジュン</t>
    </rPh>
    <rPh sb="96" eb="97">
      <t>ツヅ</t>
    </rPh>
    <rPh sb="149" eb="150">
      <t>オヨ</t>
    </rPh>
    <rPh sb="243" eb="246">
      <t>コウリツセイ</t>
    </rPh>
    <rPh sb="263" eb="265">
      <t>オスイ</t>
    </rPh>
    <rPh sb="269" eb="271">
      <t>ゾウカ</t>
    </rPh>
    <rPh sb="274" eb="277">
      <t>サクネンド</t>
    </rPh>
    <rPh sb="279" eb="281">
      <t>ジョウショウ</t>
    </rPh>
    <rPh sb="283" eb="289">
      <t>ルイジダンタイヘイキン</t>
    </rPh>
    <rPh sb="289" eb="290">
      <t>オヨ</t>
    </rPh>
    <rPh sb="291" eb="295">
      <t>ゼンコクヘイキン</t>
    </rPh>
    <rPh sb="297" eb="298">
      <t>タカ</t>
    </rPh>
    <rPh sb="318" eb="322">
      <t>ルイジダンタイ</t>
    </rPh>
    <rPh sb="325" eb="329">
      <t>ゼンコクヘイキン</t>
    </rPh>
    <rPh sb="331" eb="332">
      <t>ヒク</t>
    </rPh>
    <rPh sb="346" eb="348">
      <t>レイワ</t>
    </rPh>
    <rPh sb="349" eb="351">
      <t>ネンド</t>
    </rPh>
    <rPh sb="353" eb="354">
      <t>ニチ</t>
    </rPh>
    <rPh sb="354" eb="356">
      <t>ヘイキン</t>
    </rPh>
    <rPh sb="356" eb="358">
      <t>ショリ</t>
    </rPh>
    <rPh sb="358" eb="360">
      <t>スイリョウ</t>
    </rPh>
    <rPh sb="361" eb="363">
      <t>ケッサン</t>
    </rPh>
    <rPh sb="363" eb="367">
      <t>ホウコクスウチ</t>
    </rPh>
    <rPh sb="368" eb="369">
      <t>アヤマ</t>
    </rPh>
    <rPh sb="374" eb="375">
      <t>タダ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</si>
</sst>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85-458B-A553-901B32BF06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85-458B-A553-901B32BF06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50.54</c:v>
                </c:pt>
                <c:pt idx="1">
                  <c:v>51.15</c:v>
                </c:pt>
                <c:pt idx="2">
                  <c:v>49.25</c:v>
                </c:pt>
                <c:pt idx="3">
                  <c:v>1529.96</c:v>
                </c:pt>
                <c:pt idx="4">
                  <c:v>46.68</c:v>
                </c:pt>
              </c:numCache>
            </c:numRef>
          </c:val>
          <c:extLst>
            <c:ext xmlns:c16="http://schemas.microsoft.com/office/drawing/2014/chart" uri="{C3380CC4-5D6E-409C-BE32-E72D297353CC}">
              <c16:uniqueId val="{00000000-22DE-4BDE-8EAC-8CB4190676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22DE-4BDE-8EAC-8CB4190676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57-4784-831A-821B4F12D2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B657-4784-831A-821B4F12D2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73.72</c:v>
                </c:pt>
                <c:pt idx="1">
                  <c:v>70.069999999999993</c:v>
                </c:pt>
                <c:pt idx="2">
                  <c:v>70.13</c:v>
                </c:pt>
                <c:pt idx="3">
                  <c:v>66.03</c:v>
                </c:pt>
                <c:pt idx="4">
                  <c:v>103.66</c:v>
                </c:pt>
              </c:numCache>
            </c:numRef>
          </c:val>
          <c:extLst>
            <c:ext xmlns:c16="http://schemas.microsoft.com/office/drawing/2014/chart" uri="{C3380CC4-5D6E-409C-BE32-E72D297353CC}">
              <c16:uniqueId val="{00000000-6568-47E1-B596-0712DF6232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68-47E1-B596-0712DF6232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ED-4629-97A1-316C94D44D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D-4629-97A1-316C94D44D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7E-4950-AFD9-C06C017D7A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7E-4950-AFD9-C06C017D7A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4B-42EF-B83B-FD3F5415E9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4B-42EF-B83B-FD3F5415E9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0C-4C35-85DC-D5A4587883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C-4C35-85DC-D5A4587883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1314.38</c:v>
                </c:pt>
                <c:pt idx="1">
                  <c:v>1289.22</c:v>
                </c:pt>
                <c:pt idx="2">
                  <c:v>1257.08</c:v>
                </c:pt>
                <c:pt idx="3" formatCode="#,##0.00;&quot;△&quot;#,##0.00">
                  <c:v>0</c:v>
                </c:pt>
                <c:pt idx="4" formatCode="#,##0.00;&quot;△&quot;#,##0.00">
                  <c:v>0</c:v>
                </c:pt>
              </c:numCache>
            </c:numRef>
          </c:val>
          <c:extLst>
            <c:ext xmlns:c16="http://schemas.microsoft.com/office/drawing/2014/chart" uri="{C3380CC4-5D6E-409C-BE32-E72D297353CC}">
              <c16:uniqueId val="{00000000-1D0E-4196-A6C1-95670B870C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1D0E-4196-A6C1-95670B870C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59.88</c:v>
                </c:pt>
                <c:pt idx="1">
                  <c:v>58.98</c:v>
                </c:pt>
                <c:pt idx="2">
                  <c:v>59.22</c:v>
                </c:pt>
                <c:pt idx="3">
                  <c:v>56.2</c:v>
                </c:pt>
                <c:pt idx="4">
                  <c:v>47.41</c:v>
                </c:pt>
              </c:numCache>
            </c:numRef>
          </c:val>
          <c:extLst>
            <c:ext xmlns:c16="http://schemas.microsoft.com/office/drawing/2014/chart" uri="{C3380CC4-5D6E-409C-BE32-E72D297353CC}">
              <c16:uniqueId val="{00000000-A4DD-4811-9BE6-7F6CC8F03B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A4DD-4811-9BE6-7F6CC8F03B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353.88</c:v>
                </c:pt>
                <c:pt idx="1">
                  <c:v>365.88</c:v>
                </c:pt>
                <c:pt idx="2">
                  <c:v>375.32</c:v>
                </c:pt>
                <c:pt idx="3">
                  <c:v>403.36</c:v>
                </c:pt>
                <c:pt idx="4">
                  <c:v>442.16</c:v>
                </c:pt>
              </c:numCache>
            </c:numRef>
          </c:val>
          <c:extLst>
            <c:ext xmlns:c16="http://schemas.microsoft.com/office/drawing/2014/chart" uri="{C3380CC4-5D6E-409C-BE32-E72D297353CC}">
              <c16:uniqueId val="{00000000-005B-432D-833A-B67A4B4D2F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005B-432D-833A-B67A4B4D2F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宮崎市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397406</v>
      </c>
      <c r="AM8" s="41"/>
      <c r="AN8" s="41"/>
      <c r="AO8" s="41"/>
      <c r="AP8" s="41"/>
      <c r="AQ8" s="41"/>
      <c r="AR8" s="41"/>
      <c r="AS8" s="41"/>
      <c r="AT8" s="34">
        <f>データ!T6</f>
        <v>643.57000000000005</v>
      </c>
      <c r="AU8" s="34"/>
      <c r="AV8" s="34"/>
      <c r="AW8" s="34"/>
      <c r="AX8" s="34"/>
      <c r="AY8" s="34"/>
      <c r="AZ8" s="34"/>
      <c r="BA8" s="34"/>
      <c r="BB8" s="34">
        <f>データ!U6</f>
        <v>617.5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1.73</v>
      </c>
      <c r="Q10" s="34"/>
      <c r="R10" s="34"/>
      <c r="S10" s="34"/>
      <c r="T10" s="34"/>
      <c r="U10" s="34"/>
      <c r="V10" s="34"/>
      <c r="W10" s="34">
        <f>データ!Q6</f>
        <v>100</v>
      </c>
      <c r="X10" s="34"/>
      <c r="Y10" s="34"/>
      <c r="Z10" s="34"/>
      <c r="AA10" s="34"/>
      <c r="AB10" s="34"/>
      <c r="AC10" s="34"/>
      <c r="AD10" s="41">
        <f>データ!R6</f>
        <v>3880</v>
      </c>
      <c r="AE10" s="41"/>
      <c r="AF10" s="41"/>
      <c r="AG10" s="41"/>
      <c r="AH10" s="41"/>
      <c r="AI10" s="41"/>
      <c r="AJ10" s="41"/>
      <c r="AK10" s="2"/>
      <c r="AL10" s="41">
        <f>データ!V6</f>
        <v>6838</v>
      </c>
      <c r="AM10" s="41"/>
      <c r="AN10" s="41"/>
      <c r="AO10" s="41"/>
      <c r="AP10" s="41"/>
      <c r="AQ10" s="41"/>
      <c r="AR10" s="41"/>
      <c r="AS10" s="41"/>
      <c r="AT10" s="34">
        <f>データ!W6</f>
        <v>0.01</v>
      </c>
      <c r="AU10" s="34"/>
      <c r="AV10" s="34"/>
      <c r="AW10" s="34"/>
      <c r="AX10" s="34"/>
      <c r="AY10" s="34"/>
      <c r="AZ10" s="34"/>
      <c r="BA10" s="34"/>
      <c r="BB10" s="34">
        <f>データ!X6</f>
        <v>683800</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120</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119</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45</v>
      </c>
      <c r="O86" s="12" t="str">
        <f>データ!EO6</f>
        <v>【-】</v>
      </c>
    </row>
  </sheetData>
  <sheetProtection algorithmName="SHA-512" hashValue="B9ggcLKEn6EymxBVH1IYmacU+oZfcWSwsIqYMq+LcE8jKGPFXSZ4CRtC+EHOSjulUFIlf4DvVtFriVYVSUxJYA==" saltValue="jdVE0AKN3Whf4Y52RCrc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58</v>
      </c>
      <c r="B4" s="16"/>
      <c r="C4" s="16"/>
      <c r="D4" s="16"/>
      <c r="E4" s="16"/>
      <c r="F4" s="16"/>
      <c r="G4" s="16"/>
      <c r="H4" s="81"/>
      <c r="I4" s="82"/>
      <c r="J4" s="82"/>
      <c r="K4" s="82"/>
      <c r="L4" s="82"/>
      <c r="M4" s="82"/>
      <c r="N4" s="82"/>
      <c r="O4" s="82"/>
      <c r="P4" s="82"/>
      <c r="Q4" s="82"/>
      <c r="R4" s="82"/>
      <c r="S4" s="82"/>
      <c r="T4" s="82"/>
      <c r="U4" s="82"/>
      <c r="V4" s="82"/>
      <c r="W4" s="82"/>
      <c r="X4" s="83"/>
      <c r="Y4" s="77" t="s">
        <v>59</v>
      </c>
      <c r="Z4" s="77"/>
      <c r="AA4" s="77"/>
      <c r="AB4" s="77"/>
      <c r="AC4" s="77"/>
      <c r="AD4" s="77"/>
      <c r="AE4" s="77"/>
      <c r="AF4" s="77"/>
      <c r="AG4" s="77"/>
      <c r="AH4" s="77"/>
      <c r="AI4" s="77"/>
      <c r="AJ4" s="77" t="s">
        <v>60</v>
      </c>
      <c r="AK4" s="77"/>
      <c r="AL4" s="77"/>
      <c r="AM4" s="77"/>
      <c r="AN4" s="77"/>
      <c r="AO4" s="77"/>
      <c r="AP4" s="77"/>
      <c r="AQ4" s="77"/>
      <c r="AR4" s="77"/>
      <c r="AS4" s="77"/>
      <c r="AT4" s="77"/>
      <c r="AU4" s="77" t="s">
        <v>61</v>
      </c>
      <c r="AV4" s="77"/>
      <c r="AW4" s="77"/>
      <c r="AX4" s="77"/>
      <c r="AY4" s="77"/>
      <c r="AZ4" s="77"/>
      <c r="BA4" s="77"/>
      <c r="BB4" s="77"/>
      <c r="BC4" s="77"/>
      <c r="BD4" s="77"/>
      <c r="BE4" s="77"/>
      <c r="BF4" s="77" t="s">
        <v>62</v>
      </c>
      <c r="BG4" s="77"/>
      <c r="BH4" s="77"/>
      <c r="BI4" s="77"/>
      <c r="BJ4" s="77"/>
      <c r="BK4" s="77"/>
      <c r="BL4" s="77"/>
      <c r="BM4" s="77"/>
      <c r="BN4" s="77"/>
      <c r="BO4" s="77"/>
      <c r="BP4" s="77"/>
      <c r="BQ4" s="77" t="s">
        <v>63</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452017</v>
      </c>
      <c r="D6" s="19">
        <f t="shared" si="3"/>
        <v>47</v>
      </c>
      <c r="E6" s="19">
        <f t="shared" si="3"/>
        <v>18</v>
      </c>
      <c r="F6" s="19">
        <f t="shared" si="3"/>
        <v>0</v>
      </c>
      <c r="G6" s="19">
        <f t="shared" si="3"/>
        <v>0</v>
      </c>
      <c r="H6" s="19" t="str">
        <f t="shared" si="3"/>
        <v>宮崎県　宮崎市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1.73</v>
      </c>
      <c r="Q6" s="20">
        <f t="shared" si="3"/>
        <v>100</v>
      </c>
      <c r="R6" s="20">
        <f t="shared" si="3"/>
        <v>3880</v>
      </c>
      <c r="S6" s="20">
        <f t="shared" si="3"/>
        <v>397406</v>
      </c>
      <c r="T6" s="20">
        <f t="shared" si="3"/>
        <v>643.57000000000005</v>
      </c>
      <c r="U6" s="20">
        <f t="shared" si="3"/>
        <v>617.5</v>
      </c>
      <c r="V6" s="20">
        <f t="shared" si="3"/>
        <v>6838</v>
      </c>
      <c r="W6" s="20">
        <f t="shared" si="3"/>
        <v>0.01</v>
      </c>
      <c r="X6" s="20">
        <f t="shared" si="3"/>
        <v>683800</v>
      </c>
      <c r="Y6" s="21">
        <f>IF(Y7="",NA(),Y7)</f>
        <v>73.72</v>
      </c>
      <c r="Z6" s="21">
        <f t="shared" ref="Z6:AH6" si="4">IF(Z7="",NA(),Z7)</f>
        <v>70.069999999999993</v>
      </c>
      <c r="AA6" s="21">
        <f t="shared" si="4"/>
        <v>70.13</v>
      </c>
      <c r="AB6" s="21">
        <f t="shared" si="4"/>
        <v>66.03</v>
      </c>
      <c r="AC6" s="21">
        <f t="shared" si="4"/>
        <v>103.66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1314.38</v>
      </c>
      <c r="BG6" s="21">
        <f t="shared" ref="BG6:BO6" si="7">IF(BG7="",NA(),BG7)</f>
        <v>1289.22</v>
      </c>
      <c r="BH6" s="21">
        <f t="shared" si="7"/>
        <v>1257.08</v>
      </c>
      <c r="BI6" s="20">
        <f t="shared" si="7"/>
        <v>0</v>
      </c>
      <c r="BJ6" s="20">
        <f t="shared" si="7"/>
        <v>0</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59.88</v>
      </c>
      <c r="BR6" s="21">
        <f t="shared" ref="BR6:BZ6" si="8">IF(BR7="",NA(),BR7)</f>
        <v>58.98</v>
      </c>
      <c r="BS6" s="21">
        <f t="shared" si="8"/>
        <v>59.22</v>
      </c>
      <c r="BT6" s="21">
        <f t="shared" si="8"/>
        <v>56.2</v>
      </c>
      <c r="BU6" s="21">
        <f t="shared" si="8"/>
        <v>47.41</v>
      </c>
      <c r="BV6" s="21">
        <f t="shared" si="8"/>
        <v>53.23</v>
      </c>
      <c r="BW6" s="21">
        <f t="shared" si="8"/>
        <v>60.59</v>
      </c>
      <c r="BX6" s="21">
        <f t="shared" si="8"/>
        <v>60</v>
      </c>
      <c r="BY6" s="21">
        <f t="shared" si="8"/>
        <v>59.01</v>
      </c>
      <c r="BZ6" s="21">
        <f t="shared" si="8"/>
        <v>56.06</v>
      </c>
      <c r="CA6" s="20" t="str">
        <f>IF(CA7="","",IF(CA7="-","【-】","【"&amp;SUBSTITUTE(TEXT(CA7,"#,##0.00"),"-","△")&amp;"】"))</f>
        <v>【53.65】</v>
      </c>
      <c r="CB6" s="21">
        <f>IF(CB7="",NA(),CB7)</f>
        <v>353.88</v>
      </c>
      <c r="CC6" s="21">
        <f t="shared" ref="CC6:CK6" si="9">IF(CC7="",NA(),CC7)</f>
        <v>365.88</v>
      </c>
      <c r="CD6" s="21">
        <f t="shared" si="9"/>
        <v>375.32</v>
      </c>
      <c r="CE6" s="21">
        <f t="shared" si="9"/>
        <v>403.36</v>
      </c>
      <c r="CF6" s="21">
        <f t="shared" si="9"/>
        <v>442.16</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50.54</v>
      </c>
      <c r="CN6" s="21">
        <f t="shared" ref="CN6:CV6" si="10">IF(CN7="",NA(),CN7)</f>
        <v>51.15</v>
      </c>
      <c r="CO6" s="21">
        <f t="shared" si="10"/>
        <v>49.25</v>
      </c>
      <c r="CP6" s="21">
        <f t="shared" si="10"/>
        <v>1529.96</v>
      </c>
      <c r="CQ6" s="21">
        <f t="shared" si="10"/>
        <v>46.68</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452017</v>
      </c>
      <c r="D7" s="23">
        <v>47</v>
      </c>
      <c r="E7" s="23">
        <v>18</v>
      </c>
      <c r="F7" s="23">
        <v>0</v>
      </c>
      <c r="G7" s="23">
        <v>0</v>
      </c>
      <c r="H7" s="23" t="s">
        <v>99</v>
      </c>
      <c r="I7" s="23" t="s">
        <v>100</v>
      </c>
      <c r="J7" s="23" t="s">
        <v>101</v>
      </c>
      <c r="K7" s="23" t="s">
        <v>102</v>
      </c>
      <c r="L7" s="23" t="s">
        <v>103</v>
      </c>
      <c r="M7" s="23" t="s">
        <v>104</v>
      </c>
      <c r="N7" s="24" t="s">
        <v>105</v>
      </c>
      <c r="O7" s="24" t="s">
        <v>106</v>
      </c>
      <c r="P7" s="24">
        <v>1.73</v>
      </c>
      <c r="Q7" s="24">
        <v>100</v>
      </c>
      <c r="R7" s="24">
        <v>3880</v>
      </c>
      <c r="S7" s="24">
        <v>397406</v>
      </c>
      <c r="T7" s="24">
        <v>643.57000000000005</v>
      </c>
      <c r="U7" s="24">
        <v>617.5</v>
      </c>
      <c r="V7" s="24">
        <v>6838</v>
      </c>
      <c r="W7" s="24">
        <v>0.01</v>
      </c>
      <c r="X7" s="24">
        <v>683800</v>
      </c>
      <c r="Y7" s="24">
        <v>73.72</v>
      </c>
      <c r="Z7" s="24">
        <v>70.069999999999993</v>
      </c>
      <c r="AA7" s="24">
        <v>70.13</v>
      </c>
      <c r="AB7" s="24">
        <v>66.03</v>
      </c>
      <c r="AC7" s="24">
        <v>103.66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1314.38</v>
      </c>
      <c r="BG7" s="24">
        <v>1289.22</v>
      </c>
      <c r="BH7" s="24">
        <v>1257.08</v>
      </c>
      <c r="BI7" s="24">
        <v>0</v>
      </c>
      <c r="BJ7" s="24">
        <v>0</v>
      </c>
      <c r="BK7" s="24">
        <v>421.25</v>
      </c>
      <c r="BL7" s="24">
        <v>294.27</v>
      </c>
      <c r="BM7" s="24">
        <v>294.08999999999997</v>
      </c>
      <c r="BN7" s="24">
        <v>294.08999999999997</v>
      </c>
      <c r="BO7" s="24">
        <v>338.47</v>
      </c>
      <c r="BP7" s="24">
        <v>349.83</v>
      </c>
      <c r="BQ7" s="24">
        <v>59.88</v>
      </c>
      <c r="BR7" s="24">
        <v>58.98</v>
      </c>
      <c r="BS7" s="24">
        <v>59.22</v>
      </c>
      <c r="BT7" s="24">
        <v>56.2</v>
      </c>
      <c r="BU7" s="24">
        <v>47.41</v>
      </c>
      <c r="BV7" s="24">
        <v>53.23</v>
      </c>
      <c r="BW7" s="24">
        <v>60.59</v>
      </c>
      <c r="BX7" s="24">
        <v>60</v>
      </c>
      <c r="BY7" s="24">
        <v>59.01</v>
      </c>
      <c r="BZ7" s="24">
        <v>56.06</v>
      </c>
      <c r="CA7" s="24">
        <v>53.65</v>
      </c>
      <c r="CB7" s="24">
        <v>353.88</v>
      </c>
      <c r="CC7" s="24">
        <v>365.88</v>
      </c>
      <c r="CD7" s="24">
        <v>375.32</v>
      </c>
      <c r="CE7" s="24">
        <v>403.36</v>
      </c>
      <c r="CF7" s="24">
        <v>442.16</v>
      </c>
      <c r="CG7" s="24">
        <v>283.3</v>
      </c>
      <c r="CH7" s="24">
        <v>280.23</v>
      </c>
      <c r="CI7" s="24">
        <v>282.70999999999998</v>
      </c>
      <c r="CJ7" s="24">
        <v>291.82</v>
      </c>
      <c r="CK7" s="24">
        <v>304.36</v>
      </c>
      <c r="CL7" s="24">
        <v>307.86</v>
      </c>
      <c r="CM7" s="24">
        <v>50.54</v>
      </c>
      <c r="CN7" s="24">
        <v>51.15</v>
      </c>
      <c r="CO7" s="24">
        <v>49.25</v>
      </c>
      <c r="CP7" s="24">
        <v>1529.96</v>
      </c>
      <c r="CQ7" s="24">
        <v>46.68</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2025-01-24T07:41:35Z</dcterms:created>
  <dcterms:modified xsi:type="dcterms:W3CDTF">2025-02-11T23:52:24Z</dcterms:modified>
  <cp:category/>
</cp:coreProperties>
</file>