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5市町村→県\02法非適用\06下水道事業\05特排\"/>
    </mc:Choice>
  </mc:AlternateContent>
  <xr:revisionPtr revIDLastSave="0" documentId="13_ncr:1_{0CD48D43-E645-4684-A547-A57538AB901C}" xr6:coauthVersionLast="47" xr6:coauthVersionMax="47" xr10:uidLastSave="{00000000-0000-0000-0000-000000000000}"/>
  <workbookProtection workbookAlgorithmName="SHA-512" workbookHashValue="NNrZ8ka/O//G5f5HDW5UTU1oEBqrrpdy8c+htLEHCzG/b0uHANmhN7eaSR9Dlw5YIPTzq0PBKTt5Y470hDWx7Q==" workbookSaltValue="2xilg5lu/Ci+EYtAjrizOQ=="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AL8" i="4" s="1"/>
  <c r="R6" i="5"/>
  <c r="Q6" i="5"/>
  <c r="P6" i="5"/>
  <c r="P10" i="4" s="1"/>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T10" i="4"/>
  <c r="AL10" i="4"/>
  <c r="AD10" i="4"/>
  <c r="W10" i="4"/>
  <c r="AD8" i="4"/>
  <c r="W8" i="4"/>
  <c r="P8" i="4"/>
  <c r="I8" i="4"/>
  <c r="B8" i="4"/>
  <c r="B6" i="4"/>
</calcChain>
</file>

<file path=xl/sharedStrings.xml><?xml version="1.0" encoding="utf-8"?>
<sst xmlns="http://schemas.openxmlformats.org/spreadsheetml/2006/main" count="247" uniqueCount="116">
  <si>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</si>
  <si>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</si>
  <si>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</si>
  <si>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</si>
  <si>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</si>
  <si>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</si>
  <si>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</si>
  <si>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</si>
  <si>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</si>
  <si>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</si>
  <si>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</si>
  <si>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</si>
  <si>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</si>
  <si>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</si>
  <si>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</si>
  <si>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</si>
  <si>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</si>
  <si>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</si>
  <si>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</si>
  <si>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宮崎県　綾町</t>
  </si>
  <si>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</si>
  <si>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</si>
  <si>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</si>
  <si>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</si>
  <si>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</si>
  <si>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</si>
  <si>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</si>
  <si>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</si>
  <si>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</si>
  <si>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</si>
  <si>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</si>
  <si>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</si>
  <si>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</si>
  <si>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</si>
  <si>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</si>
  <si>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</si>
  <si>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</si>
  <si>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</si>
  <si>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</si>
  <si>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</si>
  <si>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</si>
  <si>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</si>
  <si>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</si>
  <si>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</si>
  <si>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</si>
  <si>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</si>
  <si>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</si>
  <si>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</si>
  <si>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</si>
  <si>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</si>
  <si>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</si>
  <si>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</si>
  <si>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</si>
  <si>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</si>
  <si>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</si>
  <si>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</si>
  <si>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</si>
  <si>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</si>
  <si>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</si>
  <si>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</si>
  <si>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</si>
  <si>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</si>
  <si>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</si>
  <si>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</si>
  <si>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</si>
  <si>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</si>
  <si>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</si>
  <si>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</si>
  <si>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</si>
  <si>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</si>
  <si>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</si>
  <si>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</si>
  <si>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</si>
  <si>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</si>
  <si>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</si>
  <si>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</si>
  <si>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</si>
  <si>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</si>
  <si>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</si>
  <si>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</si>
  <si>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</si>
  <si>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</si>
  <si>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</si>
  <si>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</si>
  <si>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</si>
  <si>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</si>
  <si>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</si>
  <si>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</si>
  <si>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</si>
  <si>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</si>
  <si>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</si>
  <si>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</si>
  <si>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</si>
  <si>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</si>
  <si>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</si>
  <si>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</si>
  <si>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</si>
  <si>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</si>
  <si>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</si>
  <si>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特定地域生活排水処理</t>
  </si>
  <si>
    <t>K2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</si>
  <si>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</si>
  <si>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</si>
  <si>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</si>
  <si>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</si>
  <si>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</si>
  <si>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</si>
  <si>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</si>
  <si>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</si>
  <si>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</si>
  <si>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</si>
  <si>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</si>
  <si>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</si>
  <si>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　企業債の償還を一般会計が負担することを明文化したことで歳入の増加があった一方で、従前は一般会計で支出していた職員給与を当該会計で計上することになったため支出の増加及びこれに対する基準外繰入金が増加し、経費回収率が悪化している。
　また、令和6年度の公営企業会計適用後については、減価償却費の計上によって基準内繰入金が相当程度減少する見込みである。
　そのため、経営状況改善のために料金改定を予定していたが、検討の結果、料金体系の変更は行わず、繰入金の増額で対応することになった。
　今後は経費削減に努め、経営基盤の強化と財政マネジメントの向上を図っていく。</t>
    <rPh sb="20" eb="23">
      <t>メイブンカ</t>
    </rPh>
    <rPh sb="41" eb="43">
      <t>ジュウゼン</t>
    </rPh>
    <rPh sb="44" eb="46">
      <t>イッパン</t>
    </rPh>
    <rPh sb="46" eb="48">
      <t>カイケイ</t>
    </rPh>
    <rPh sb="49" eb="51">
      <t>シシュツ</t>
    </rPh>
    <phoneticPr fontId="1"/>
  </si>
  <si>
    <t>①収益的収支比率
　事業開始から現在まで、償還年数を30年で起債してきていたが、令和6年度からの公営企業会計移行により、会計上の浄化槽の償却年数が28年であったことで、その2年のギャップの積上げで法適移行時に資本金不足を生じることとなり、その解消のための一般会計繰入れを行ったことで収益的収支比率が大幅に増加した。
　上記当該年度の要因を除けば、浄化槽1基当たりの最低限の維持管理費用（法定検査、清掃）よりも浄化槽1基当たりの使用料の料金設定の方が低く、修繕等が発生する度に赤字が増加する構造となっているが、その分は一般会計繰入で対応することとしているため、収益的収支比率がマイナスになることはないと想定している。
④企業債残高対事業規模比率
　令和3年度より新たに繰出基準を設け、地方償還金を一般会計で負担することにしているため、0％となっている。
⑤経費回収率、⑥汚水処理原価
　前年度に比して修繕費が減少したため、経費回収率、汚水処理原価ともに僅かに改善した。
⑦施設使用率
　当該会計における浄化槽は全て戸別設置であり、設置において過大な処理能力の浄化槽は無いため、その使用率の増減は家庭における使用水量の増減によるものであるから、特段の改善を要しない。
⑧水洗化率
　R2まで現在処理区域内人口の算出を誤っており、またR3は水洗便所設置済人口欄に非設置の人口を誤記していたため、正確な比較となっていない。しかし、当該事業は公共下水道事業等とは異なり、浄化槽の設置は戸別で行うものであって、設置した箇所の水洗化は100％であるから、特段の改善を要しない。</t>
    <rPh sb="10" eb="12">
      <t>ジギョウ</t>
    </rPh>
    <rPh sb="12" eb="14">
      <t>カイシ</t>
    </rPh>
    <rPh sb="16" eb="18">
      <t>ゲンザイ</t>
    </rPh>
    <rPh sb="21" eb="23">
      <t>ショウカン</t>
    </rPh>
    <rPh sb="23" eb="25">
      <t>ネンスウ</t>
    </rPh>
    <rPh sb="28" eb="29">
      <t>ネン</t>
    </rPh>
    <rPh sb="30" eb="32">
      <t>キサイ</t>
    </rPh>
    <rPh sb="40" eb="42">
      <t>レイワ</t>
    </rPh>
    <rPh sb="43" eb="45">
      <t>ネンド</t>
    </rPh>
    <rPh sb="48" eb="50">
      <t>コウエイ</t>
    </rPh>
    <rPh sb="50" eb="52">
      <t>キギョウ</t>
    </rPh>
    <rPh sb="52" eb="54">
      <t>カイケイ</t>
    </rPh>
    <rPh sb="54" eb="56">
      <t>イコウ</t>
    </rPh>
    <rPh sb="60" eb="62">
      <t>カイケイ</t>
    </rPh>
    <rPh sb="62" eb="63">
      <t>ジョウ</t>
    </rPh>
    <rPh sb="64" eb="67">
      <t>ジョウカソウ</t>
    </rPh>
    <rPh sb="68" eb="70">
      <t>ショウキャク</t>
    </rPh>
    <rPh sb="70" eb="72">
      <t>ネンスウ</t>
    </rPh>
    <rPh sb="75" eb="76">
      <t>ネン</t>
    </rPh>
    <rPh sb="87" eb="88">
      <t>ネン</t>
    </rPh>
    <rPh sb="94" eb="96">
      <t>ツミア</t>
    </rPh>
    <rPh sb="98" eb="99">
      <t>ホウ</t>
    </rPh>
    <rPh sb="99" eb="100">
      <t>テキ</t>
    </rPh>
    <rPh sb="100" eb="102">
      <t>イコウ</t>
    </rPh>
    <rPh sb="102" eb="103">
      <t>ジ</t>
    </rPh>
    <rPh sb="104" eb="107">
      <t>シホンキン</t>
    </rPh>
    <rPh sb="107" eb="109">
      <t>フソク</t>
    </rPh>
    <rPh sb="110" eb="111">
      <t>ショウ</t>
    </rPh>
    <rPh sb="121" eb="123">
      <t>カイショウ</t>
    </rPh>
    <rPh sb="127" eb="129">
      <t>イッパン</t>
    </rPh>
    <rPh sb="129" eb="131">
      <t>カイケイ</t>
    </rPh>
    <rPh sb="131" eb="133">
      <t>クリイレ</t>
    </rPh>
    <rPh sb="135" eb="136">
      <t>オコナ</t>
    </rPh>
    <rPh sb="141" eb="144">
      <t>シュウエキテキ</t>
    </rPh>
    <rPh sb="144" eb="146">
      <t>シュウシ</t>
    </rPh>
    <rPh sb="146" eb="148">
      <t>ヒリツ</t>
    </rPh>
    <rPh sb="149" eb="151">
      <t>オオハバ</t>
    </rPh>
    <rPh sb="152" eb="154">
      <t>ゾウカ</t>
    </rPh>
    <rPh sb="159" eb="161">
      <t>ジョウキ</t>
    </rPh>
    <rPh sb="161" eb="163">
      <t>トウガイ</t>
    </rPh>
    <rPh sb="163" eb="165">
      <t>ネンド</t>
    </rPh>
    <rPh sb="166" eb="168">
      <t>ヨウイン</t>
    </rPh>
    <rPh sb="169" eb="170">
      <t>ノゾ</t>
    </rPh>
    <rPh sb="256" eb="257">
      <t>ブン</t>
    </rPh>
    <rPh sb="258" eb="260">
      <t>イッパン</t>
    </rPh>
    <rPh sb="260" eb="262">
      <t>カイケイ</t>
    </rPh>
    <rPh sb="262" eb="264">
      <t>クリイレ</t>
    </rPh>
    <rPh sb="265" eb="267">
      <t>タイオウ</t>
    </rPh>
    <rPh sb="300" eb="302">
      <t>ソウテイ</t>
    </rPh>
    <rPh sb="392" eb="395">
      <t>ゼンネンド</t>
    </rPh>
    <phoneticPr fontId="1"/>
  </si>
  <si>
    <r>
      <t>　当該事業の開始は平成19年であり、耐用年数を超過したものはないため、問題は生じていない。
　ただし、事業開始から18年が経過し、ブロア等の修繕が増加傾向にあるため、今後も老朽化対策として設備の改善に努</t>
    </r>
    <r>
      <rPr>
        <sz val="11"/>
        <color theme="1"/>
        <rFont val="ＭＳ ゴシック"/>
        <family val="3"/>
        <charset val="128"/>
      </rPr>
      <t>めていく。</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</si>
</sst>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9"/>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13-4583-9D0F-003E9C1163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713-4583-9D0F-003E9C1163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70.459999999999994</c:v>
                </c:pt>
                <c:pt idx="1">
                  <c:v>54.73</c:v>
                </c:pt>
                <c:pt idx="2">
                  <c:v>54.3</c:v>
                </c:pt>
                <c:pt idx="3">
                  <c:v>54.6</c:v>
                </c:pt>
                <c:pt idx="4">
                  <c:v>54.24</c:v>
                </c:pt>
              </c:numCache>
            </c:numRef>
          </c:val>
          <c:extLst>
            <c:ext xmlns:c16="http://schemas.microsoft.com/office/drawing/2014/chart" uri="{C3380CC4-5D6E-409C-BE32-E72D297353CC}">
              <c16:uniqueId val="{00000000-0470-4116-ABC8-E0FE45E86ED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58.26</c:v>
                </c:pt>
                <c:pt idx="3">
                  <c:v>88.45</c:v>
                </c:pt>
                <c:pt idx="4">
                  <c:v>54.08</c:v>
                </c:pt>
              </c:numCache>
            </c:numRef>
          </c:val>
          <c:smooth val="0"/>
          <c:extLst>
            <c:ext xmlns:c16="http://schemas.microsoft.com/office/drawing/2014/chart" uri="{C3380CC4-5D6E-409C-BE32-E72D297353CC}">
              <c16:uniqueId val="{00000001-0470-4116-ABC8-E0FE45E86ED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99.23</c:v>
                </c:pt>
                <c:pt idx="1">
                  <c:v>99.27</c:v>
                </c:pt>
                <c:pt idx="2">
                  <c:v>28.36</c:v>
                </c:pt>
                <c:pt idx="3">
                  <c:v>75.489999999999995</c:v>
                </c:pt>
                <c:pt idx="4">
                  <c:v>75.150000000000006</c:v>
                </c:pt>
              </c:numCache>
            </c:numRef>
          </c:val>
          <c:extLst>
            <c:ext xmlns:c16="http://schemas.microsoft.com/office/drawing/2014/chart" uri="{C3380CC4-5D6E-409C-BE32-E72D297353CC}">
              <c16:uniqueId val="{00000000-94D4-4ED8-A4C5-1A50C53CC20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66.430000000000007</c:v>
                </c:pt>
                <c:pt idx="3">
                  <c:v>90.34</c:v>
                </c:pt>
                <c:pt idx="4">
                  <c:v>90.57</c:v>
                </c:pt>
              </c:numCache>
            </c:numRef>
          </c:val>
          <c:smooth val="0"/>
          <c:extLst>
            <c:ext xmlns:c16="http://schemas.microsoft.com/office/drawing/2014/chart" uri="{C3380CC4-5D6E-409C-BE32-E72D297353CC}">
              <c16:uniqueId val="{00000001-94D4-4ED8-A4C5-1A50C53CC20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88.66</c:v>
                </c:pt>
                <c:pt idx="1">
                  <c:v>84.85</c:v>
                </c:pt>
                <c:pt idx="2">
                  <c:v>89.68</c:v>
                </c:pt>
                <c:pt idx="3">
                  <c:v>104.83</c:v>
                </c:pt>
                <c:pt idx="4">
                  <c:v>256.05</c:v>
                </c:pt>
              </c:numCache>
            </c:numRef>
          </c:val>
          <c:extLst>
            <c:ext xmlns:c16="http://schemas.microsoft.com/office/drawing/2014/chart" uri="{C3380CC4-5D6E-409C-BE32-E72D297353CC}">
              <c16:uniqueId val="{00000000-9D0F-4F34-9AD8-B2CFDC8FD83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0F-4F34-9AD8-B2CFDC8FD83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28-434C-AAFD-4469E9BC6B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28-434C-AAFD-4469E9BC6B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91-4B1C-AFA7-10723E214AB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91-4B1C-AFA7-10723E214AB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DA-40DE-A422-FCA4A1CBB8B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DA-40DE-A422-FCA4A1CBB8B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69-4751-B408-90117221688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69-4751-B408-90117221688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1297.5999999999999</c:v>
                </c:pt>
                <c:pt idx="1">
                  <c:v>1340.35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2EA-4F5D-985D-49069477750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393.35</c:v>
                </c:pt>
                <c:pt idx="3">
                  <c:v>294.08999999999997</c:v>
                </c:pt>
                <c:pt idx="4">
                  <c:v>338.47</c:v>
                </c:pt>
              </c:numCache>
            </c:numRef>
          </c:val>
          <c:smooth val="0"/>
          <c:extLst>
            <c:ext xmlns:c16="http://schemas.microsoft.com/office/drawing/2014/chart" uri="{C3380CC4-5D6E-409C-BE32-E72D297353CC}">
              <c16:uniqueId val="{00000001-92EA-4F5D-985D-49069477750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83.03</c:v>
                </c:pt>
                <c:pt idx="1">
                  <c:v>63.49</c:v>
                </c:pt>
                <c:pt idx="2">
                  <c:v>46.14</c:v>
                </c:pt>
                <c:pt idx="3">
                  <c:v>49.38</c:v>
                </c:pt>
                <c:pt idx="4">
                  <c:v>56.74</c:v>
                </c:pt>
              </c:numCache>
            </c:numRef>
          </c:val>
          <c:extLst>
            <c:ext xmlns:c16="http://schemas.microsoft.com/office/drawing/2014/chart" uri="{C3380CC4-5D6E-409C-BE32-E72D297353CC}">
              <c16:uniqueId val="{00000000-A970-4EE0-A867-69C76CDF362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48.13</c:v>
                </c:pt>
                <c:pt idx="3">
                  <c:v>59.01</c:v>
                </c:pt>
                <c:pt idx="4">
                  <c:v>56.06</c:v>
                </c:pt>
              </c:numCache>
            </c:numRef>
          </c:val>
          <c:smooth val="0"/>
          <c:extLst>
            <c:ext xmlns:c16="http://schemas.microsoft.com/office/drawing/2014/chart" uri="{C3380CC4-5D6E-409C-BE32-E72D297353CC}">
              <c16:uniqueId val="{00000001-A970-4EE0-A867-69C76CDF362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253.35</c:v>
                </c:pt>
                <c:pt idx="2">
                  <c:v>362.33</c:v>
                </c:pt>
                <c:pt idx="3">
                  <c:v>329.05</c:v>
                </c:pt>
                <c:pt idx="4">
                  <c:v>286</c:v>
                </c:pt>
              </c:numCache>
            </c:numRef>
          </c:val>
          <c:extLst>
            <c:ext xmlns:c16="http://schemas.microsoft.com/office/drawing/2014/chart" uri="{C3380CC4-5D6E-409C-BE32-E72D297353CC}">
              <c16:uniqueId val="{00000000-BDEF-4BF3-A291-8757ED4CDFE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301.54000000000002</c:v>
                </c:pt>
                <c:pt idx="3">
                  <c:v>291.82</c:v>
                </c:pt>
                <c:pt idx="4">
                  <c:v>304.36</c:v>
                </c:pt>
              </c:numCache>
            </c:numRef>
          </c:val>
          <c:smooth val="0"/>
          <c:extLst>
            <c:ext xmlns:c16="http://schemas.microsoft.com/office/drawing/2014/chart" uri="{C3380CC4-5D6E-409C-BE32-E72D297353CC}">
              <c16:uniqueId val="{00000001-BDEF-4BF3-A291-8757ED4CDFE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【349.83】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【85.31】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【54.61】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【307.86】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【53.65】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66" sqref="BL66:BZ82"/>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6" t="s">
        <v>3</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row>
    <row r="3" spans="1:78" ht="9.75" customHeight="1" x14ac:dyDescent="0.2">
      <c r="A3" s="2"/>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row>
    <row r="4" spans="1:78" ht="9.75" customHeight="1" x14ac:dyDescent="0.2">
      <c r="A4" s="2"/>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宮崎県　綾町</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10</v>
      </c>
      <c r="C7" s="29"/>
      <c r="D7" s="29"/>
      <c r="E7" s="29"/>
      <c r="F7" s="29"/>
      <c r="G7" s="29"/>
      <c r="H7" s="29"/>
      <c r="I7" s="29" t="s">
        <v>16</v>
      </c>
      <c r="J7" s="29"/>
      <c r="K7" s="29"/>
      <c r="L7" s="29"/>
      <c r="M7" s="29"/>
      <c r="N7" s="29"/>
      <c r="O7" s="29"/>
      <c r="P7" s="29" t="s">
        <v>9</v>
      </c>
      <c r="Q7" s="29"/>
      <c r="R7" s="29"/>
      <c r="S7" s="29"/>
      <c r="T7" s="29"/>
      <c r="U7" s="29"/>
      <c r="V7" s="29"/>
      <c r="W7" s="29" t="s">
        <v>1</v>
      </c>
      <c r="X7" s="29"/>
      <c r="Y7" s="29"/>
      <c r="Z7" s="29"/>
      <c r="AA7" s="29"/>
      <c r="AB7" s="29"/>
      <c r="AC7" s="29"/>
      <c r="AD7" s="29" t="s">
        <v>8</v>
      </c>
      <c r="AE7" s="29"/>
      <c r="AF7" s="29"/>
      <c r="AG7" s="29"/>
      <c r="AH7" s="29"/>
      <c r="AI7" s="29"/>
      <c r="AJ7" s="29"/>
      <c r="AK7" s="3"/>
      <c r="AL7" s="29" t="s">
        <v>17</v>
      </c>
      <c r="AM7" s="29"/>
      <c r="AN7" s="29"/>
      <c r="AO7" s="29"/>
      <c r="AP7" s="29"/>
      <c r="AQ7" s="29"/>
      <c r="AR7" s="29"/>
      <c r="AS7" s="29"/>
      <c r="AT7" s="29" t="s">
        <v>14</v>
      </c>
      <c r="AU7" s="29"/>
      <c r="AV7" s="29"/>
      <c r="AW7" s="29"/>
      <c r="AX7" s="29"/>
      <c r="AY7" s="29"/>
      <c r="AZ7" s="29"/>
      <c r="BA7" s="29"/>
      <c r="BB7" s="29" t="s">
        <v>18</v>
      </c>
      <c r="BC7" s="29"/>
      <c r="BD7" s="29"/>
      <c r="BE7" s="29"/>
      <c r="BF7" s="29"/>
      <c r="BG7" s="29"/>
      <c r="BH7" s="29"/>
      <c r="BI7" s="29"/>
      <c r="BJ7" s="3"/>
      <c r="BK7" s="3"/>
      <c r="BL7" s="30" t="s">
        <v>20</v>
      </c>
      <c r="BM7" s="31"/>
      <c r="BN7" s="31"/>
      <c r="BO7" s="31"/>
      <c r="BP7" s="31"/>
      <c r="BQ7" s="31"/>
      <c r="BR7" s="31"/>
      <c r="BS7" s="31"/>
      <c r="BT7" s="31"/>
      <c r="BU7" s="31"/>
      <c r="BV7" s="31"/>
      <c r="BW7" s="31"/>
      <c r="BX7" s="31"/>
      <c r="BY7" s="32"/>
    </row>
    <row r="8" spans="1:78" ht="18.75" customHeight="1" x14ac:dyDescent="0.2">
      <c r="A8" s="2"/>
      <c r="B8" s="33" t="str">
        <f>データ!I6</f>
        <v>法非適用</v>
      </c>
      <c r="C8" s="33"/>
      <c r="D8" s="33"/>
      <c r="E8" s="33"/>
      <c r="F8" s="33"/>
      <c r="G8" s="33"/>
      <c r="H8" s="33"/>
      <c r="I8" s="33" t="str">
        <f>データ!J6</f>
        <v>下水道事業</v>
      </c>
      <c r="J8" s="33"/>
      <c r="K8" s="33"/>
      <c r="L8" s="33"/>
      <c r="M8" s="33"/>
      <c r="N8" s="33"/>
      <c r="O8" s="33"/>
      <c r="P8" s="33" t="str">
        <f>データ!K6</f>
        <v>特定地域生活排水処理</v>
      </c>
      <c r="Q8" s="33"/>
      <c r="R8" s="33"/>
      <c r="S8" s="33"/>
      <c r="T8" s="33"/>
      <c r="U8" s="33"/>
      <c r="V8" s="33"/>
      <c r="W8" s="33" t="str">
        <f>データ!L6</f>
        <v>K2</v>
      </c>
      <c r="X8" s="33"/>
      <c r="Y8" s="33"/>
      <c r="Z8" s="33"/>
      <c r="AA8" s="33"/>
      <c r="AB8" s="33"/>
      <c r="AC8" s="33"/>
      <c r="AD8" s="34" t="str">
        <f>データ!$M$6</f>
        <v>非設置</v>
      </c>
      <c r="AE8" s="34"/>
      <c r="AF8" s="34"/>
      <c r="AG8" s="34"/>
      <c r="AH8" s="34"/>
      <c r="AI8" s="34"/>
      <c r="AJ8" s="34"/>
      <c r="AK8" s="3"/>
      <c r="AL8" s="35">
        <f>データ!S6</f>
        <v>6941</v>
      </c>
      <c r="AM8" s="35"/>
      <c r="AN8" s="35"/>
      <c r="AO8" s="35"/>
      <c r="AP8" s="35"/>
      <c r="AQ8" s="35"/>
      <c r="AR8" s="35"/>
      <c r="AS8" s="35"/>
      <c r="AT8" s="36">
        <f>データ!T6</f>
        <v>95.19</v>
      </c>
      <c r="AU8" s="36"/>
      <c r="AV8" s="36"/>
      <c r="AW8" s="36"/>
      <c r="AX8" s="36"/>
      <c r="AY8" s="36"/>
      <c r="AZ8" s="36"/>
      <c r="BA8" s="36"/>
      <c r="BB8" s="36">
        <f>データ!U6</f>
        <v>72.92</v>
      </c>
      <c r="BC8" s="36"/>
      <c r="BD8" s="36"/>
      <c r="BE8" s="36"/>
      <c r="BF8" s="36"/>
      <c r="BG8" s="36"/>
      <c r="BH8" s="36"/>
      <c r="BI8" s="36"/>
      <c r="BJ8" s="3"/>
      <c r="BK8" s="3"/>
      <c r="BL8" s="37" t="s">
        <v>15</v>
      </c>
      <c r="BM8" s="38"/>
      <c r="BN8" s="39" t="s">
        <v>22</v>
      </c>
      <c r="BO8" s="39"/>
      <c r="BP8" s="39"/>
      <c r="BQ8" s="39"/>
      <c r="BR8" s="39"/>
      <c r="BS8" s="39"/>
      <c r="BT8" s="39"/>
      <c r="BU8" s="39"/>
      <c r="BV8" s="39"/>
      <c r="BW8" s="39"/>
      <c r="BX8" s="39"/>
      <c r="BY8" s="40"/>
    </row>
    <row r="9" spans="1:78" ht="18.75" customHeight="1" x14ac:dyDescent="0.2">
      <c r="A9" s="2"/>
      <c r="B9" s="29" t="s">
        <v>24</v>
      </c>
      <c r="C9" s="29"/>
      <c r="D9" s="29"/>
      <c r="E9" s="29"/>
      <c r="F9" s="29"/>
      <c r="G9" s="29"/>
      <c r="H9" s="29"/>
      <c r="I9" s="29" t="s">
        <v>25</v>
      </c>
      <c r="J9" s="29"/>
      <c r="K9" s="29"/>
      <c r="L9" s="29"/>
      <c r="M9" s="29"/>
      <c r="N9" s="29"/>
      <c r="O9" s="29"/>
      <c r="P9" s="29" t="s">
        <v>26</v>
      </c>
      <c r="Q9" s="29"/>
      <c r="R9" s="29"/>
      <c r="S9" s="29"/>
      <c r="T9" s="29"/>
      <c r="U9" s="29"/>
      <c r="V9" s="29"/>
      <c r="W9" s="29" t="s">
        <v>29</v>
      </c>
      <c r="X9" s="29"/>
      <c r="Y9" s="29"/>
      <c r="Z9" s="29"/>
      <c r="AA9" s="29"/>
      <c r="AB9" s="29"/>
      <c r="AC9" s="29"/>
      <c r="AD9" s="29" t="s">
        <v>23</v>
      </c>
      <c r="AE9" s="29"/>
      <c r="AF9" s="29"/>
      <c r="AG9" s="29"/>
      <c r="AH9" s="29"/>
      <c r="AI9" s="29"/>
      <c r="AJ9" s="29"/>
      <c r="AK9" s="3"/>
      <c r="AL9" s="29" t="s">
        <v>32</v>
      </c>
      <c r="AM9" s="29"/>
      <c r="AN9" s="29"/>
      <c r="AO9" s="29"/>
      <c r="AP9" s="29"/>
      <c r="AQ9" s="29"/>
      <c r="AR9" s="29"/>
      <c r="AS9" s="29"/>
      <c r="AT9" s="29" t="s">
        <v>33</v>
      </c>
      <c r="AU9" s="29"/>
      <c r="AV9" s="29"/>
      <c r="AW9" s="29"/>
      <c r="AX9" s="29"/>
      <c r="AY9" s="29"/>
      <c r="AZ9" s="29"/>
      <c r="BA9" s="29"/>
      <c r="BB9" s="29" t="s">
        <v>5</v>
      </c>
      <c r="BC9" s="29"/>
      <c r="BD9" s="29"/>
      <c r="BE9" s="29"/>
      <c r="BF9" s="29"/>
      <c r="BG9" s="29"/>
      <c r="BH9" s="29"/>
      <c r="BI9" s="29"/>
      <c r="BJ9" s="3"/>
      <c r="BK9" s="3"/>
      <c r="BL9" s="41" t="s">
        <v>34</v>
      </c>
      <c r="BM9" s="42"/>
      <c r="BN9" s="43" t="s">
        <v>36</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39.159999999999997</v>
      </c>
      <c r="Q10" s="36"/>
      <c r="R10" s="36"/>
      <c r="S10" s="36"/>
      <c r="T10" s="36"/>
      <c r="U10" s="36"/>
      <c r="V10" s="36"/>
      <c r="W10" s="36">
        <f>データ!Q6</f>
        <v>100</v>
      </c>
      <c r="X10" s="36"/>
      <c r="Y10" s="36"/>
      <c r="Z10" s="36"/>
      <c r="AA10" s="36"/>
      <c r="AB10" s="36"/>
      <c r="AC10" s="36"/>
      <c r="AD10" s="35">
        <f>データ!R6</f>
        <v>2930</v>
      </c>
      <c r="AE10" s="35"/>
      <c r="AF10" s="35"/>
      <c r="AG10" s="35"/>
      <c r="AH10" s="35"/>
      <c r="AI10" s="35"/>
      <c r="AJ10" s="35"/>
      <c r="AK10" s="2"/>
      <c r="AL10" s="35">
        <f>データ!V6</f>
        <v>2680</v>
      </c>
      <c r="AM10" s="35"/>
      <c r="AN10" s="35"/>
      <c r="AO10" s="35"/>
      <c r="AP10" s="35"/>
      <c r="AQ10" s="35"/>
      <c r="AR10" s="35"/>
      <c r="AS10" s="35"/>
      <c r="AT10" s="36">
        <f>データ!W6</f>
        <v>2.2000000000000002</v>
      </c>
      <c r="AU10" s="36"/>
      <c r="AV10" s="36"/>
      <c r="AW10" s="36"/>
      <c r="AX10" s="36"/>
      <c r="AY10" s="36"/>
      <c r="AZ10" s="36"/>
      <c r="BA10" s="36"/>
      <c r="BB10" s="36">
        <f>データ!X6</f>
        <v>1218.18</v>
      </c>
      <c r="BC10" s="36"/>
      <c r="BD10" s="36"/>
      <c r="BE10" s="36"/>
      <c r="BF10" s="36"/>
      <c r="BG10" s="36"/>
      <c r="BH10" s="36"/>
      <c r="BI10" s="36"/>
      <c r="BJ10" s="2"/>
      <c r="BK10" s="2"/>
      <c r="BL10" s="73" t="s">
        <v>37</v>
      </c>
      <c r="BM10" s="74"/>
      <c r="BN10" s="75" t="s">
        <v>38</v>
      </c>
      <c r="BO10" s="75"/>
      <c r="BP10" s="75"/>
      <c r="BQ10" s="75"/>
      <c r="BR10" s="75"/>
      <c r="BS10" s="75"/>
      <c r="BT10" s="75"/>
      <c r="BU10" s="75"/>
      <c r="BV10" s="75"/>
      <c r="BW10" s="75"/>
      <c r="BX10" s="75"/>
      <c r="BY10" s="7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40</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31</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55" t="s">
        <v>41</v>
      </c>
      <c r="BM14" s="56"/>
      <c r="BN14" s="56"/>
      <c r="BO14" s="56"/>
      <c r="BP14" s="56"/>
      <c r="BQ14" s="56"/>
      <c r="BR14" s="56"/>
      <c r="BS14" s="56"/>
      <c r="BT14" s="56"/>
      <c r="BU14" s="56"/>
      <c r="BV14" s="56"/>
      <c r="BW14" s="56"/>
      <c r="BX14" s="56"/>
      <c r="BY14" s="56"/>
      <c r="BZ14" s="57"/>
    </row>
    <row r="15" spans="1:78" ht="13.5" customHeight="1" x14ac:dyDescent="0.2">
      <c r="A15" s="2"/>
      <c r="B15" s="52"/>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4"/>
      <c r="BK15" s="2"/>
      <c r="BL15" s="58"/>
      <c r="BM15" s="59"/>
      <c r="BN15" s="59"/>
      <c r="BO15" s="59"/>
      <c r="BP15" s="59"/>
      <c r="BQ15" s="59"/>
      <c r="BR15" s="59"/>
      <c r="BS15" s="59"/>
      <c r="BT15" s="59"/>
      <c r="BU15" s="59"/>
      <c r="BV15" s="59"/>
      <c r="BW15" s="59"/>
      <c r="BX15" s="59"/>
      <c r="BY15" s="59"/>
      <c r="BZ15" s="6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5" t="s">
        <v>43</v>
      </c>
      <c r="BM45" s="56"/>
      <c r="BN45" s="56"/>
      <c r="BO45" s="56"/>
      <c r="BP45" s="56"/>
      <c r="BQ45" s="56"/>
      <c r="BR45" s="56"/>
      <c r="BS45" s="56"/>
      <c r="BT45" s="56"/>
      <c r="BU45" s="56"/>
      <c r="BV45" s="56"/>
      <c r="BW45" s="56"/>
      <c r="BX45" s="56"/>
      <c r="BY45" s="56"/>
      <c r="BZ45" s="5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58"/>
      <c r="BM46" s="59"/>
      <c r="BN46" s="59"/>
      <c r="BO46" s="59"/>
      <c r="BP46" s="59"/>
      <c r="BQ46" s="59"/>
      <c r="BR46" s="59"/>
      <c r="BS46" s="59"/>
      <c r="BT46" s="59"/>
      <c r="BU46" s="59"/>
      <c r="BV46" s="59"/>
      <c r="BW46" s="59"/>
      <c r="BX46" s="59"/>
      <c r="BY46" s="59"/>
      <c r="BZ46" s="6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7" t="s">
        <v>115</v>
      </c>
      <c r="BM47" s="68"/>
      <c r="BN47" s="68"/>
      <c r="BO47" s="68"/>
      <c r="BP47" s="68"/>
      <c r="BQ47" s="68"/>
      <c r="BR47" s="68"/>
      <c r="BS47" s="68"/>
      <c r="BT47" s="68"/>
      <c r="BU47" s="68"/>
      <c r="BV47" s="68"/>
      <c r="BW47" s="68"/>
      <c r="BX47" s="68"/>
      <c r="BY47" s="68"/>
      <c r="BZ47" s="6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7"/>
      <c r="BM48" s="68"/>
      <c r="BN48" s="68"/>
      <c r="BO48" s="68"/>
      <c r="BP48" s="68"/>
      <c r="BQ48" s="68"/>
      <c r="BR48" s="68"/>
      <c r="BS48" s="68"/>
      <c r="BT48" s="68"/>
      <c r="BU48" s="68"/>
      <c r="BV48" s="68"/>
      <c r="BW48" s="68"/>
      <c r="BX48" s="68"/>
      <c r="BY48" s="68"/>
      <c r="BZ48" s="6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7"/>
      <c r="BM49" s="68"/>
      <c r="BN49" s="68"/>
      <c r="BO49" s="68"/>
      <c r="BP49" s="68"/>
      <c r="BQ49" s="68"/>
      <c r="BR49" s="68"/>
      <c r="BS49" s="68"/>
      <c r="BT49" s="68"/>
      <c r="BU49" s="68"/>
      <c r="BV49" s="68"/>
      <c r="BW49" s="68"/>
      <c r="BX49" s="68"/>
      <c r="BY49" s="68"/>
      <c r="BZ49" s="6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7"/>
      <c r="BM50" s="68"/>
      <c r="BN50" s="68"/>
      <c r="BO50" s="68"/>
      <c r="BP50" s="68"/>
      <c r="BQ50" s="68"/>
      <c r="BR50" s="68"/>
      <c r="BS50" s="68"/>
      <c r="BT50" s="68"/>
      <c r="BU50" s="68"/>
      <c r="BV50" s="68"/>
      <c r="BW50" s="68"/>
      <c r="BX50" s="68"/>
      <c r="BY50" s="68"/>
      <c r="BZ50" s="6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7"/>
      <c r="BM51" s="68"/>
      <c r="BN51" s="68"/>
      <c r="BO51" s="68"/>
      <c r="BP51" s="68"/>
      <c r="BQ51" s="68"/>
      <c r="BR51" s="68"/>
      <c r="BS51" s="68"/>
      <c r="BT51" s="68"/>
      <c r="BU51" s="68"/>
      <c r="BV51" s="68"/>
      <c r="BW51" s="68"/>
      <c r="BX51" s="68"/>
      <c r="BY51" s="68"/>
      <c r="BZ51" s="6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7"/>
      <c r="BM52" s="68"/>
      <c r="BN52" s="68"/>
      <c r="BO52" s="68"/>
      <c r="BP52" s="68"/>
      <c r="BQ52" s="68"/>
      <c r="BR52" s="68"/>
      <c r="BS52" s="68"/>
      <c r="BT52" s="68"/>
      <c r="BU52" s="68"/>
      <c r="BV52" s="68"/>
      <c r="BW52" s="68"/>
      <c r="BX52" s="68"/>
      <c r="BY52" s="68"/>
      <c r="BZ52" s="6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7"/>
      <c r="BM53" s="68"/>
      <c r="BN53" s="68"/>
      <c r="BO53" s="68"/>
      <c r="BP53" s="68"/>
      <c r="BQ53" s="68"/>
      <c r="BR53" s="68"/>
      <c r="BS53" s="68"/>
      <c r="BT53" s="68"/>
      <c r="BU53" s="68"/>
      <c r="BV53" s="68"/>
      <c r="BW53" s="68"/>
      <c r="BX53" s="68"/>
      <c r="BY53" s="68"/>
      <c r="BZ53" s="6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7"/>
      <c r="BM54" s="68"/>
      <c r="BN54" s="68"/>
      <c r="BO54" s="68"/>
      <c r="BP54" s="68"/>
      <c r="BQ54" s="68"/>
      <c r="BR54" s="68"/>
      <c r="BS54" s="68"/>
      <c r="BT54" s="68"/>
      <c r="BU54" s="68"/>
      <c r="BV54" s="68"/>
      <c r="BW54" s="68"/>
      <c r="BX54" s="68"/>
      <c r="BY54" s="68"/>
      <c r="BZ54" s="6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7"/>
      <c r="BM55" s="68"/>
      <c r="BN55" s="68"/>
      <c r="BO55" s="68"/>
      <c r="BP55" s="68"/>
      <c r="BQ55" s="68"/>
      <c r="BR55" s="68"/>
      <c r="BS55" s="68"/>
      <c r="BT55" s="68"/>
      <c r="BU55" s="68"/>
      <c r="BV55" s="68"/>
      <c r="BW55" s="68"/>
      <c r="BX55" s="68"/>
      <c r="BY55" s="68"/>
      <c r="BZ55" s="69"/>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7"/>
      <c r="BM56" s="68"/>
      <c r="BN56" s="68"/>
      <c r="BO56" s="68"/>
      <c r="BP56" s="68"/>
      <c r="BQ56" s="68"/>
      <c r="BR56" s="68"/>
      <c r="BS56" s="68"/>
      <c r="BT56" s="68"/>
      <c r="BU56" s="68"/>
      <c r="BV56" s="68"/>
      <c r="BW56" s="68"/>
      <c r="BX56" s="68"/>
      <c r="BY56" s="68"/>
      <c r="BZ56" s="69"/>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7"/>
      <c r="BM57" s="68"/>
      <c r="BN57" s="68"/>
      <c r="BO57" s="68"/>
      <c r="BP57" s="68"/>
      <c r="BQ57" s="68"/>
      <c r="BR57" s="68"/>
      <c r="BS57" s="68"/>
      <c r="BT57" s="68"/>
      <c r="BU57" s="68"/>
      <c r="BV57" s="68"/>
      <c r="BW57" s="68"/>
      <c r="BX57" s="68"/>
      <c r="BY57" s="68"/>
      <c r="BZ57" s="69"/>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7"/>
      <c r="BM58" s="68"/>
      <c r="BN58" s="68"/>
      <c r="BO58" s="68"/>
      <c r="BP58" s="68"/>
      <c r="BQ58" s="68"/>
      <c r="BR58" s="68"/>
      <c r="BS58" s="68"/>
      <c r="BT58" s="68"/>
      <c r="BU58" s="68"/>
      <c r="BV58" s="68"/>
      <c r="BW58" s="68"/>
      <c r="BX58" s="68"/>
      <c r="BY58" s="68"/>
      <c r="BZ58" s="69"/>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7"/>
      <c r="BM59" s="68"/>
      <c r="BN59" s="68"/>
      <c r="BO59" s="68"/>
      <c r="BP59" s="68"/>
      <c r="BQ59" s="68"/>
      <c r="BR59" s="68"/>
      <c r="BS59" s="68"/>
      <c r="BT59" s="68"/>
      <c r="BU59" s="68"/>
      <c r="BV59" s="68"/>
      <c r="BW59" s="68"/>
      <c r="BX59" s="68"/>
      <c r="BY59" s="68"/>
      <c r="BZ59" s="69"/>
    </row>
    <row r="60" spans="1:78" ht="13.5" customHeight="1" x14ac:dyDescent="0.2">
      <c r="A60" s="2"/>
      <c r="B60" s="52" t="s">
        <v>13</v>
      </c>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4"/>
      <c r="BK60" s="2"/>
      <c r="BL60" s="67"/>
      <c r="BM60" s="68"/>
      <c r="BN60" s="68"/>
      <c r="BO60" s="68"/>
      <c r="BP60" s="68"/>
      <c r="BQ60" s="68"/>
      <c r="BR60" s="68"/>
      <c r="BS60" s="68"/>
      <c r="BT60" s="68"/>
      <c r="BU60" s="68"/>
      <c r="BV60" s="68"/>
      <c r="BW60" s="68"/>
      <c r="BX60" s="68"/>
      <c r="BY60" s="68"/>
      <c r="BZ60" s="69"/>
    </row>
    <row r="61" spans="1:78" ht="13.5" customHeight="1" x14ac:dyDescent="0.2">
      <c r="A61" s="2"/>
      <c r="B61" s="52"/>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4"/>
      <c r="BK61" s="2"/>
      <c r="BL61" s="67"/>
      <c r="BM61" s="68"/>
      <c r="BN61" s="68"/>
      <c r="BO61" s="68"/>
      <c r="BP61" s="68"/>
      <c r="BQ61" s="68"/>
      <c r="BR61" s="68"/>
      <c r="BS61" s="68"/>
      <c r="BT61" s="68"/>
      <c r="BU61" s="68"/>
      <c r="BV61" s="68"/>
      <c r="BW61" s="68"/>
      <c r="BX61" s="68"/>
      <c r="BY61" s="68"/>
      <c r="BZ61" s="6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7"/>
      <c r="BM62" s="68"/>
      <c r="BN62" s="68"/>
      <c r="BO62" s="68"/>
      <c r="BP62" s="68"/>
      <c r="BQ62" s="68"/>
      <c r="BR62" s="68"/>
      <c r="BS62" s="68"/>
      <c r="BT62" s="68"/>
      <c r="BU62" s="68"/>
      <c r="BV62" s="68"/>
      <c r="BW62" s="68"/>
      <c r="BX62" s="68"/>
      <c r="BY62" s="68"/>
      <c r="BZ62" s="6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0"/>
      <c r="BM63" s="71"/>
      <c r="BN63" s="71"/>
      <c r="BO63" s="71"/>
      <c r="BP63" s="71"/>
      <c r="BQ63" s="71"/>
      <c r="BR63" s="71"/>
      <c r="BS63" s="71"/>
      <c r="BT63" s="71"/>
      <c r="BU63" s="71"/>
      <c r="BV63" s="71"/>
      <c r="BW63" s="71"/>
      <c r="BX63" s="71"/>
      <c r="BY63" s="71"/>
      <c r="BZ63" s="7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5" t="s">
        <v>12</v>
      </c>
      <c r="BM64" s="56"/>
      <c r="BN64" s="56"/>
      <c r="BO64" s="56"/>
      <c r="BP64" s="56"/>
      <c r="BQ64" s="56"/>
      <c r="BR64" s="56"/>
      <c r="BS64" s="56"/>
      <c r="BT64" s="56"/>
      <c r="BU64" s="56"/>
      <c r="BV64" s="56"/>
      <c r="BW64" s="56"/>
      <c r="BX64" s="56"/>
      <c r="BY64" s="56"/>
      <c r="BZ64" s="5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58"/>
      <c r="BM65" s="59"/>
      <c r="BN65" s="59"/>
      <c r="BO65" s="59"/>
      <c r="BP65" s="59"/>
      <c r="BQ65" s="59"/>
      <c r="BR65" s="59"/>
      <c r="BS65" s="59"/>
      <c r="BT65" s="59"/>
      <c r="BU65" s="59"/>
      <c r="BV65" s="59"/>
      <c r="BW65" s="59"/>
      <c r="BX65" s="59"/>
      <c r="BY65" s="59"/>
      <c r="BZ65" s="6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7" t="s">
        <v>113</v>
      </c>
      <c r="BM66" s="68"/>
      <c r="BN66" s="68"/>
      <c r="BO66" s="68"/>
      <c r="BP66" s="68"/>
      <c r="BQ66" s="68"/>
      <c r="BR66" s="68"/>
      <c r="BS66" s="68"/>
      <c r="BT66" s="68"/>
      <c r="BU66" s="68"/>
      <c r="BV66" s="68"/>
      <c r="BW66" s="68"/>
      <c r="BX66" s="68"/>
      <c r="BY66" s="68"/>
      <c r="BZ66" s="6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7"/>
      <c r="BM67" s="68"/>
      <c r="BN67" s="68"/>
      <c r="BO67" s="68"/>
      <c r="BP67" s="68"/>
      <c r="BQ67" s="68"/>
      <c r="BR67" s="68"/>
      <c r="BS67" s="68"/>
      <c r="BT67" s="68"/>
      <c r="BU67" s="68"/>
      <c r="BV67" s="68"/>
      <c r="BW67" s="68"/>
      <c r="BX67" s="68"/>
      <c r="BY67" s="68"/>
      <c r="BZ67" s="6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7"/>
      <c r="BM68" s="68"/>
      <c r="BN68" s="68"/>
      <c r="BO68" s="68"/>
      <c r="BP68" s="68"/>
      <c r="BQ68" s="68"/>
      <c r="BR68" s="68"/>
      <c r="BS68" s="68"/>
      <c r="BT68" s="68"/>
      <c r="BU68" s="68"/>
      <c r="BV68" s="68"/>
      <c r="BW68" s="68"/>
      <c r="BX68" s="68"/>
      <c r="BY68" s="68"/>
      <c r="BZ68" s="6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7"/>
      <c r="BM69" s="68"/>
      <c r="BN69" s="68"/>
      <c r="BO69" s="68"/>
      <c r="BP69" s="68"/>
      <c r="BQ69" s="68"/>
      <c r="BR69" s="68"/>
      <c r="BS69" s="68"/>
      <c r="BT69" s="68"/>
      <c r="BU69" s="68"/>
      <c r="BV69" s="68"/>
      <c r="BW69" s="68"/>
      <c r="BX69" s="68"/>
      <c r="BY69" s="68"/>
      <c r="BZ69" s="6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7"/>
      <c r="BM70" s="68"/>
      <c r="BN70" s="68"/>
      <c r="BO70" s="68"/>
      <c r="BP70" s="68"/>
      <c r="BQ70" s="68"/>
      <c r="BR70" s="68"/>
      <c r="BS70" s="68"/>
      <c r="BT70" s="68"/>
      <c r="BU70" s="68"/>
      <c r="BV70" s="68"/>
      <c r="BW70" s="68"/>
      <c r="BX70" s="68"/>
      <c r="BY70" s="68"/>
      <c r="BZ70" s="6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7"/>
      <c r="BM71" s="68"/>
      <c r="BN71" s="68"/>
      <c r="BO71" s="68"/>
      <c r="BP71" s="68"/>
      <c r="BQ71" s="68"/>
      <c r="BR71" s="68"/>
      <c r="BS71" s="68"/>
      <c r="BT71" s="68"/>
      <c r="BU71" s="68"/>
      <c r="BV71" s="68"/>
      <c r="BW71" s="68"/>
      <c r="BX71" s="68"/>
      <c r="BY71" s="68"/>
      <c r="BZ71" s="6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7"/>
      <c r="BM72" s="68"/>
      <c r="BN72" s="68"/>
      <c r="BO72" s="68"/>
      <c r="BP72" s="68"/>
      <c r="BQ72" s="68"/>
      <c r="BR72" s="68"/>
      <c r="BS72" s="68"/>
      <c r="BT72" s="68"/>
      <c r="BU72" s="68"/>
      <c r="BV72" s="68"/>
      <c r="BW72" s="68"/>
      <c r="BX72" s="68"/>
      <c r="BY72" s="68"/>
      <c r="BZ72" s="6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7"/>
      <c r="BM73" s="68"/>
      <c r="BN73" s="68"/>
      <c r="BO73" s="68"/>
      <c r="BP73" s="68"/>
      <c r="BQ73" s="68"/>
      <c r="BR73" s="68"/>
      <c r="BS73" s="68"/>
      <c r="BT73" s="68"/>
      <c r="BU73" s="68"/>
      <c r="BV73" s="68"/>
      <c r="BW73" s="68"/>
      <c r="BX73" s="68"/>
      <c r="BY73" s="68"/>
      <c r="BZ73" s="6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7"/>
      <c r="BM74" s="68"/>
      <c r="BN74" s="68"/>
      <c r="BO74" s="68"/>
      <c r="BP74" s="68"/>
      <c r="BQ74" s="68"/>
      <c r="BR74" s="68"/>
      <c r="BS74" s="68"/>
      <c r="BT74" s="68"/>
      <c r="BU74" s="68"/>
      <c r="BV74" s="68"/>
      <c r="BW74" s="68"/>
      <c r="BX74" s="68"/>
      <c r="BY74" s="68"/>
      <c r="BZ74" s="6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7"/>
      <c r="BM75" s="68"/>
      <c r="BN75" s="68"/>
      <c r="BO75" s="68"/>
      <c r="BP75" s="68"/>
      <c r="BQ75" s="68"/>
      <c r="BR75" s="68"/>
      <c r="BS75" s="68"/>
      <c r="BT75" s="68"/>
      <c r="BU75" s="68"/>
      <c r="BV75" s="68"/>
      <c r="BW75" s="68"/>
      <c r="BX75" s="68"/>
      <c r="BY75" s="68"/>
      <c r="BZ75" s="6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7"/>
      <c r="BM76" s="68"/>
      <c r="BN76" s="68"/>
      <c r="BO76" s="68"/>
      <c r="BP76" s="68"/>
      <c r="BQ76" s="68"/>
      <c r="BR76" s="68"/>
      <c r="BS76" s="68"/>
      <c r="BT76" s="68"/>
      <c r="BU76" s="68"/>
      <c r="BV76" s="68"/>
      <c r="BW76" s="68"/>
      <c r="BX76" s="68"/>
      <c r="BY76" s="68"/>
      <c r="BZ76" s="6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7"/>
      <c r="BM77" s="68"/>
      <c r="BN77" s="68"/>
      <c r="BO77" s="68"/>
      <c r="BP77" s="68"/>
      <c r="BQ77" s="68"/>
      <c r="BR77" s="68"/>
      <c r="BS77" s="68"/>
      <c r="BT77" s="68"/>
      <c r="BU77" s="68"/>
      <c r="BV77" s="68"/>
      <c r="BW77" s="68"/>
      <c r="BX77" s="68"/>
      <c r="BY77" s="68"/>
      <c r="BZ77" s="6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7"/>
      <c r="BM78" s="68"/>
      <c r="BN78" s="68"/>
      <c r="BO78" s="68"/>
      <c r="BP78" s="68"/>
      <c r="BQ78" s="68"/>
      <c r="BR78" s="68"/>
      <c r="BS78" s="68"/>
      <c r="BT78" s="68"/>
      <c r="BU78" s="68"/>
      <c r="BV78" s="68"/>
      <c r="BW78" s="68"/>
      <c r="BX78" s="68"/>
      <c r="BY78" s="68"/>
      <c r="BZ78" s="69"/>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7"/>
      <c r="BM79" s="68"/>
      <c r="BN79" s="68"/>
      <c r="BO79" s="68"/>
      <c r="BP79" s="68"/>
      <c r="BQ79" s="68"/>
      <c r="BR79" s="68"/>
      <c r="BS79" s="68"/>
      <c r="BT79" s="68"/>
      <c r="BU79" s="68"/>
      <c r="BV79" s="68"/>
      <c r="BW79" s="68"/>
      <c r="BX79" s="68"/>
      <c r="BY79" s="68"/>
      <c r="BZ79" s="69"/>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7"/>
      <c r="BM80" s="68"/>
      <c r="BN80" s="68"/>
      <c r="BO80" s="68"/>
      <c r="BP80" s="68"/>
      <c r="BQ80" s="68"/>
      <c r="BR80" s="68"/>
      <c r="BS80" s="68"/>
      <c r="BT80" s="68"/>
      <c r="BU80" s="68"/>
      <c r="BV80" s="68"/>
      <c r="BW80" s="68"/>
      <c r="BX80" s="68"/>
      <c r="BY80" s="68"/>
      <c r="BZ80" s="69"/>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7"/>
      <c r="BM81" s="68"/>
      <c r="BN81" s="68"/>
      <c r="BO81" s="68"/>
      <c r="BP81" s="68"/>
      <c r="BQ81" s="68"/>
      <c r="BR81" s="68"/>
      <c r="BS81" s="68"/>
      <c r="BT81" s="68"/>
      <c r="BU81" s="68"/>
      <c r="BV81" s="68"/>
      <c r="BW81" s="68"/>
      <c r="BX81" s="68"/>
      <c r="BY81" s="68"/>
      <c r="BZ81" s="69"/>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0"/>
      <c r="BM82" s="71"/>
      <c r="BN82" s="71"/>
      <c r="BO82" s="71"/>
      <c r="BP82" s="71"/>
      <c r="BQ82" s="71"/>
      <c r="BR82" s="71"/>
      <c r="BS82" s="71"/>
      <c r="BT82" s="71"/>
      <c r="BU82" s="71"/>
      <c r="BV82" s="71"/>
      <c r="BW82" s="71"/>
      <c r="BX82" s="71"/>
      <c r="BY82" s="71"/>
      <c r="BZ82" s="72"/>
    </row>
    <row r="83" spans="1:78" x14ac:dyDescent="0.2">
      <c r="C83" s="45" t="s">
        <v>44</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x14ac:dyDescent="0.2">
      <c r="C84" s="2"/>
    </row>
    <row r="85" spans="1:78" hidden="1" x14ac:dyDescent="0.2">
      <c r="B85" s="6" t="s">
        <v>45</v>
      </c>
      <c r="C85" s="6"/>
      <c r="D85" s="6"/>
      <c r="E85" s="6" t="s">
        <v>47</v>
      </c>
      <c r="F85" s="6" t="s">
        <v>48</v>
      </c>
      <c r="G85" s="6" t="s">
        <v>49</v>
      </c>
      <c r="H85" s="6" t="s">
        <v>42</v>
      </c>
      <c r="I85" s="6" t="s">
        <v>11</v>
      </c>
      <c r="J85" s="6" t="s">
        <v>50</v>
      </c>
      <c r="K85" s="6" t="s">
        <v>51</v>
      </c>
      <c r="L85" s="6" t="s">
        <v>4</v>
      </c>
      <c r="M85" s="6" t="s">
        <v>35</v>
      </c>
      <c r="N85" s="6" t="s">
        <v>52</v>
      </c>
      <c r="O85" s="6" t="s">
        <v>54</v>
      </c>
    </row>
    <row r="86" spans="1:78" hidden="1" x14ac:dyDescent="0.2">
      <c r="B86" s="6"/>
      <c r="C86" s="6"/>
      <c r="D86" s="6"/>
      <c r="E86" s="6" t="str">
        <f>データ!AI6</f>
        <v/>
      </c>
      <c r="F86" s="6" t="s">
        <v>39</v>
      </c>
      <c r="G86" s="6" t="s">
        <v>39</v>
      </c>
      <c r="H86" s="6" t="str">
        <f>データ!BP6</f>
        <v>【349.83】</v>
      </c>
      <c r="I86" s="6" t="str">
        <f>データ!CA6</f>
        <v>【53.65】</v>
      </c>
      <c r="J86" s="6" t="str">
        <f>データ!CL6</f>
        <v>【307.86】</v>
      </c>
      <c r="K86" s="6" t="str">
        <f>データ!CW6</f>
        <v>【54.61】</v>
      </c>
      <c r="L86" s="6" t="str">
        <f>データ!DH6</f>
        <v>【85.31】</v>
      </c>
      <c r="M86" s="6" t="s">
        <v>39</v>
      </c>
      <c r="N86" s="6" t="s">
        <v>39</v>
      </c>
      <c r="O86" s="6" t="str">
        <f>データ!EO6</f>
        <v>【-】</v>
      </c>
    </row>
  </sheetData>
  <sheetProtection algorithmName="SHA-512" hashValue="vF97yx8+F0TZU1xl+zJTElj7O2s+93ske+A92oH66A4WPTqXyG7ssdSsErfZgCHsSj2BEZEm//QpVNgBiCMtjA==" saltValue="IRW6xNQTeiIZxmsZoAR/L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55</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21</v>
      </c>
      <c r="B3" s="16" t="s">
        <v>2</v>
      </c>
      <c r="C3" s="16" t="s">
        <v>59</v>
      </c>
      <c r="D3" s="16" t="s">
        <v>60</v>
      </c>
      <c r="E3" s="16" t="s">
        <v>7</v>
      </c>
      <c r="F3" s="16" t="s">
        <v>6</v>
      </c>
      <c r="G3" s="16" t="s">
        <v>28</v>
      </c>
      <c r="H3" s="77" t="s">
        <v>56</v>
      </c>
      <c r="I3" s="78"/>
      <c r="J3" s="78"/>
      <c r="K3" s="78"/>
      <c r="L3" s="78"/>
      <c r="M3" s="78"/>
      <c r="N3" s="78"/>
      <c r="O3" s="78"/>
      <c r="P3" s="78"/>
      <c r="Q3" s="78"/>
      <c r="R3" s="78"/>
      <c r="S3" s="78"/>
      <c r="T3" s="78"/>
      <c r="U3" s="78"/>
      <c r="V3" s="78"/>
      <c r="W3" s="78"/>
      <c r="X3" s="79"/>
      <c r="Y3" s="83"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13</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5" x14ac:dyDescent="0.2">
      <c r="A4" s="14" t="s">
        <v>61</v>
      </c>
      <c r="B4" s="17"/>
      <c r="C4" s="17"/>
      <c r="D4" s="17"/>
      <c r="E4" s="17"/>
      <c r="F4" s="17"/>
      <c r="G4" s="17"/>
      <c r="H4" s="80"/>
      <c r="I4" s="81"/>
      <c r="J4" s="81"/>
      <c r="K4" s="81"/>
      <c r="L4" s="81"/>
      <c r="M4" s="81"/>
      <c r="N4" s="81"/>
      <c r="O4" s="81"/>
      <c r="P4" s="81"/>
      <c r="Q4" s="81"/>
      <c r="R4" s="81"/>
      <c r="S4" s="81"/>
      <c r="T4" s="81"/>
      <c r="U4" s="81"/>
      <c r="V4" s="81"/>
      <c r="W4" s="81"/>
      <c r="X4" s="82"/>
      <c r="Y4" s="84" t="s">
        <v>27</v>
      </c>
      <c r="Z4" s="84"/>
      <c r="AA4" s="84"/>
      <c r="AB4" s="84"/>
      <c r="AC4" s="84"/>
      <c r="AD4" s="84"/>
      <c r="AE4" s="84"/>
      <c r="AF4" s="84"/>
      <c r="AG4" s="84"/>
      <c r="AH4" s="84"/>
      <c r="AI4" s="84"/>
      <c r="AJ4" s="84" t="s">
        <v>46</v>
      </c>
      <c r="AK4" s="84"/>
      <c r="AL4" s="84"/>
      <c r="AM4" s="84"/>
      <c r="AN4" s="84"/>
      <c r="AO4" s="84"/>
      <c r="AP4" s="84"/>
      <c r="AQ4" s="84"/>
      <c r="AR4" s="84"/>
      <c r="AS4" s="84"/>
      <c r="AT4" s="84"/>
      <c r="AU4" s="84" t="s">
        <v>30</v>
      </c>
      <c r="AV4" s="84"/>
      <c r="AW4" s="84"/>
      <c r="AX4" s="84"/>
      <c r="AY4" s="84"/>
      <c r="AZ4" s="84"/>
      <c r="BA4" s="84"/>
      <c r="BB4" s="84"/>
      <c r="BC4" s="84"/>
      <c r="BD4" s="84"/>
      <c r="BE4" s="84"/>
      <c r="BF4" s="84" t="s">
        <v>63</v>
      </c>
      <c r="BG4" s="84"/>
      <c r="BH4" s="84"/>
      <c r="BI4" s="84"/>
      <c r="BJ4" s="84"/>
      <c r="BK4" s="84"/>
      <c r="BL4" s="84"/>
      <c r="BM4" s="84"/>
      <c r="BN4" s="84"/>
      <c r="BO4" s="84"/>
      <c r="BP4" s="84"/>
      <c r="BQ4" s="84" t="s">
        <v>0</v>
      </c>
      <c r="BR4" s="84"/>
      <c r="BS4" s="84"/>
      <c r="BT4" s="84"/>
      <c r="BU4" s="84"/>
      <c r="BV4" s="84"/>
      <c r="BW4" s="84"/>
      <c r="BX4" s="84"/>
      <c r="BY4" s="84"/>
      <c r="BZ4" s="84"/>
      <c r="CA4" s="84"/>
      <c r="CB4" s="84" t="s">
        <v>62</v>
      </c>
      <c r="CC4" s="84"/>
      <c r="CD4" s="84"/>
      <c r="CE4" s="84"/>
      <c r="CF4" s="84"/>
      <c r="CG4" s="84"/>
      <c r="CH4" s="84"/>
      <c r="CI4" s="84"/>
      <c r="CJ4" s="84"/>
      <c r="CK4" s="84"/>
      <c r="CL4" s="84"/>
      <c r="CM4" s="84" t="s">
        <v>65</v>
      </c>
      <c r="CN4" s="84"/>
      <c r="CO4" s="84"/>
      <c r="CP4" s="84"/>
      <c r="CQ4" s="84"/>
      <c r="CR4" s="84"/>
      <c r="CS4" s="84"/>
      <c r="CT4" s="84"/>
      <c r="CU4" s="84"/>
      <c r="CV4" s="84"/>
      <c r="CW4" s="84"/>
      <c r="CX4" s="84" t="s">
        <v>66</v>
      </c>
      <c r="CY4" s="84"/>
      <c r="CZ4" s="84"/>
      <c r="DA4" s="84"/>
      <c r="DB4" s="84"/>
      <c r="DC4" s="84"/>
      <c r="DD4" s="84"/>
      <c r="DE4" s="84"/>
      <c r="DF4" s="84"/>
      <c r="DG4" s="84"/>
      <c r="DH4" s="84"/>
      <c r="DI4" s="84" t="s">
        <v>67</v>
      </c>
      <c r="DJ4" s="84"/>
      <c r="DK4" s="84"/>
      <c r="DL4" s="84"/>
      <c r="DM4" s="84"/>
      <c r="DN4" s="84"/>
      <c r="DO4" s="84"/>
      <c r="DP4" s="84"/>
      <c r="DQ4" s="84"/>
      <c r="DR4" s="84"/>
      <c r="DS4" s="84"/>
      <c r="DT4" s="84" t="s">
        <v>68</v>
      </c>
      <c r="DU4" s="84"/>
      <c r="DV4" s="84"/>
      <c r="DW4" s="84"/>
      <c r="DX4" s="84"/>
      <c r="DY4" s="84"/>
      <c r="DZ4" s="84"/>
      <c r="EA4" s="84"/>
      <c r="EB4" s="84"/>
      <c r="EC4" s="84"/>
      <c r="ED4" s="84"/>
      <c r="EE4" s="84" t="s">
        <v>69</v>
      </c>
      <c r="EF4" s="84"/>
      <c r="EG4" s="84"/>
      <c r="EH4" s="84"/>
      <c r="EI4" s="84"/>
      <c r="EJ4" s="84"/>
      <c r="EK4" s="84"/>
      <c r="EL4" s="84"/>
      <c r="EM4" s="84"/>
      <c r="EN4" s="84"/>
      <c r="EO4" s="84"/>
    </row>
    <row r="5" spans="1:145" x14ac:dyDescent="0.2">
      <c r="A5" s="14" t="s">
        <v>70</v>
      </c>
      <c r="B5" s="18"/>
      <c r="C5" s="18"/>
      <c r="D5" s="18"/>
      <c r="E5" s="18"/>
      <c r="F5" s="18"/>
      <c r="G5" s="18"/>
      <c r="H5" s="22" t="s">
        <v>58</v>
      </c>
      <c r="I5" s="22" t="s">
        <v>71</v>
      </c>
      <c r="J5" s="22" t="s">
        <v>72</v>
      </c>
      <c r="K5" s="22" t="s">
        <v>73</v>
      </c>
      <c r="L5" s="22" t="s">
        <v>74</v>
      </c>
      <c r="M5" s="22" t="s">
        <v>8</v>
      </c>
      <c r="N5" s="22" t="s">
        <v>75</v>
      </c>
      <c r="O5" s="22" t="s">
        <v>76</v>
      </c>
      <c r="P5" s="22" t="s">
        <v>77</v>
      </c>
      <c r="Q5" s="22" t="s">
        <v>78</v>
      </c>
      <c r="R5" s="22" t="s">
        <v>79</v>
      </c>
      <c r="S5" s="22" t="s">
        <v>80</v>
      </c>
      <c r="T5" s="22" t="s">
        <v>81</v>
      </c>
      <c r="U5" s="22" t="s">
        <v>64</v>
      </c>
      <c r="V5" s="22" t="s">
        <v>82</v>
      </c>
      <c r="W5" s="22" t="s">
        <v>83</v>
      </c>
      <c r="X5" s="22" t="s">
        <v>84</v>
      </c>
      <c r="Y5" s="22" t="s">
        <v>85</v>
      </c>
      <c r="Z5" s="22" t="s">
        <v>86</v>
      </c>
      <c r="AA5" s="22" t="s">
        <v>87</v>
      </c>
      <c r="AB5" s="22" t="s">
        <v>88</v>
      </c>
      <c r="AC5" s="22" t="s">
        <v>89</v>
      </c>
      <c r="AD5" s="22" t="s">
        <v>91</v>
      </c>
      <c r="AE5" s="22" t="s">
        <v>92</v>
      </c>
      <c r="AF5" s="22" t="s">
        <v>93</v>
      </c>
      <c r="AG5" s="22" t="s">
        <v>94</v>
      </c>
      <c r="AH5" s="22" t="s">
        <v>95</v>
      </c>
      <c r="AI5" s="22" t="s">
        <v>45</v>
      </c>
      <c r="AJ5" s="22" t="s">
        <v>85</v>
      </c>
      <c r="AK5" s="22" t="s">
        <v>86</v>
      </c>
      <c r="AL5" s="22" t="s">
        <v>87</v>
      </c>
      <c r="AM5" s="22" t="s">
        <v>88</v>
      </c>
      <c r="AN5" s="22" t="s">
        <v>89</v>
      </c>
      <c r="AO5" s="22" t="s">
        <v>91</v>
      </c>
      <c r="AP5" s="22" t="s">
        <v>92</v>
      </c>
      <c r="AQ5" s="22" t="s">
        <v>93</v>
      </c>
      <c r="AR5" s="22" t="s">
        <v>94</v>
      </c>
      <c r="AS5" s="22" t="s">
        <v>95</v>
      </c>
      <c r="AT5" s="22" t="s">
        <v>90</v>
      </c>
      <c r="AU5" s="22" t="s">
        <v>85</v>
      </c>
      <c r="AV5" s="22" t="s">
        <v>86</v>
      </c>
      <c r="AW5" s="22" t="s">
        <v>87</v>
      </c>
      <c r="AX5" s="22" t="s">
        <v>88</v>
      </c>
      <c r="AY5" s="22" t="s">
        <v>89</v>
      </c>
      <c r="AZ5" s="22" t="s">
        <v>91</v>
      </c>
      <c r="BA5" s="22" t="s">
        <v>92</v>
      </c>
      <c r="BB5" s="22" t="s">
        <v>93</v>
      </c>
      <c r="BC5" s="22" t="s">
        <v>94</v>
      </c>
      <c r="BD5" s="22" t="s">
        <v>95</v>
      </c>
      <c r="BE5" s="22" t="s">
        <v>90</v>
      </c>
      <c r="BF5" s="22" t="s">
        <v>85</v>
      </c>
      <c r="BG5" s="22" t="s">
        <v>86</v>
      </c>
      <c r="BH5" s="22" t="s">
        <v>87</v>
      </c>
      <c r="BI5" s="22" t="s">
        <v>88</v>
      </c>
      <c r="BJ5" s="22" t="s">
        <v>89</v>
      </c>
      <c r="BK5" s="22" t="s">
        <v>91</v>
      </c>
      <c r="BL5" s="22" t="s">
        <v>92</v>
      </c>
      <c r="BM5" s="22" t="s">
        <v>93</v>
      </c>
      <c r="BN5" s="22" t="s">
        <v>94</v>
      </c>
      <c r="BO5" s="22" t="s">
        <v>95</v>
      </c>
      <c r="BP5" s="22" t="s">
        <v>90</v>
      </c>
      <c r="BQ5" s="22" t="s">
        <v>85</v>
      </c>
      <c r="BR5" s="22" t="s">
        <v>86</v>
      </c>
      <c r="BS5" s="22" t="s">
        <v>87</v>
      </c>
      <c r="BT5" s="22" t="s">
        <v>88</v>
      </c>
      <c r="BU5" s="22" t="s">
        <v>89</v>
      </c>
      <c r="BV5" s="22" t="s">
        <v>91</v>
      </c>
      <c r="BW5" s="22" t="s">
        <v>92</v>
      </c>
      <c r="BX5" s="22" t="s">
        <v>93</v>
      </c>
      <c r="BY5" s="22" t="s">
        <v>94</v>
      </c>
      <c r="BZ5" s="22" t="s">
        <v>95</v>
      </c>
      <c r="CA5" s="22" t="s">
        <v>90</v>
      </c>
      <c r="CB5" s="22" t="s">
        <v>85</v>
      </c>
      <c r="CC5" s="22" t="s">
        <v>86</v>
      </c>
      <c r="CD5" s="22" t="s">
        <v>87</v>
      </c>
      <c r="CE5" s="22" t="s">
        <v>88</v>
      </c>
      <c r="CF5" s="22" t="s">
        <v>89</v>
      </c>
      <c r="CG5" s="22" t="s">
        <v>91</v>
      </c>
      <c r="CH5" s="22" t="s">
        <v>92</v>
      </c>
      <c r="CI5" s="22" t="s">
        <v>93</v>
      </c>
      <c r="CJ5" s="22" t="s">
        <v>94</v>
      </c>
      <c r="CK5" s="22" t="s">
        <v>95</v>
      </c>
      <c r="CL5" s="22" t="s">
        <v>90</v>
      </c>
      <c r="CM5" s="22" t="s">
        <v>85</v>
      </c>
      <c r="CN5" s="22" t="s">
        <v>86</v>
      </c>
      <c r="CO5" s="22" t="s">
        <v>87</v>
      </c>
      <c r="CP5" s="22" t="s">
        <v>88</v>
      </c>
      <c r="CQ5" s="22" t="s">
        <v>89</v>
      </c>
      <c r="CR5" s="22" t="s">
        <v>91</v>
      </c>
      <c r="CS5" s="22" t="s">
        <v>92</v>
      </c>
      <c r="CT5" s="22" t="s">
        <v>93</v>
      </c>
      <c r="CU5" s="22" t="s">
        <v>94</v>
      </c>
      <c r="CV5" s="22" t="s">
        <v>95</v>
      </c>
      <c r="CW5" s="22" t="s">
        <v>90</v>
      </c>
      <c r="CX5" s="22" t="s">
        <v>85</v>
      </c>
      <c r="CY5" s="22" t="s">
        <v>86</v>
      </c>
      <c r="CZ5" s="22" t="s">
        <v>87</v>
      </c>
      <c r="DA5" s="22" t="s">
        <v>88</v>
      </c>
      <c r="DB5" s="22" t="s">
        <v>89</v>
      </c>
      <c r="DC5" s="22" t="s">
        <v>91</v>
      </c>
      <c r="DD5" s="22" t="s">
        <v>92</v>
      </c>
      <c r="DE5" s="22" t="s">
        <v>93</v>
      </c>
      <c r="DF5" s="22" t="s">
        <v>94</v>
      </c>
      <c r="DG5" s="22" t="s">
        <v>95</v>
      </c>
      <c r="DH5" s="22" t="s">
        <v>90</v>
      </c>
      <c r="DI5" s="22" t="s">
        <v>85</v>
      </c>
      <c r="DJ5" s="22" t="s">
        <v>86</v>
      </c>
      <c r="DK5" s="22" t="s">
        <v>87</v>
      </c>
      <c r="DL5" s="22" t="s">
        <v>88</v>
      </c>
      <c r="DM5" s="22" t="s">
        <v>89</v>
      </c>
      <c r="DN5" s="22" t="s">
        <v>91</v>
      </c>
      <c r="DO5" s="22" t="s">
        <v>92</v>
      </c>
      <c r="DP5" s="22" t="s">
        <v>93</v>
      </c>
      <c r="DQ5" s="22" t="s">
        <v>94</v>
      </c>
      <c r="DR5" s="22" t="s">
        <v>95</v>
      </c>
      <c r="DS5" s="22" t="s">
        <v>90</v>
      </c>
      <c r="DT5" s="22" t="s">
        <v>85</v>
      </c>
      <c r="DU5" s="22" t="s">
        <v>86</v>
      </c>
      <c r="DV5" s="22" t="s">
        <v>87</v>
      </c>
      <c r="DW5" s="22" t="s">
        <v>88</v>
      </c>
      <c r="DX5" s="22" t="s">
        <v>89</v>
      </c>
      <c r="DY5" s="22" t="s">
        <v>91</v>
      </c>
      <c r="DZ5" s="22" t="s">
        <v>92</v>
      </c>
      <c r="EA5" s="22" t="s">
        <v>93</v>
      </c>
      <c r="EB5" s="22" t="s">
        <v>94</v>
      </c>
      <c r="EC5" s="22" t="s">
        <v>95</v>
      </c>
      <c r="ED5" s="22" t="s">
        <v>90</v>
      </c>
      <c r="EE5" s="22" t="s">
        <v>85</v>
      </c>
      <c r="EF5" s="22" t="s">
        <v>86</v>
      </c>
      <c r="EG5" s="22" t="s">
        <v>87</v>
      </c>
      <c r="EH5" s="22" t="s">
        <v>88</v>
      </c>
      <c r="EI5" s="22" t="s">
        <v>89</v>
      </c>
      <c r="EJ5" s="22" t="s">
        <v>91</v>
      </c>
      <c r="EK5" s="22" t="s">
        <v>92</v>
      </c>
      <c r="EL5" s="22" t="s">
        <v>93</v>
      </c>
      <c r="EM5" s="22" t="s">
        <v>94</v>
      </c>
      <c r="EN5" s="22" t="s">
        <v>95</v>
      </c>
      <c r="EO5" s="22" t="s">
        <v>90</v>
      </c>
    </row>
    <row r="6" spans="1:145" s="13" customFormat="1" x14ac:dyDescent="0.2">
      <c r="A6" s="14" t="s">
        <v>96</v>
      </c>
      <c r="B6" s="19">
        <f t="shared" ref="B6:X6" si="1">B7</f>
        <v>2023</v>
      </c>
      <c r="C6" s="19">
        <f t="shared" si="1"/>
        <v>453838</v>
      </c>
      <c r="D6" s="19">
        <f t="shared" si="1"/>
        <v>47</v>
      </c>
      <c r="E6" s="19">
        <f t="shared" si="1"/>
        <v>18</v>
      </c>
      <c r="F6" s="19">
        <f t="shared" si="1"/>
        <v>0</v>
      </c>
      <c r="G6" s="19">
        <f t="shared" si="1"/>
        <v>0</v>
      </c>
      <c r="H6" s="19" t="str">
        <f t="shared" si="1"/>
        <v>宮崎県　綾町</v>
      </c>
      <c r="I6" s="19" t="str">
        <f t="shared" si="1"/>
        <v>法非適用</v>
      </c>
      <c r="J6" s="19" t="str">
        <f t="shared" si="1"/>
        <v>下水道事業</v>
      </c>
      <c r="K6" s="19" t="str">
        <f t="shared" si="1"/>
        <v>特定地域生活排水処理</v>
      </c>
      <c r="L6" s="19" t="str">
        <f t="shared" si="1"/>
        <v>K2</v>
      </c>
      <c r="M6" s="19" t="str">
        <f t="shared" si="1"/>
        <v>非設置</v>
      </c>
      <c r="N6" s="23" t="str">
        <f t="shared" si="1"/>
        <v>-</v>
      </c>
      <c r="O6" s="23" t="str">
        <f t="shared" si="1"/>
        <v>該当数値なし</v>
      </c>
      <c r="P6" s="23">
        <f t="shared" si="1"/>
        <v>39.159999999999997</v>
      </c>
      <c r="Q6" s="23">
        <f t="shared" si="1"/>
        <v>100</v>
      </c>
      <c r="R6" s="23">
        <f t="shared" si="1"/>
        <v>2930</v>
      </c>
      <c r="S6" s="23">
        <f t="shared" si="1"/>
        <v>6941</v>
      </c>
      <c r="T6" s="23">
        <f t="shared" si="1"/>
        <v>95.19</v>
      </c>
      <c r="U6" s="23">
        <f t="shared" si="1"/>
        <v>72.92</v>
      </c>
      <c r="V6" s="23">
        <f t="shared" si="1"/>
        <v>2680</v>
      </c>
      <c r="W6" s="23">
        <f t="shared" si="1"/>
        <v>2.2000000000000002</v>
      </c>
      <c r="X6" s="23">
        <f t="shared" si="1"/>
        <v>1218.18</v>
      </c>
      <c r="Y6" s="27">
        <f t="shared" ref="Y6:AH6" si="2">IF(Y7="",NA(),Y7)</f>
        <v>88.66</v>
      </c>
      <c r="Z6" s="27">
        <f t="shared" si="2"/>
        <v>84.85</v>
      </c>
      <c r="AA6" s="27">
        <f t="shared" si="2"/>
        <v>89.68</v>
      </c>
      <c r="AB6" s="27">
        <f t="shared" si="2"/>
        <v>104.83</v>
      </c>
      <c r="AC6" s="27">
        <f t="shared" si="2"/>
        <v>256.05</v>
      </c>
      <c r="AD6" s="23" t="e">
        <f t="shared" si="2"/>
        <v>#N/A</v>
      </c>
      <c r="AE6" s="23" t="e">
        <f t="shared" si="2"/>
        <v>#N/A</v>
      </c>
      <c r="AF6" s="23" t="e">
        <f t="shared" si="2"/>
        <v>#N/A</v>
      </c>
      <c r="AG6" s="23" t="e">
        <f t="shared" si="2"/>
        <v>#N/A</v>
      </c>
      <c r="AH6" s="23" t="e">
        <f t="shared" si="2"/>
        <v>#N/A</v>
      </c>
      <c r="AI6" s="23" t="str">
        <f>IF(AI7="","",IF(AI7="-","【-】","【"&amp;SUBSTITUTE(TEXT(AI7,"#,##0.00"),"-","△")&amp;"】"))</f>
        <v/>
      </c>
      <c r="AJ6" s="23" t="e">
        <f t="shared" ref="AJ6:AS6" si="3">IF(AJ7="",NA(),AJ7)</f>
        <v>#N/A</v>
      </c>
      <c r="AK6" s="23" t="e">
        <f t="shared" si="3"/>
        <v>#N/A</v>
      </c>
      <c r="AL6" s="23" t="e">
        <f t="shared" si="3"/>
        <v>#N/A</v>
      </c>
      <c r="AM6" s="23" t="e">
        <f t="shared" si="3"/>
        <v>#N/A</v>
      </c>
      <c r="AN6" s="23" t="e">
        <f t="shared" si="3"/>
        <v>#N/A</v>
      </c>
      <c r="AO6" s="23" t="e">
        <f t="shared" si="3"/>
        <v>#N/A</v>
      </c>
      <c r="AP6" s="23" t="e">
        <f t="shared" si="3"/>
        <v>#N/A</v>
      </c>
      <c r="AQ6" s="23" t="e">
        <f t="shared" si="3"/>
        <v>#N/A</v>
      </c>
      <c r="AR6" s="23" t="e">
        <f t="shared" si="3"/>
        <v>#N/A</v>
      </c>
      <c r="AS6" s="23" t="e">
        <f t="shared" si="3"/>
        <v>#N/A</v>
      </c>
      <c r="AT6" s="23" t="str">
        <f>IF(AT7="","",IF(AT7="-","【-】","【"&amp;SUBSTITUTE(TEXT(AT7,"#,##0.00"),"-","△")&amp;"】"))</f>
        <v/>
      </c>
      <c r="AU6" s="23" t="e">
        <f t="shared" ref="AU6:BD6" si="4">IF(AU7="",NA(),AU7)</f>
        <v>#N/A</v>
      </c>
      <c r="AV6" s="23" t="e">
        <f t="shared" si="4"/>
        <v>#N/A</v>
      </c>
      <c r="AW6" s="23" t="e">
        <f t="shared" si="4"/>
        <v>#N/A</v>
      </c>
      <c r="AX6" s="23" t="e">
        <f t="shared" si="4"/>
        <v>#N/A</v>
      </c>
      <c r="AY6" s="23" t="e">
        <f t="shared" si="4"/>
        <v>#N/A</v>
      </c>
      <c r="AZ6" s="23" t="e">
        <f t="shared" si="4"/>
        <v>#N/A</v>
      </c>
      <c r="BA6" s="23" t="e">
        <f t="shared" si="4"/>
        <v>#N/A</v>
      </c>
      <c r="BB6" s="23" t="e">
        <f t="shared" si="4"/>
        <v>#N/A</v>
      </c>
      <c r="BC6" s="23" t="e">
        <f t="shared" si="4"/>
        <v>#N/A</v>
      </c>
      <c r="BD6" s="23" t="e">
        <f t="shared" si="4"/>
        <v>#N/A</v>
      </c>
      <c r="BE6" s="23" t="str">
        <f>IF(BE7="","",IF(BE7="-","【-】","【"&amp;SUBSTITUTE(TEXT(BE7,"#,##0.00"),"-","△")&amp;"】"))</f>
        <v/>
      </c>
      <c r="BF6" s="27">
        <f t="shared" ref="BF6:BO6" si="5">IF(BF7="",NA(),BF7)</f>
        <v>1297.5999999999999</v>
      </c>
      <c r="BG6" s="27">
        <f t="shared" si="5"/>
        <v>1340.35</v>
      </c>
      <c r="BH6" s="23">
        <f t="shared" si="5"/>
        <v>0</v>
      </c>
      <c r="BI6" s="23">
        <f t="shared" si="5"/>
        <v>0</v>
      </c>
      <c r="BJ6" s="23">
        <f t="shared" si="5"/>
        <v>0</v>
      </c>
      <c r="BK6" s="27">
        <f t="shared" si="5"/>
        <v>421.25</v>
      </c>
      <c r="BL6" s="27">
        <f t="shared" si="5"/>
        <v>398.42</v>
      </c>
      <c r="BM6" s="27">
        <f t="shared" si="5"/>
        <v>393.35</v>
      </c>
      <c r="BN6" s="27">
        <f t="shared" si="5"/>
        <v>294.08999999999997</v>
      </c>
      <c r="BO6" s="27">
        <f t="shared" si="5"/>
        <v>338.47</v>
      </c>
      <c r="BP6" s="23" t="str">
        <f>IF(BP7="","",IF(BP7="-","【-】","【"&amp;SUBSTITUTE(TEXT(BP7,"#,##0.00"),"-","△")&amp;"】"))</f>
        <v>【349.83】</v>
      </c>
      <c r="BQ6" s="27">
        <f t="shared" ref="BQ6:BZ6" si="6">IF(BQ7="",NA(),BQ7)</f>
        <v>83.03</v>
      </c>
      <c r="BR6" s="27">
        <f t="shared" si="6"/>
        <v>63.49</v>
      </c>
      <c r="BS6" s="27">
        <f t="shared" si="6"/>
        <v>46.14</v>
      </c>
      <c r="BT6" s="27">
        <f t="shared" si="6"/>
        <v>49.38</v>
      </c>
      <c r="BU6" s="27">
        <f t="shared" si="6"/>
        <v>56.74</v>
      </c>
      <c r="BV6" s="27">
        <f t="shared" si="6"/>
        <v>53.23</v>
      </c>
      <c r="BW6" s="27">
        <f t="shared" si="6"/>
        <v>50.7</v>
      </c>
      <c r="BX6" s="27">
        <f t="shared" si="6"/>
        <v>48.13</v>
      </c>
      <c r="BY6" s="27">
        <f t="shared" si="6"/>
        <v>59.01</v>
      </c>
      <c r="BZ6" s="27">
        <f t="shared" si="6"/>
        <v>56.06</v>
      </c>
      <c r="CA6" s="23" t="str">
        <f>IF(CA7="","",IF(CA7="-","【-】","【"&amp;SUBSTITUTE(TEXT(CA7,"#,##0.00"),"-","△")&amp;"】"))</f>
        <v>【53.65】</v>
      </c>
      <c r="CB6" s="27">
        <f t="shared" ref="CB6:CK6" si="7">IF(CB7="",NA(),CB7)</f>
        <v>150</v>
      </c>
      <c r="CC6" s="27">
        <f t="shared" si="7"/>
        <v>253.35</v>
      </c>
      <c r="CD6" s="27">
        <f t="shared" si="7"/>
        <v>362.33</v>
      </c>
      <c r="CE6" s="27">
        <f t="shared" si="7"/>
        <v>329.05</v>
      </c>
      <c r="CF6" s="27">
        <f t="shared" si="7"/>
        <v>286</v>
      </c>
      <c r="CG6" s="27">
        <f t="shared" si="7"/>
        <v>283.3</v>
      </c>
      <c r="CH6" s="27">
        <f t="shared" si="7"/>
        <v>289.81</v>
      </c>
      <c r="CI6" s="27">
        <f t="shared" si="7"/>
        <v>301.54000000000002</v>
      </c>
      <c r="CJ6" s="27">
        <f t="shared" si="7"/>
        <v>291.82</v>
      </c>
      <c r="CK6" s="27">
        <f t="shared" si="7"/>
        <v>304.36</v>
      </c>
      <c r="CL6" s="23" t="str">
        <f>IF(CL7="","",IF(CL7="-","【-】","【"&amp;SUBSTITUTE(TEXT(CL7,"#,##0.00"),"-","△")&amp;"】"))</f>
        <v>【307.86】</v>
      </c>
      <c r="CM6" s="27">
        <f t="shared" ref="CM6:CV6" si="8">IF(CM7="",NA(),CM7)</f>
        <v>70.459999999999994</v>
      </c>
      <c r="CN6" s="27">
        <f t="shared" si="8"/>
        <v>54.73</v>
      </c>
      <c r="CO6" s="27">
        <f t="shared" si="8"/>
        <v>54.3</v>
      </c>
      <c r="CP6" s="27">
        <f t="shared" si="8"/>
        <v>54.6</v>
      </c>
      <c r="CQ6" s="27">
        <f t="shared" si="8"/>
        <v>54.24</v>
      </c>
      <c r="CR6" s="27">
        <f t="shared" si="8"/>
        <v>55.96</v>
      </c>
      <c r="CS6" s="27">
        <f t="shared" si="8"/>
        <v>56.45</v>
      </c>
      <c r="CT6" s="27">
        <f t="shared" si="8"/>
        <v>58.26</v>
      </c>
      <c r="CU6" s="27">
        <f t="shared" si="8"/>
        <v>88.45</v>
      </c>
      <c r="CV6" s="27">
        <f t="shared" si="8"/>
        <v>54.08</v>
      </c>
      <c r="CW6" s="23" t="str">
        <f>IF(CW7="","",IF(CW7="-","【-】","【"&amp;SUBSTITUTE(TEXT(CW7,"#,##0.00"),"-","△")&amp;"】"))</f>
        <v>【54.61】</v>
      </c>
      <c r="CX6" s="27">
        <f t="shared" ref="CX6:DG6" si="9">IF(CX7="",NA(),CX7)</f>
        <v>99.23</v>
      </c>
      <c r="CY6" s="27">
        <f t="shared" si="9"/>
        <v>99.27</v>
      </c>
      <c r="CZ6" s="27">
        <f t="shared" si="9"/>
        <v>28.36</v>
      </c>
      <c r="DA6" s="27">
        <f t="shared" si="9"/>
        <v>75.489999999999995</v>
      </c>
      <c r="DB6" s="27">
        <f t="shared" si="9"/>
        <v>75.150000000000006</v>
      </c>
      <c r="DC6" s="27">
        <f t="shared" si="9"/>
        <v>60.12</v>
      </c>
      <c r="DD6" s="27">
        <f t="shared" si="9"/>
        <v>54.99</v>
      </c>
      <c r="DE6" s="27">
        <f t="shared" si="9"/>
        <v>66.430000000000007</v>
      </c>
      <c r="DF6" s="27">
        <f t="shared" si="9"/>
        <v>90.34</v>
      </c>
      <c r="DG6" s="27">
        <f t="shared" si="9"/>
        <v>90.57</v>
      </c>
      <c r="DH6" s="23" t="str">
        <f>IF(DH7="","",IF(DH7="-","【-】","【"&amp;SUBSTITUTE(TEXT(DH7,"#,##0.00"),"-","△")&amp;"】"))</f>
        <v>【85.31】</v>
      </c>
      <c r="DI6" s="23" t="e">
        <f t="shared" ref="DI6:DR6" si="10">IF(DI7="",NA(),DI7)</f>
        <v>#N/A</v>
      </c>
      <c r="DJ6" s="23" t="e">
        <f t="shared" si="10"/>
        <v>#N/A</v>
      </c>
      <c r="DK6" s="23" t="e">
        <f t="shared" si="10"/>
        <v>#N/A</v>
      </c>
      <c r="DL6" s="23" t="e">
        <f t="shared" si="10"/>
        <v>#N/A</v>
      </c>
      <c r="DM6" s="23" t="e">
        <f t="shared" si="10"/>
        <v>#N/A</v>
      </c>
      <c r="DN6" s="23" t="e">
        <f t="shared" si="10"/>
        <v>#N/A</v>
      </c>
      <c r="DO6" s="23" t="e">
        <f t="shared" si="10"/>
        <v>#N/A</v>
      </c>
      <c r="DP6" s="23" t="e">
        <f t="shared" si="10"/>
        <v>#N/A</v>
      </c>
      <c r="DQ6" s="23" t="e">
        <f t="shared" si="10"/>
        <v>#N/A</v>
      </c>
      <c r="DR6" s="23" t="e">
        <f t="shared" si="10"/>
        <v>#N/A</v>
      </c>
      <c r="DS6" s="23" t="str">
        <f>IF(DS7="","",IF(DS7="-","【-】","【"&amp;SUBSTITUTE(TEXT(DS7,"#,##0.00"),"-","△")&amp;"】"))</f>
        <v/>
      </c>
      <c r="DT6" s="23" t="e">
        <f t="shared" ref="DT6:EC6" si="11">IF(DT7="",NA(),DT7)</f>
        <v>#N/A</v>
      </c>
      <c r="DU6" s="23" t="e">
        <f t="shared" si="11"/>
        <v>#N/A</v>
      </c>
      <c r="DV6" s="23" t="e">
        <f t="shared" si="11"/>
        <v>#N/A</v>
      </c>
      <c r="DW6" s="23" t="e">
        <f t="shared" si="11"/>
        <v>#N/A</v>
      </c>
      <c r="DX6" s="23" t="e">
        <f t="shared" si="11"/>
        <v>#N/A</v>
      </c>
      <c r="DY6" s="23" t="e">
        <f t="shared" si="11"/>
        <v>#N/A</v>
      </c>
      <c r="DZ6" s="23" t="e">
        <f t="shared" si="11"/>
        <v>#N/A</v>
      </c>
      <c r="EA6" s="23" t="e">
        <f t="shared" si="11"/>
        <v>#N/A</v>
      </c>
      <c r="EB6" s="23" t="e">
        <f t="shared" si="11"/>
        <v>#N/A</v>
      </c>
      <c r="EC6" s="23" t="e">
        <f t="shared" si="11"/>
        <v>#N/A</v>
      </c>
      <c r="ED6" s="23" t="str">
        <f>IF(ED7="","",IF(ED7="-","【-】","【"&amp;SUBSTITUTE(TEXT(ED7,"#,##0.00"),"-","△")&amp;"】"))</f>
        <v/>
      </c>
      <c r="EE6" s="27" t="str">
        <f t="shared" ref="EE6:EN6" si="12">IF(EE7="",NA(),EE7)</f>
        <v>-</v>
      </c>
      <c r="EF6" s="27" t="str">
        <f t="shared" si="12"/>
        <v>-</v>
      </c>
      <c r="EG6" s="27" t="str">
        <f t="shared" si="12"/>
        <v>-</v>
      </c>
      <c r="EH6" s="27" t="str">
        <f t="shared" si="12"/>
        <v>-</v>
      </c>
      <c r="EI6" s="27" t="str">
        <f t="shared" si="12"/>
        <v>-</v>
      </c>
      <c r="EJ6" s="27" t="str">
        <f t="shared" si="12"/>
        <v>-</v>
      </c>
      <c r="EK6" s="27" t="str">
        <f t="shared" si="12"/>
        <v>-</v>
      </c>
      <c r="EL6" s="27" t="str">
        <f t="shared" si="12"/>
        <v>-</v>
      </c>
      <c r="EM6" s="27" t="str">
        <f t="shared" si="12"/>
        <v>-</v>
      </c>
      <c r="EN6" s="27" t="str">
        <f t="shared" si="12"/>
        <v>-</v>
      </c>
      <c r="EO6" s="23" t="str">
        <f>IF(EO7="","",IF(EO7="-","【-】","【"&amp;SUBSTITUTE(TEXT(EO7,"#,##0.00"),"-","△")&amp;"】"))</f>
        <v>【-】</v>
      </c>
    </row>
    <row r="7" spans="1:145" s="13" customFormat="1" x14ac:dyDescent="0.2">
      <c r="A7" s="14"/>
      <c r="B7" s="20">
        <v>2023</v>
      </c>
      <c r="C7" s="20">
        <v>453838</v>
      </c>
      <c r="D7" s="20">
        <v>47</v>
      </c>
      <c r="E7" s="20">
        <v>18</v>
      </c>
      <c r="F7" s="20">
        <v>0</v>
      </c>
      <c r="G7" s="20">
        <v>0</v>
      </c>
      <c r="H7" s="20" t="s">
        <v>19</v>
      </c>
      <c r="I7" s="20" t="s">
        <v>97</v>
      </c>
      <c r="J7" s="20" t="s">
        <v>98</v>
      </c>
      <c r="K7" s="20" t="s">
        <v>99</v>
      </c>
      <c r="L7" s="20" t="s">
        <v>100</v>
      </c>
      <c r="M7" s="20" t="s">
        <v>101</v>
      </c>
      <c r="N7" s="24" t="s">
        <v>39</v>
      </c>
      <c r="O7" s="24" t="s">
        <v>102</v>
      </c>
      <c r="P7" s="24">
        <v>39.159999999999997</v>
      </c>
      <c r="Q7" s="24">
        <v>100</v>
      </c>
      <c r="R7" s="24">
        <v>2930</v>
      </c>
      <c r="S7" s="24">
        <v>6941</v>
      </c>
      <c r="T7" s="24">
        <v>95.19</v>
      </c>
      <c r="U7" s="24">
        <v>72.92</v>
      </c>
      <c r="V7" s="24">
        <v>2680</v>
      </c>
      <c r="W7" s="24">
        <v>2.2000000000000002</v>
      </c>
      <c r="X7" s="24">
        <v>1218.18</v>
      </c>
      <c r="Y7" s="24">
        <v>88.66</v>
      </c>
      <c r="Z7" s="24">
        <v>84.85</v>
      </c>
      <c r="AA7" s="24">
        <v>89.68</v>
      </c>
      <c r="AB7" s="24">
        <v>104.83</v>
      </c>
      <c r="AC7" s="24">
        <v>256.05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1297.5999999999999</v>
      </c>
      <c r="BG7" s="24">
        <v>1340.35</v>
      </c>
      <c r="BH7" s="24">
        <v>0</v>
      </c>
      <c r="BI7" s="24">
        <v>0</v>
      </c>
      <c r="BJ7" s="24">
        <v>0</v>
      </c>
      <c r="BK7" s="24">
        <v>421.25</v>
      </c>
      <c r="BL7" s="24">
        <v>398.42</v>
      </c>
      <c r="BM7" s="24">
        <v>393.35</v>
      </c>
      <c r="BN7" s="24">
        <v>294.08999999999997</v>
      </c>
      <c r="BO7" s="24">
        <v>338.47</v>
      </c>
      <c r="BP7" s="24">
        <v>349.83</v>
      </c>
      <c r="BQ7" s="24">
        <v>83.03</v>
      </c>
      <c r="BR7" s="24">
        <v>63.49</v>
      </c>
      <c r="BS7" s="24">
        <v>46.14</v>
      </c>
      <c r="BT7" s="24">
        <v>49.38</v>
      </c>
      <c r="BU7" s="24">
        <v>56.74</v>
      </c>
      <c r="BV7" s="24">
        <v>53.23</v>
      </c>
      <c r="BW7" s="24">
        <v>50.7</v>
      </c>
      <c r="BX7" s="24">
        <v>48.13</v>
      </c>
      <c r="BY7" s="24">
        <v>59.01</v>
      </c>
      <c r="BZ7" s="24">
        <v>56.06</v>
      </c>
      <c r="CA7" s="24">
        <v>53.65</v>
      </c>
      <c r="CB7" s="24">
        <v>150</v>
      </c>
      <c r="CC7" s="24">
        <v>253.35</v>
      </c>
      <c r="CD7" s="24">
        <v>362.33</v>
      </c>
      <c r="CE7" s="24">
        <v>329.05</v>
      </c>
      <c r="CF7" s="24">
        <v>286</v>
      </c>
      <c r="CG7" s="24">
        <v>283.3</v>
      </c>
      <c r="CH7" s="24">
        <v>289.81</v>
      </c>
      <c r="CI7" s="24">
        <v>301.54000000000002</v>
      </c>
      <c r="CJ7" s="24">
        <v>291.82</v>
      </c>
      <c r="CK7" s="24">
        <v>304.36</v>
      </c>
      <c r="CL7" s="24">
        <v>307.86</v>
      </c>
      <c r="CM7" s="24">
        <v>70.459999999999994</v>
      </c>
      <c r="CN7" s="24">
        <v>54.73</v>
      </c>
      <c r="CO7" s="24">
        <v>54.3</v>
      </c>
      <c r="CP7" s="24">
        <v>54.6</v>
      </c>
      <c r="CQ7" s="24">
        <v>54.24</v>
      </c>
      <c r="CR7" s="24">
        <v>55.96</v>
      </c>
      <c r="CS7" s="24">
        <v>56.45</v>
      </c>
      <c r="CT7" s="24">
        <v>58.26</v>
      </c>
      <c r="CU7" s="24">
        <v>88.45</v>
      </c>
      <c r="CV7" s="24">
        <v>54.08</v>
      </c>
      <c r="CW7" s="24">
        <v>54.61</v>
      </c>
      <c r="CX7" s="24">
        <v>99.23</v>
      </c>
      <c r="CY7" s="24">
        <v>99.27</v>
      </c>
      <c r="CZ7" s="24">
        <v>28.36</v>
      </c>
      <c r="DA7" s="24">
        <v>75.489999999999995</v>
      </c>
      <c r="DB7" s="24">
        <v>75.150000000000006</v>
      </c>
      <c r="DC7" s="24">
        <v>60.12</v>
      </c>
      <c r="DD7" s="24">
        <v>54.99</v>
      </c>
      <c r="DE7" s="24">
        <v>66.430000000000007</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39</v>
      </c>
      <c r="EF7" s="24" t="s">
        <v>39</v>
      </c>
      <c r="EG7" s="24" t="s">
        <v>39</v>
      </c>
      <c r="EH7" s="24" t="s">
        <v>39</v>
      </c>
      <c r="EI7" s="24" t="s">
        <v>39</v>
      </c>
      <c r="EJ7" s="24" t="s">
        <v>39</v>
      </c>
      <c r="EK7" s="24" t="s">
        <v>39</v>
      </c>
      <c r="EL7" s="24" t="s">
        <v>39</v>
      </c>
      <c r="EM7" s="24" t="s">
        <v>39</v>
      </c>
      <c r="EN7" s="24" t="s">
        <v>39</v>
      </c>
      <c r="EO7" s="24" t="s">
        <v>39</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5" x14ac:dyDescent="0.2">
      <c r="B11">
        <v>22</v>
      </c>
      <c r="C11">
        <v>21</v>
      </c>
      <c r="D11">
        <v>20</v>
      </c>
      <c r="E11">
        <v>19</v>
      </c>
      <c r="F11">
        <v>18</v>
      </c>
      <c r="G11" t="s">
        <v>108</v>
      </c>
    </row>
    <row r="12" spans="1:145" x14ac:dyDescent="0.2">
      <c r="B12">
        <v>1</v>
      </c>
      <c r="C12">
        <v>1</v>
      </c>
      <c r="D12">
        <v>2</v>
      </c>
      <c r="E12">
        <v>3</v>
      </c>
      <c r="F12">
        <v>4</v>
      </c>
      <c r="G12" t="s">
        <v>109</v>
      </c>
    </row>
    <row r="13" spans="1:145" x14ac:dyDescent="0.2">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杉尾 唯紀</cp:lastModifiedBy>
  <cp:lastPrinted>2025-02-10T06:46:22Z</cp:lastPrinted>
  <dcterms:created xsi:type="dcterms:W3CDTF">2025-01-24T07:41:36Z</dcterms:created>
  <dcterms:modified xsi:type="dcterms:W3CDTF">2025-02-11T23:53:25Z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2025-02-03T02:50:44Z</vt:filetime>
  </property>
</Properties>
</file>