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電気\"/>
    </mc:Choice>
  </mc:AlternateContent>
  <xr:revisionPtr revIDLastSave="0" documentId="13_ncr:1_{001AC14E-0496-4B6A-9C21-E6722874B4D9}" xr6:coauthVersionLast="47" xr6:coauthVersionMax="47" xr10:uidLastSave="{00000000-0000-0000-0000-000000000000}"/>
  <workbookProtection workbookAlgorithmName="SHA-512" workbookHashValue="fIuz3gefkTbuMBHEHHU08G8ql2sVbe0bj487GBTusrOm3EptaJb6US9zHSsZsOAOCWKnjKJzV9fDc6WwkfhLDA==" workbookSaltValue="3aVUBHZQmmhV2aWhAOuA4w==" workbookSpinCount="100000" lockStructure="1"/>
  <bookViews>
    <workbookView xWindow="2868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CR118" i="4" s="1"/>
  <c r="ER12" i="5"/>
  <c r="BY118" i="4" s="1"/>
  <c r="EQ12" i="5"/>
  <c r="BF118" i="4" s="1"/>
  <c r="EP12" i="5"/>
  <c r="AM118" i="4" s="1"/>
  <c r="EO12" i="5"/>
  <c r="T118" i="4" s="1"/>
  <c r="EI12" i="5"/>
  <c r="EH12" i="5"/>
  <c r="EG12" i="5"/>
  <c r="EF12" i="5"/>
  <c r="EE12" i="5"/>
  <c r="T102" i="4" s="1"/>
  <c r="DY12" i="5"/>
  <c r="CR87" i="4" s="1"/>
  <c r="DX12" i="5"/>
  <c r="BY87" i="4" s="1"/>
  <c r="DW12" i="5"/>
  <c r="BF87" i="4" s="1"/>
  <c r="DV12" i="5"/>
  <c r="AM87" i="4" s="1"/>
  <c r="DU12" i="5"/>
  <c r="T87" i="4" s="1"/>
  <c r="DO12" i="5"/>
  <c r="CR72" i="4" s="1"/>
  <c r="DN12" i="5"/>
  <c r="BY72" i="4" s="1"/>
  <c r="DM12" i="5"/>
  <c r="DL12" i="5"/>
  <c r="DK12" i="5"/>
  <c r="DE12" i="5"/>
  <c r="CR57" i="4" s="1"/>
  <c r="DD12" i="5"/>
  <c r="BY57" i="4" s="1"/>
  <c r="DC12" i="5"/>
  <c r="BF57" i="4" s="1"/>
  <c r="DB12" i="5"/>
  <c r="AM57" i="4" s="1"/>
  <c r="DA12" i="5"/>
  <c r="T57" i="4" s="1"/>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TK117" i="4" s="1"/>
  <c r="MM11" i="5"/>
  <c r="ST117" i="4" s="1"/>
  <c r="ML11" i="5"/>
  <c r="MK11" i="5"/>
  <c r="ME11" i="5"/>
  <c r="MD11" i="5"/>
  <c r="TK101" i="4" s="1"/>
  <c r="MC11" i="5"/>
  <c r="ST101" i="4" s="1"/>
  <c r="MB11" i="5"/>
  <c r="SC101" i="4" s="1"/>
  <c r="MA11" i="5"/>
  <c r="RL101" i="4" s="1"/>
  <c r="LU11" i="5"/>
  <c r="LT11" i="5"/>
  <c r="LS11" i="5"/>
  <c r="LR11" i="5"/>
  <c r="LQ11" i="5"/>
  <c r="LK11" i="5"/>
  <c r="LJ11" i="5"/>
  <c r="LI11" i="5"/>
  <c r="LH11" i="5"/>
  <c r="LG11" i="5"/>
  <c r="LA11" i="5"/>
  <c r="KZ11" i="5"/>
  <c r="KY11" i="5"/>
  <c r="KX11" i="5"/>
  <c r="KW11" i="5"/>
  <c r="KP11" i="5"/>
  <c r="PT117" i="4" s="1"/>
  <c r="KO11" i="5"/>
  <c r="PC117" i="4" s="1"/>
  <c r="KN11" i="5"/>
  <c r="KM11" i="5"/>
  <c r="KL11" i="5"/>
  <c r="KF11" i="5"/>
  <c r="KE11" i="5"/>
  <c r="KD11" i="5"/>
  <c r="KC11" i="5"/>
  <c r="KB11" i="5"/>
  <c r="JV11" i="5"/>
  <c r="PT86" i="4" s="1"/>
  <c r="JU11" i="5"/>
  <c r="PC86" i="4" s="1"/>
  <c r="JT11" i="5"/>
  <c r="OL86" i="4" s="1"/>
  <c r="JS11" i="5"/>
  <c r="NU86" i="4" s="1"/>
  <c r="JR11" i="5"/>
  <c r="JL11" i="5"/>
  <c r="JK11" i="5"/>
  <c r="JJ11" i="5"/>
  <c r="JI11" i="5"/>
  <c r="JH11" i="5"/>
  <c r="JB11" i="5"/>
  <c r="PT56" i="4" s="1"/>
  <c r="JA11" i="5"/>
  <c r="PC56" i="4" s="1"/>
  <c r="IZ11" i="5"/>
  <c r="OL56" i="4" s="1"/>
  <c r="IY11" i="5"/>
  <c r="NU56" i="4" s="1"/>
  <c r="IX11" i="5"/>
  <c r="ND56" i="4" s="1"/>
  <c r="IQ11" i="5"/>
  <c r="LK117" i="4" s="1"/>
  <c r="IP11" i="5"/>
  <c r="IO11" i="5"/>
  <c r="IN11" i="5"/>
  <c r="IM11" i="5"/>
  <c r="IG11" i="5"/>
  <c r="IF11" i="5"/>
  <c r="KT101" i="4" s="1"/>
  <c r="IE11" i="5"/>
  <c r="KC101" i="4" s="1"/>
  <c r="ID11" i="5"/>
  <c r="JL101" i="4" s="1"/>
  <c r="IC11" i="5"/>
  <c r="IU101" i="4" s="1"/>
  <c r="HW11" i="5"/>
  <c r="LK86" i="4" s="1"/>
  <c r="HV11" i="5"/>
  <c r="KT86" i="4" s="1"/>
  <c r="HU11" i="5"/>
  <c r="KC86" i="4" s="1"/>
  <c r="HT11" i="5"/>
  <c r="HS11" i="5"/>
  <c r="HM11" i="5"/>
  <c r="HL11" i="5"/>
  <c r="KT71" i="4" s="1"/>
  <c r="HK11" i="5"/>
  <c r="KC71" i="4" s="1"/>
  <c r="HJ11" i="5"/>
  <c r="JL71" i="4" s="1"/>
  <c r="HI11" i="5"/>
  <c r="IU71" i="4" s="1"/>
  <c r="HC11" i="5"/>
  <c r="LK56" i="4" s="1"/>
  <c r="HB11" i="5"/>
  <c r="KT56" i="4" s="1"/>
  <c r="HA11" i="5"/>
  <c r="KC56" i="4" s="1"/>
  <c r="GZ11" i="5"/>
  <c r="JL56" i="4" s="1"/>
  <c r="GY11" i="5"/>
  <c r="IU56" i="4" s="1"/>
  <c r="GR11" i="5"/>
  <c r="GQ11" i="5"/>
  <c r="GP11" i="5"/>
  <c r="GO11" i="5"/>
  <c r="FD117" i="4" s="1"/>
  <c r="GN11" i="5"/>
  <c r="EM117" i="4" s="1"/>
  <c r="GH11" i="5"/>
  <c r="HC101" i="4" s="1"/>
  <c r="GG11" i="5"/>
  <c r="GL101" i="4" s="1"/>
  <c r="GF11" i="5"/>
  <c r="FU101" i="4" s="1"/>
  <c r="GE11" i="5"/>
  <c r="FD101" i="4" s="1"/>
  <c r="GD11" i="5"/>
  <c r="EM101" i="4" s="1"/>
  <c r="FX11" i="5"/>
  <c r="FW11" i="5"/>
  <c r="FV11" i="5"/>
  <c r="FU11" i="5"/>
  <c r="FT11" i="5"/>
  <c r="FN11" i="5"/>
  <c r="FM11" i="5"/>
  <c r="FL11" i="5"/>
  <c r="FK11" i="5"/>
  <c r="FJ11" i="5"/>
  <c r="FD11" i="5"/>
  <c r="FC11" i="5"/>
  <c r="FB11" i="5"/>
  <c r="FU56" i="4" s="1"/>
  <c r="FA11" i="5"/>
  <c r="FD56" i="4" s="1"/>
  <c r="EZ11" i="5"/>
  <c r="ES11" i="5"/>
  <c r="ER11" i="5"/>
  <c r="EQ11" i="5"/>
  <c r="EP11" i="5"/>
  <c r="EO11" i="5"/>
  <c r="EI11" i="5"/>
  <c r="EH11" i="5"/>
  <c r="EG11" i="5"/>
  <c r="EF11" i="5"/>
  <c r="AM101" i="4" s="1"/>
  <c r="EE11" i="5"/>
  <c r="T101" i="4" s="1"/>
  <c r="DY11" i="5"/>
  <c r="CR86" i="4" s="1"/>
  <c r="DX11" i="5"/>
  <c r="DW11" i="5"/>
  <c r="DV11" i="5"/>
  <c r="DU11" i="5"/>
  <c r="DO11" i="5"/>
  <c r="DN11" i="5"/>
  <c r="DM11" i="5"/>
  <c r="DL11" i="5"/>
  <c r="AM71" i="4" s="1"/>
  <c r="DK11" i="5"/>
  <c r="T71" i="4" s="1"/>
  <c r="DE11" i="5"/>
  <c r="CR56" i="4" s="1"/>
  <c r="DD11" i="5"/>
  <c r="BY56" i="4" s="1"/>
  <c r="DC11" i="5"/>
  <c r="BF56" i="4" s="1"/>
  <c r="DB11" i="5"/>
  <c r="DA11" i="5"/>
  <c r="CT11" i="5"/>
  <c r="CS11" i="5"/>
  <c r="CR11" i="5"/>
  <c r="CQ11" i="5"/>
  <c r="RZ36" i="4" s="1"/>
  <c r="CP11" i="5"/>
  <c r="RG36" i="4" s="1"/>
  <c r="CJ11" i="5"/>
  <c r="PT36" i="4" s="1"/>
  <c r="CI11" i="5"/>
  <c r="PA36" i="4" s="1"/>
  <c r="CH11" i="5"/>
  <c r="OH36" i="4" s="1"/>
  <c r="CG11" i="5"/>
  <c r="NO36" i="4" s="1"/>
  <c r="CF11" i="5"/>
  <c r="MV36" i="4" s="1"/>
  <c r="BY11" i="5"/>
  <c r="BX11" i="5"/>
  <c r="BW11" i="5"/>
  <c r="BV11" i="5"/>
  <c r="BU11" i="5"/>
  <c r="BN11" i="5"/>
  <c r="GZ36" i="4" s="1"/>
  <c r="BM11" i="5"/>
  <c r="GG36" i="4" s="1"/>
  <c r="BL11" i="5"/>
  <c r="FN36" i="4" s="1"/>
  <c r="BK11" i="5"/>
  <c r="EU36" i="4" s="1"/>
  <c r="BJ11" i="5"/>
  <c r="EB36" i="4" s="1"/>
  <c r="BC11" i="5"/>
  <c r="CP36" i="4" s="1"/>
  <c r="BB11" i="5"/>
  <c r="BW36" i="4" s="1"/>
  <c r="BA11" i="5"/>
  <c r="AZ11" i="5"/>
  <c r="AY11" i="5"/>
  <c r="KU9" i="5"/>
  <c r="IV9" i="5"/>
  <c r="GW9" i="5"/>
  <c r="E126" i="4" s="1"/>
  <c r="EX9" i="5"/>
  <c r="CY9" i="5"/>
  <c r="MK8" i="5"/>
  <c r="ML12" i="5" s="1"/>
  <c r="SC118" i="4" s="1"/>
  <c r="MJ8" i="5"/>
  <c r="MA8" i="5"/>
  <c r="MB12" i="5" s="1"/>
  <c r="SC102" i="4" s="1"/>
  <c r="LZ8" i="5"/>
  <c r="LQ8" i="5"/>
  <c r="LP8" i="5"/>
  <c r="LG8" i="5"/>
  <c r="LF8" i="5"/>
  <c r="KW8" i="5"/>
  <c r="KW12" i="5" s="1"/>
  <c r="RL57" i="4" s="1"/>
  <c r="KV8" i="5"/>
  <c r="KU8" i="5"/>
  <c r="KL8" i="5"/>
  <c r="KK8" i="5"/>
  <c r="KB8" i="5"/>
  <c r="KA8" i="5"/>
  <c r="JR8" i="5"/>
  <c r="JQ8" i="5"/>
  <c r="JH8" i="5"/>
  <c r="JL12" i="5" s="1"/>
  <c r="PT72" i="4" s="1"/>
  <c r="JG8" i="5"/>
  <c r="IX8" i="5"/>
  <c r="IW8" i="5"/>
  <c r="IV8" i="5"/>
  <c r="IM8" i="5"/>
  <c r="IP12" i="5" s="1"/>
  <c r="KT118" i="4" s="1"/>
  <c r="IL8" i="5"/>
  <c r="IC8" i="5"/>
  <c r="IB8" i="5"/>
  <c r="HS8" i="5"/>
  <c r="HR8" i="5"/>
  <c r="HI8" i="5"/>
  <c r="HK12" i="5" s="1"/>
  <c r="KC72" i="4" s="1"/>
  <c r="HH8" i="5"/>
  <c r="GY8" i="5"/>
  <c r="HA12" i="5" s="1"/>
  <c r="KC57" i="4" s="1"/>
  <c r="GX8" i="5"/>
  <c r="GW8" i="5"/>
  <c r="GN8" i="5"/>
  <c r="GM8" i="5"/>
  <c r="GD8" i="5"/>
  <c r="GC8" i="5"/>
  <c r="FT8" i="5"/>
  <c r="FW12" i="5" s="1"/>
  <c r="GL87" i="4" s="1"/>
  <c r="FS8" i="5"/>
  <c r="FJ8" i="5"/>
  <c r="FI8" i="5"/>
  <c r="EY8" i="5"/>
  <c r="EX8" i="5"/>
  <c r="EN8" i="5"/>
  <c r="ED8" i="5"/>
  <c r="DT8" i="5"/>
  <c r="DJ8" i="5"/>
  <c r="CZ8" i="5"/>
  <c r="CY8" i="5"/>
  <c r="CO8" i="5"/>
  <c r="CE8" i="5"/>
  <c r="BT8" i="5"/>
  <c r="BI8" i="5"/>
  <c r="AX8" i="5"/>
  <c r="AX6" i="5"/>
  <c r="AW6" i="5"/>
  <c r="AV6" i="5"/>
  <c r="BS19" i="4" s="1"/>
  <c r="AU6" i="5"/>
  <c r="HC16" i="4" s="1"/>
  <c r="AT6" i="5"/>
  <c r="FT16" i="4" s="1"/>
  <c r="AS6" i="5"/>
  <c r="EK16" i="4" s="1"/>
  <c r="AR6" i="5"/>
  <c r="DB16" i="4" s="1"/>
  <c r="AQ6" i="5"/>
  <c r="BS16" i="4" s="1"/>
  <c r="AP6" i="5"/>
  <c r="HC15" i="4" s="1"/>
  <c r="AO6" i="5"/>
  <c r="AN6" i="5"/>
  <c r="AM6" i="5"/>
  <c r="AL6" i="5"/>
  <c r="AK6" i="5"/>
  <c r="AJ6" i="5"/>
  <c r="FT14" i="4" s="1"/>
  <c r="AI6" i="5"/>
  <c r="EK14" i="4" s="1"/>
  <c r="AH6" i="5"/>
  <c r="DB14" i="4" s="1"/>
  <c r="AG6" i="5"/>
  <c r="BS14" i="4" s="1"/>
  <c r="AF6" i="5"/>
  <c r="HC13" i="4" s="1"/>
  <c r="AE6" i="5"/>
  <c r="FT13" i="4" s="1"/>
  <c r="AD6" i="5"/>
  <c r="EK13" i="4" s="1"/>
  <c r="AC6" i="5"/>
  <c r="AB6" i="5"/>
  <c r="AA6" i="5"/>
  <c r="Z6" i="5"/>
  <c r="Y6" i="5"/>
  <c r="X6" i="5"/>
  <c r="DB12" i="4" s="1"/>
  <c r="W6" i="5"/>
  <c r="BS12" i="4" s="1"/>
  <c r="V6" i="5"/>
  <c r="BS9" i="4" s="1"/>
  <c r="U6" i="5"/>
  <c r="T6" i="5"/>
  <c r="HA7" i="4" s="1"/>
  <c r="S6" i="5"/>
  <c r="R6" i="5"/>
  <c r="Q6" i="5"/>
  <c r="P6" i="5"/>
  <c r="O6" i="5"/>
  <c r="N6" i="5"/>
  <c r="M6" i="5"/>
  <c r="EZ8" i="5" s="1"/>
  <c r="FA12" i="5" s="1"/>
  <c r="FD57" i="4" s="1"/>
  <c r="L6" i="5"/>
  <c r="K6" i="5"/>
  <c r="J6" i="5"/>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SC117" i="4"/>
  <c r="RL117" i="4"/>
  <c r="OL117" i="4"/>
  <c r="NU117" i="4"/>
  <c r="ND117" i="4"/>
  <c r="KT117" i="4"/>
  <c r="KC117" i="4"/>
  <c r="JL117" i="4"/>
  <c r="IU117" i="4"/>
  <c r="HC117" i="4"/>
  <c r="GL117" i="4"/>
  <c r="FU117" i="4"/>
  <c r="CR117" i="4"/>
  <c r="BY117" i="4"/>
  <c r="BF117" i="4"/>
  <c r="AM117" i="4"/>
  <c r="T117" i="4"/>
  <c r="CR102" i="4"/>
  <c r="BY102" i="4"/>
  <c r="BF102" i="4"/>
  <c r="AM102" i="4"/>
  <c r="UB101" i="4"/>
  <c r="PT101" i="4"/>
  <c r="PC101" i="4"/>
  <c r="OL101" i="4"/>
  <c r="NU101" i="4"/>
  <c r="ND101" i="4"/>
  <c r="LK101" i="4"/>
  <c r="CR101" i="4"/>
  <c r="BY101" i="4"/>
  <c r="BF101" i="4"/>
  <c r="UB86" i="4"/>
  <c r="TK86" i="4"/>
  <c r="ST86" i="4"/>
  <c r="SC86" i="4"/>
  <c r="RL86" i="4"/>
  <c r="ND86" i="4"/>
  <c r="JL86" i="4"/>
  <c r="IU86" i="4"/>
  <c r="HC86" i="4"/>
  <c r="GL86" i="4"/>
  <c r="FU86" i="4"/>
  <c r="FD86" i="4"/>
  <c r="EM86" i="4"/>
  <c r="BY86" i="4"/>
  <c r="BF86" i="4"/>
  <c r="AM86" i="4"/>
  <c r="T86" i="4"/>
  <c r="BF72" i="4"/>
  <c r="AM72" i="4"/>
  <c r="T72" i="4"/>
  <c r="UB71" i="4"/>
  <c r="TK71" i="4"/>
  <c r="ST71" i="4"/>
  <c r="SC71" i="4"/>
  <c r="RL71" i="4"/>
  <c r="PT71" i="4"/>
  <c r="PC71" i="4"/>
  <c r="OL71" i="4"/>
  <c r="NU71" i="4"/>
  <c r="ND71" i="4"/>
  <c r="LK71" i="4"/>
  <c r="HC71" i="4"/>
  <c r="GL71" i="4"/>
  <c r="FU71" i="4"/>
  <c r="FD71" i="4"/>
  <c r="EM71" i="4"/>
  <c r="CR71" i="4"/>
  <c r="BY71" i="4"/>
  <c r="BF71" i="4"/>
  <c r="UB56" i="4"/>
  <c r="TK56" i="4"/>
  <c r="ST56" i="4"/>
  <c r="SC56" i="4"/>
  <c r="RL56" i="4"/>
  <c r="HC56" i="4"/>
  <c r="GL56" i="4"/>
  <c r="EM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LJ36" i="4"/>
  <c r="KQ36" i="4"/>
  <c r="JX36" i="4"/>
  <c r="JE36" i="4"/>
  <c r="IL36" i="4"/>
  <c r="BD36" i="4"/>
  <c r="AK36" i="4"/>
  <c r="R36" i="4"/>
  <c r="FU19" i="4"/>
  <c r="DT19" i="4"/>
  <c r="FT15" i="4"/>
  <c r="EK15" i="4"/>
  <c r="DB15" i="4"/>
  <c r="BS15" i="4"/>
  <c r="HC14" i="4"/>
  <c r="DB13" i="4"/>
  <c r="BS13" i="4"/>
  <c r="HC12" i="4"/>
  <c r="FT12" i="4"/>
  <c r="EK12" i="4"/>
  <c r="B7" i="4"/>
  <c r="HA5" i="4"/>
  <c r="EJ5" i="4"/>
  <c r="BS5" i="4"/>
  <c r="B5" i="4"/>
  <c r="HA3" i="4"/>
  <c r="EJ3" i="4"/>
  <c r="BS3" i="4"/>
  <c r="C10" i="5" l="1"/>
  <c r="D10" i="5"/>
  <c r="FK18" i="5"/>
  <c r="FN18" i="5"/>
  <c r="FJ18" i="5"/>
  <c r="FM18" i="5"/>
  <c r="FL18" i="5"/>
  <c r="FK12" i="5"/>
  <c r="FD72" i="4" s="1"/>
  <c r="FM12" i="5"/>
  <c r="GL72" i="4" s="1"/>
  <c r="FL12" i="5"/>
  <c r="FU72" i="4" s="1"/>
  <c r="GG18" i="5"/>
  <c r="GF18" i="5"/>
  <c r="GE18" i="5"/>
  <c r="GH18" i="5"/>
  <c r="GD18" i="5"/>
  <c r="GG12" i="5"/>
  <c r="GL102" i="4" s="1"/>
  <c r="GE12" i="5"/>
  <c r="FD102" i="4" s="1"/>
  <c r="GH12" i="5"/>
  <c r="HC102" i="4" s="1"/>
  <c r="GD12" i="5"/>
  <c r="EM102" i="4" s="1"/>
  <c r="JB18" i="5"/>
  <c r="IX18" i="5"/>
  <c r="JA18" i="5"/>
  <c r="IZ18" i="5"/>
  <c r="IY18" i="5"/>
  <c r="JA12" i="5"/>
  <c r="PC57" i="4" s="1"/>
  <c r="IX12" i="5"/>
  <c r="ND57" i="4" s="1"/>
  <c r="IZ12" i="5"/>
  <c r="OL57" i="4" s="1"/>
  <c r="IY12" i="5"/>
  <c r="NU57" i="4" s="1"/>
  <c r="JT18" i="5"/>
  <c r="JS18" i="5"/>
  <c r="JV18" i="5"/>
  <c r="JR18" i="5"/>
  <c r="JU18" i="5"/>
  <c r="JS12" i="5"/>
  <c r="NU87" i="4" s="1"/>
  <c r="JR12" i="5"/>
  <c r="ND87" i="4" s="1"/>
  <c r="JU12" i="5"/>
  <c r="PC87" i="4" s="1"/>
  <c r="JT12" i="5"/>
  <c r="OL87" i="4" s="1"/>
  <c r="KP18" i="5"/>
  <c r="KL18" i="5"/>
  <c r="KO18" i="5"/>
  <c r="KN18" i="5"/>
  <c r="KM18" i="5"/>
  <c r="KO12" i="5"/>
  <c r="PC118" i="4" s="1"/>
  <c r="KM12" i="5"/>
  <c r="NU118" i="4" s="1"/>
  <c r="KP12" i="5"/>
  <c r="PT118" i="4" s="1"/>
  <c r="KN12" i="5"/>
  <c r="OL118" i="4" s="1"/>
  <c r="FN12" i="5"/>
  <c r="HC72" i="4" s="1"/>
  <c r="KL12" i="5"/>
  <c r="ND118" i="4" s="1"/>
  <c r="GZ18" i="5"/>
  <c r="HC18" i="5"/>
  <c r="GY18" i="5"/>
  <c r="HB18" i="5"/>
  <c r="HA18" i="5"/>
  <c r="HC12" i="5"/>
  <c r="LK57" i="4" s="1"/>
  <c r="GY12" i="5"/>
  <c r="IU57" i="4" s="1"/>
  <c r="HB12" i="5"/>
  <c r="KT57" i="4" s="1"/>
  <c r="GZ12" i="5"/>
  <c r="JL57" i="4" s="1"/>
  <c r="HV18" i="5"/>
  <c r="HU18" i="5"/>
  <c r="HT18" i="5"/>
  <c r="HW18" i="5"/>
  <c r="HS18" i="5"/>
  <c r="HU12" i="5"/>
  <c r="KC87" i="4" s="1"/>
  <c r="HW12" i="5"/>
  <c r="LK87" i="4" s="1"/>
  <c r="HT12" i="5"/>
  <c r="JL87" i="4" s="1"/>
  <c r="HS12" i="5"/>
  <c r="IU87" i="4" s="1"/>
  <c r="IN18" i="5"/>
  <c r="IQ18" i="5"/>
  <c r="IM18" i="5"/>
  <c r="IP18" i="5"/>
  <c r="IO18" i="5"/>
  <c r="IQ12" i="5"/>
  <c r="LK118" i="4" s="1"/>
  <c r="IM12" i="5"/>
  <c r="IU118" i="4" s="1"/>
  <c r="IO12" i="5"/>
  <c r="KC118" i="4" s="1"/>
  <c r="IN12" i="5"/>
  <c r="JL118" i="4" s="1"/>
  <c r="LI18" i="5"/>
  <c r="LH18" i="5"/>
  <c r="LK18" i="5"/>
  <c r="LG18" i="5"/>
  <c r="LJ18" i="5"/>
  <c r="LH12" i="5"/>
  <c r="SC72" i="4" s="1"/>
  <c r="LI12" i="5"/>
  <c r="ST72" i="4" s="1"/>
  <c r="LK12" i="5"/>
  <c r="UB72" i="4" s="1"/>
  <c r="LJ12" i="5"/>
  <c r="TK72" i="4" s="1"/>
  <c r="ME18" i="5"/>
  <c r="MA18" i="5"/>
  <c r="MD18" i="5"/>
  <c r="MC18" i="5"/>
  <c r="MB18" i="5"/>
  <c r="MD12" i="5"/>
  <c r="TK102" i="4" s="1"/>
  <c r="MC12" i="5"/>
  <c r="ST102" i="4" s="1"/>
  <c r="MA12" i="5"/>
  <c r="RL102" i="4" s="1"/>
  <c r="ME12" i="5"/>
  <c r="UB102" i="4" s="1"/>
  <c r="B10" i="5"/>
  <c r="JB12" i="5"/>
  <c r="PT57" i="4" s="1"/>
  <c r="E10" i="5"/>
  <c r="GF12" i="5"/>
  <c r="FU102" i="4" s="1"/>
  <c r="HV12" i="5"/>
  <c r="KT87" i="4" s="1"/>
  <c r="LG12" i="5"/>
  <c r="RL72" i="4" s="1"/>
  <c r="FB18" i="5"/>
  <c r="FA18" i="5"/>
  <c r="FD18" i="5"/>
  <c r="EZ18" i="5"/>
  <c r="FC18" i="5"/>
  <c r="FB12" i="5"/>
  <c r="FU57" i="4" s="1"/>
  <c r="FD12" i="5"/>
  <c r="HC57" i="4" s="1"/>
  <c r="EZ12" i="5"/>
  <c r="EM57" i="4" s="1"/>
  <c r="FC12" i="5"/>
  <c r="GL57" i="4" s="1"/>
  <c r="FX18" i="5"/>
  <c r="FT18" i="5"/>
  <c r="FW18" i="5"/>
  <c r="FV18" i="5"/>
  <c r="FU18" i="5"/>
  <c r="FX12" i="5"/>
  <c r="HC87" i="4" s="1"/>
  <c r="FT12" i="5"/>
  <c r="EM87" i="4" s="1"/>
  <c r="FV12" i="5"/>
  <c r="FU87" i="4" s="1"/>
  <c r="FU12" i="5"/>
  <c r="FD87" i="4" s="1"/>
  <c r="GP18" i="5"/>
  <c r="GO18" i="5"/>
  <c r="GR18" i="5"/>
  <c r="GN18" i="5"/>
  <c r="GQ18" i="5"/>
  <c r="GO12" i="5"/>
  <c r="FD118" i="4" s="1"/>
  <c r="GQ12" i="5"/>
  <c r="GL118" i="4" s="1"/>
  <c r="GN12" i="5"/>
  <c r="EM118" i="4" s="1"/>
  <c r="GR12" i="5"/>
  <c r="HC118" i="4" s="1"/>
  <c r="JK18" i="5"/>
  <c r="JJ18" i="5"/>
  <c r="JI18" i="5"/>
  <c r="JL18" i="5"/>
  <c r="JH18" i="5"/>
  <c r="JJ12" i="5"/>
  <c r="OL72" i="4" s="1"/>
  <c r="JH12" i="5"/>
  <c r="ND72" i="4" s="1"/>
  <c r="JK12" i="5"/>
  <c r="PC72" i="4" s="1"/>
  <c r="JI12" i="5"/>
  <c r="NU72" i="4" s="1"/>
  <c r="KC18" i="5"/>
  <c r="KF18" i="5"/>
  <c r="KB18" i="5"/>
  <c r="KE18" i="5"/>
  <c r="KD18" i="5"/>
  <c r="KF12" i="5"/>
  <c r="PT102" i="4" s="1"/>
  <c r="KB12" i="5"/>
  <c r="ND102" i="4" s="1"/>
  <c r="KC12" i="5"/>
  <c r="NU102" i="4" s="1"/>
  <c r="KE12" i="5"/>
  <c r="PC102" i="4" s="1"/>
  <c r="KD12" i="5"/>
  <c r="OL102" i="4" s="1"/>
  <c r="HM18" i="5"/>
  <c r="HI18" i="5"/>
  <c r="HL18" i="5"/>
  <c r="HK18" i="5"/>
  <c r="HJ18" i="5"/>
  <c r="HL12" i="5"/>
  <c r="KT72" i="4" s="1"/>
  <c r="HM12" i="5"/>
  <c r="LK72" i="4" s="1"/>
  <c r="HJ12" i="5"/>
  <c r="JL72" i="4" s="1"/>
  <c r="HI12" i="5"/>
  <c r="IU72" i="4" s="1"/>
  <c r="IE18" i="5"/>
  <c r="ID18" i="5"/>
  <c r="IG18" i="5"/>
  <c r="IC18" i="5"/>
  <c r="IF18" i="5"/>
  <c r="ID12" i="5"/>
  <c r="JL102" i="4" s="1"/>
  <c r="IG12" i="5"/>
  <c r="LK102" i="4" s="1"/>
  <c r="IE12" i="5"/>
  <c r="KC102" i="4" s="1"/>
  <c r="IC12" i="5"/>
  <c r="IU102" i="4" s="1"/>
  <c r="KZ18" i="5"/>
  <c r="KY18" i="5"/>
  <c r="KX18" i="5"/>
  <c r="LA18" i="5"/>
  <c r="KW18" i="5"/>
  <c r="KY12" i="5"/>
  <c r="ST57" i="4" s="1"/>
  <c r="KX12" i="5"/>
  <c r="SC57" i="4" s="1"/>
  <c r="LA12" i="5"/>
  <c r="UB57" i="4" s="1"/>
  <c r="KZ12" i="5"/>
  <c r="TK57" i="4" s="1"/>
  <c r="LR18" i="5"/>
  <c r="LU18" i="5"/>
  <c r="LQ18" i="5"/>
  <c r="LT18" i="5"/>
  <c r="LS18" i="5"/>
  <c r="LU12" i="5"/>
  <c r="UB87" i="4" s="1"/>
  <c r="LQ12" i="5"/>
  <c r="RL87" i="4" s="1"/>
  <c r="LS12" i="5"/>
  <c r="ST87" i="4" s="1"/>
  <c r="LT12" i="5"/>
  <c r="TK87" i="4" s="1"/>
  <c r="MN18" i="5"/>
  <c r="MM18" i="5"/>
  <c r="ML18" i="5"/>
  <c r="MO18" i="5"/>
  <c r="MK18" i="5"/>
  <c r="MM12" i="5"/>
  <c r="ST118" i="4" s="1"/>
  <c r="MN12" i="5"/>
  <c r="TK118" i="4" s="1"/>
  <c r="MK12" i="5"/>
  <c r="RL118" i="4" s="1"/>
  <c r="MO12" i="5"/>
  <c r="UB118" i="4" s="1"/>
  <c r="F10" i="5"/>
  <c r="FJ12" i="5"/>
  <c r="EM72" i="4" s="1"/>
  <c r="GP12" i="5"/>
  <c r="FU118" i="4" s="1"/>
  <c r="IF12" i="5"/>
  <c r="KT102" i="4" s="1"/>
  <c r="JV12" i="5"/>
  <c r="PT87" i="4" s="1"/>
  <c r="LR12" i="5"/>
  <c r="SC87" i="4" s="1"/>
  <c r="MD16" i="5" l="1"/>
  <c r="KO16" i="5"/>
  <c r="MN16" i="5"/>
  <c r="KZ16" i="5"/>
  <c r="JK16" i="5"/>
  <c r="HV16" i="5"/>
  <c r="GG16" i="5"/>
  <c r="ER16" i="5"/>
  <c r="DD16" i="5"/>
  <c r="BM16" i="5"/>
  <c r="KE16" i="5"/>
  <c r="JA16" i="5"/>
  <c r="IP16" i="5"/>
  <c r="IF16" i="5"/>
  <c r="CS16" i="5"/>
  <c r="CI16" i="5"/>
  <c r="BX16" i="5"/>
  <c r="MN10" i="5"/>
  <c r="TK116" i="4" s="1"/>
  <c r="KZ10" i="5"/>
  <c r="TK55" i="4" s="1"/>
  <c r="JK10" i="5"/>
  <c r="PC70" i="4" s="1"/>
  <c r="HV10" i="5"/>
  <c r="KT85" i="4" s="1"/>
  <c r="GG10" i="5"/>
  <c r="GL100" i="4" s="1"/>
  <c r="ER10" i="5"/>
  <c r="BY116" i="4" s="1"/>
  <c r="DD10" i="5"/>
  <c r="BY55" i="4" s="1"/>
  <c r="BM10" i="5"/>
  <c r="GG35" i="4" s="1"/>
  <c r="LT16" i="5"/>
  <c r="FW16" i="5"/>
  <c r="FM16" i="5"/>
  <c r="FC16" i="5"/>
  <c r="JU16" i="5"/>
  <c r="HL16" i="5"/>
  <c r="HB16" i="5"/>
  <c r="GQ16" i="5"/>
  <c r="BB16" i="5"/>
  <c r="LJ10" i="5"/>
  <c r="TK70" i="4" s="1"/>
  <c r="JU10" i="5"/>
  <c r="PC85" i="4" s="1"/>
  <c r="IF10" i="5"/>
  <c r="KT100" i="4" s="1"/>
  <c r="GQ10" i="5"/>
  <c r="GL116" i="4" s="1"/>
  <c r="FC10" i="5"/>
  <c r="GL55" i="4" s="1"/>
  <c r="DN10" i="5"/>
  <c r="BY70" i="4" s="1"/>
  <c r="BX10" i="5"/>
  <c r="KQ35" i="4" s="1"/>
  <c r="EH16" i="5"/>
  <c r="MD10" i="5"/>
  <c r="TK100" i="4" s="1"/>
  <c r="JA10" i="5"/>
  <c r="PC55" i="4" s="1"/>
  <c r="FW10" i="5"/>
  <c r="GL85" i="4" s="1"/>
  <c r="CS10" i="5"/>
  <c r="TL35" i="4" s="1"/>
  <c r="LJ16" i="5"/>
  <c r="DX16" i="5"/>
  <c r="KE10" i="5"/>
  <c r="PC100" i="4" s="1"/>
  <c r="HB10" i="5"/>
  <c r="KT55" i="4" s="1"/>
  <c r="DX10" i="5"/>
  <c r="BY85" i="4" s="1"/>
  <c r="DN16" i="5"/>
  <c r="KO10" i="5"/>
  <c r="PC116" i="4" s="1"/>
  <c r="HL10" i="5"/>
  <c r="KT70" i="4" s="1"/>
  <c r="EH10" i="5"/>
  <c r="BY100" i="4" s="1"/>
  <c r="BB10" i="5"/>
  <c r="BW35" i="4" s="1"/>
  <c r="LT10" i="5"/>
  <c r="TK85" i="4" s="1"/>
  <c r="IP10" i="5"/>
  <c r="KT116" i="4" s="1"/>
  <c r="FM10" i="5"/>
  <c r="GL70" i="4" s="1"/>
  <c r="CI10" i="5"/>
  <c r="PA35" i="4" s="1"/>
  <c r="FT11" i="4"/>
  <c r="LU16" i="5"/>
  <c r="KF16" i="5"/>
  <c r="ME16" i="5"/>
  <c r="KP16" i="5"/>
  <c r="JB16" i="5"/>
  <c r="HM16" i="5"/>
  <c r="FX16" i="5"/>
  <c r="EI16" i="5"/>
  <c r="CT16" i="5"/>
  <c r="BC16" i="5"/>
  <c r="LK16" i="5"/>
  <c r="DY16" i="5"/>
  <c r="DO16" i="5"/>
  <c r="DE16" i="5"/>
  <c r="ME10" i="5"/>
  <c r="UB100" i="4" s="1"/>
  <c r="KP10" i="5"/>
  <c r="PT116" i="4" s="1"/>
  <c r="JB10" i="5"/>
  <c r="PT55" i="4" s="1"/>
  <c r="HM10" i="5"/>
  <c r="LK70" i="4" s="1"/>
  <c r="FX10" i="5"/>
  <c r="HC85" i="4" s="1"/>
  <c r="EI10" i="5"/>
  <c r="CR100" i="4" s="1"/>
  <c r="CT10" i="5"/>
  <c r="UE35" i="4" s="1"/>
  <c r="BC10" i="5"/>
  <c r="CP35" i="4" s="1"/>
  <c r="JV16" i="5"/>
  <c r="HC16" i="5"/>
  <c r="GR16" i="5"/>
  <c r="GH16" i="5"/>
  <c r="LA16" i="5"/>
  <c r="IQ16" i="5"/>
  <c r="IG16" i="5"/>
  <c r="HW16" i="5"/>
  <c r="CJ16" i="5"/>
  <c r="BY16" i="5"/>
  <c r="BN16" i="5"/>
  <c r="MO10" i="5"/>
  <c r="UB116" i="4" s="1"/>
  <c r="LA10" i="5"/>
  <c r="UB55" i="4" s="1"/>
  <c r="JL10" i="5"/>
  <c r="PT70" i="4" s="1"/>
  <c r="HW10" i="5"/>
  <c r="LK85" i="4" s="1"/>
  <c r="GH10" i="5"/>
  <c r="HC100" i="4" s="1"/>
  <c r="ES10" i="5"/>
  <c r="CR116" i="4" s="1"/>
  <c r="DE10" i="5"/>
  <c r="CR55" i="4" s="1"/>
  <c r="BN10" i="5"/>
  <c r="GZ35" i="4" s="1"/>
  <c r="JL16" i="5"/>
  <c r="KF10" i="5"/>
  <c r="PT100" i="4" s="1"/>
  <c r="HC10" i="5"/>
  <c r="LK55" i="4" s="1"/>
  <c r="DY10" i="5"/>
  <c r="CR85" i="4" s="1"/>
  <c r="HC11" i="4"/>
  <c r="FN16" i="5"/>
  <c r="LK10" i="5"/>
  <c r="UB70" i="4" s="1"/>
  <c r="IG10" i="5"/>
  <c r="LK100" i="4" s="1"/>
  <c r="FD10" i="5"/>
  <c r="HC55" i="4" s="1"/>
  <c r="BY10" i="5"/>
  <c r="LJ35" i="4" s="1"/>
  <c r="FD16" i="5"/>
  <c r="LU10" i="5"/>
  <c r="UB85" i="4" s="1"/>
  <c r="IQ10" i="5"/>
  <c r="LK116" i="4" s="1"/>
  <c r="FN10" i="5"/>
  <c r="HC70" i="4" s="1"/>
  <c r="CJ10" i="5"/>
  <c r="PT35" i="4" s="1"/>
  <c r="MO16" i="5"/>
  <c r="ES16" i="5"/>
  <c r="JV10" i="5"/>
  <c r="PT85" i="4" s="1"/>
  <c r="GR10" i="5"/>
  <c r="HC116" i="4" s="1"/>
  <c r="DO10" i="5"/>
  <c r="CR70" i="4" s="1"/>
  <c r="MM16" i="5"/>
  <c r="KY16" i="5"/>
  <c r="JJ16" i="5"/>
  <c r="LI16" i="5"/>
  <c r="JT16" i="5"/>
  <c r="IE16" i="5"/>
  <c r="GP16" i="5"/>
  <c r="FB16" i="5"/>
  <c r="DM16" i="5"/>
  <c r="BW16" i="5"/>
  <c r="MC16" i="5"/>
  <c r="HU16" i="5"/>
  <c r="HK16" i="5"/>
  <c r="HA16" i="5"/>
  <c r="BL16" i="5"/>
  <c r="BA16" i="5"/>
  <c r="LI10" i="5"/>
  <c r="ST70" i="4" s="1"/>
  <c r="JT10" i="5"/>
  <c r="OL85" i="4" s="1"/>
  <c r="IE10" i="5"/>
  <c r="KC100" i="4" s="1"/>
  <c r="GP10" i="5"/>
  <c r="FU116" i="4" s="1"/>
  <c r="FB10" i="5"/>
  <c r="FU55" i="4" s="1"/>
  <c r="DM10" i="5"/>
  <c r="BF70" i="4" s="1"/>
  <c r="BW10" i="5"/>
  <c r="JX35" i="4" s="1"/>
  <c r="KN16" i="5"/>
  <c r="EQ16" i="5"/>
  <c r="EG16" i="5"/>
  <c r="DW16" i="5"/>
  <c r="LS16" i="5"/>
  <c r="GF16" i="5"/>
  <c r="FV16" i="5"/>
  <c r="FL16" i="5"/>
  <c r="LS10" i="5"/>
  <c r="ST85" i="4" s="1"/>
  <c r="KD10" i="5"/>
  <c r="OL100" i="4" s="1"/>
  <c r="IO10" i="5"/>
  <c r="KC116" i="4" s="1"/>
  <c r="HA10" i="5"/>
  <c r="KC55" i="4" s="1"/>
  <c r="FL10" i="5"/>
  <c r="FU70" i="4" s="1"/>
  <c r="DW10" i="5"/>
  <c r="BF85" i="4" s="1"/>
  <c r="CH10" i="5"/>
  <c r="OH35" i="4" s="1"/>
  <c r="CR16" i="5"/>
  <c r="KY10" i="5"/>
  <c r="ST55" i="4" s="1"/>
  <c r="HU10" i="5"/>
  <c r="KC85" i="4" s="1"/>
  <c r="EQ10" i="5"/>
  <c r="BF116" i="4" s="1"/>
  <c r="BL10" i="5"/>
  <c r="FN35" i="4" s="1"/>
  <c r="IZ16" i="5"/>
  <c r="CH16" i="5"/>
  <c r="MC10" i="5"/>
  <c r="ST100" i="4" s="1"/>
  <c r="IZ10" i="5"/>
  <c r="OL55" i="4" s="1"/>
  <c r="FV10" i="5"/>
  <c r="FU85" i="4" s="1"/>
  <c r="CR10" i="5"/>
  <c r="SS35" i="4" s="1"/>
  <c r="IO16" i="5"/>
  <c r="MM10" i="5"/>
  <c r="ST116" i="4" s="1"/>
  <c r="JJ10" i="5"/>
  <c r="OL70" i="4" s="1"/>
  <c r="GF10" i="5"/>
  <c r="FU100" i="4" s="1"/>
  <c r="DC10" i="5"/>
  <c r="BF55" i="4" s="1"/>
  <c r="KD16" i="5"/>
  <c r="DC16" i="5"/>
  <c r="KN10" i="5"/>
  <c r="OL116" i="4" s="1"/>
  <c r="HK10" i="5"/>
  <c r="KC70" i="4" s="1"/>
  <c r="EG10" i="5"/>
  <c r="BF100" i="4" s="1"/>
  <c r="BA10" i="5"/>
  <c r="BD35" i="4" s="1"/>
  <c r="EK11" i="4"/>
  <c r="LQ16" i="5"/>
  <c r="KB16" i="5"/>
  <c r="MA16" i="5"/>
  <c r="KL16" i="5"/>
  <c r="IX16" i="5"/>
  <c r="HI16" i="5"/>
  <c r="FT16" i="5"/>
  <c r="EE16" i="5"/>
  <c r="CP16" i="5"/>
  <c r="AY16" i="5"/>
  <c r="JR16" i="5"/>
  <c r="FJ16" i="5"/>
  <c r="EZ16" i="5"/>
  <c r="EO16" i="5"/>
  <c r="MA10" i="5"/>
  <c r="RL100" i="4" s="1"/>
  <c r="KL10" i="5"/>
  <c r="ND116" i="4" s="1"/>
  <c r="IX10" i="5"/>
  <c r="ND55" i="4" s="1"/>
  <c r="HI10" i="5"/>
  <c r="IU70" i="4" s="1"/>
  <c r="FT10" i="5"/>
  <c r="EM85" i="4" s="1"/>
  <c r="EE10" i="5"/>
  <c r="T100" i="4" s="1"/>
  <c r="CP10" i="5"/>
  <c r="RG35" i="4" s="1"/>
  <c r="AY10" i="5"/>
  <c r="R35" i="4" s="1"/>
  <c r="LG16" i="5"/>
  <c r="IM16" i="5"/>
  <c r="IC16" i="5"/>
  <c r="HS16" i="5"/>
  <c r="CF16" i="5"/>
  <c r="BU16" i="5"/>
  <c r="BJ16" i="5"/>
  <c r="MK16" i="5"/>
  <c r="JH16" i="5"/>
  <c r="DU16" i="5"/>
  <c r="DK16" i="5"/>
  <c r="DA16" i="5"/>
  <c r="MK10" i="5"/>
  <c r="RL116" i="4" s="1"/>
  <c r="KW10" i="5"/>
  <c r="RL55" i="4" s="1"/>
  <c r="JH10" i="5"/>
  <c r="ND70" i="4" s="1"/>
  <c r="HS10" i="5"/>
  <c r="IU85" i="4" s="1"/>
  <c r="GD10" i="5"/>
  <c r="EM100" i="4" s="1"/>
  <c r="EO10" i="5"/>
  <c r="T116" i="4" s="1"/>
  <c r="DA10" i="5"/>
  <c r="T55" i="4" s="1"/>
  <c r="BJ10" i="5"/>
  <c r="EB35" i="4" s="1"/>
  <c r="GD16" i="5"/>
  <c r="LQ10" i="5"/>
  <c r="RL85" i="4" s="1"/>
  <c r="IM10" i="5"/>
  <c r="IU116" i="4" s="1"/>
  <c r="FJ10" i="5"/>
  <c r="EM70" i="4" s="1"/>
  <c r="CF10" i="5"/>
  <c r="MV35" i="4" s="1"/>
  <c r="BS11" i="4"/>
  <c r="JR10" i="5"/>
  <c r="ND85" i="4" s="1"/>
  <c r="GN10" i="5"/>
  <c r="EM116" i="4" s="1"/>
  <c r="DK10" i="5"/>
  <c r="T70" i="4" s="1"/>
  <c r="KW16" i="5"/>
  <c r="GY16" i="5"/>
  <c r="KB10" i="5"/>
  <c r="ND100" i="4" s="1"/>
  <c r="GY10" i="5"/>
  <c r="IU55" i="4" s="1"/>
  <c r="DU10" i="5"/>
  <c r="T85" i="4" s="1"/>
  <c r="GN16" i="5"/>
  <c r="LG10" i="5"/>
  <c r="RL70" i="4" s="1"/>
  <c r="IC10" i="5"/>
  <c r="IU100" i="4" s="1"/>
  <c r="EZ10" i="5"/>
  <c r="EM55" i="4" s="1"/>
  <c r="BU10" i="5"/>
  <c r="IL35" i="4" s="1"/>
  <c r="LH16" i="5"/>
  <c r="JS16" i="5"/>
  <c r="LR16" i="5"/>
  <c r="KC16" i="5"/>
  <c r="IN16" i="5"/>
  <c r="GZ16" i="5"/>
  <c r="FK16" i="5"/>
  <c r="DV16" i="5"/>
  <c r="CG16" i="5"/>
  <c r="KX16" i="5"/>
  <c r="GO16" i="5"/>
  <c r="GE16" i="5"/>
  <c r="FU16" i="5"/>
  <c r="LR10" i="5"/>
  <c r="SC85" i="4" s="1"/>
  <c r="KC10" i="5"/>
  <c r="NU100" i="4" s="1"/>
  <c r="IN10" i="5"/>
  <c r="JL116" i="4" s="1"/>
  <c r="GZ10" i="5"/>
  <c r="JL55" i="4" s="1"/>
  <c r="FK10" i="5"/>
  <c r="FD70" i="4" s="1"/>
  <c r="DV10" i="5"/>
  <c r="AM85" i="4" s="1"/>
  <c r="CG10" i="5"/>
  <c r="NO35" i="4" s="1"/>
  <c r="ML16" i="5"/>
  <c r="JI16" i="5"/>
  <c r="IY16" i="5"/>
  <c r="DL16" i="5"/>
  <c r="DB16" i="5"/>
  <c r="CQ16" i="5"/>
  <c r="KM16" i="5"/>
  <c r="FA16" i="5"/>
  <c r="EP16" i="5"/>
  <c r="EF16" i="5"/>
  <c r="MB10" i="5"/>
  <c r="SC100" i="4" s="1"/>
  <c r="KM10" i="5"/>
  <c r="NU116" i="4" s="1"/>
  <c r="IY10" i="5"/>
  <c r="NU55" i="4" s="1"/>
  <c r="HJ10" i="5"/>
  <c r="JL70" i="4" s="1"/>
  <c r="FU10" i="5"/>
  <c r="FD85" i="4" s="1"/>
  <c r="EF10" i="5"/>
  <c r="AM100" i="4" s="1"/>
  <c r="CQ10" i="5"/>
  <c r="RZ35" i="4" s="1"/>
  <c r="AZ10" i="5"/>
  <c r="AK35" i="4" s="1"/>
  <c r="MB16" i="5"/>
  <c r="HT16" i="5"/>
  <c r="AZ16" i="5"/>
  <c r="JS10" i="5"/>
  <c r="NU85" i="4" s="1"/>
  <c r="GO10" i="5"/>
  <c r="FD116" i="4" s="1"/>
  <c r="DL10" i="5"/>
  <c r="AM70" i="4" s="1"/>
  <c r="HJ16" i="5"/>
  <c r="KX10" i="5"/>
  <c r="SC55" i="4" s="1"/>
  <c r="HT10" i="5"/>
  <c r="JL85" i="4" s="1"/>
  <c r="EP10" i="5"/>
  <c r="AM116" i="4" s="1"/>
  <c r="BK10" i="5"/>
  <c r="EU35" i="4" s="1"/>
  <c r="BV16" i="5"/>
  <c r="LH10" i="5"/>
  <c r="SC70" i="4" s="1"/>
  <c r="ID10" i="5"/>
  <c r="JL100" i="4" s="1"/>
  <c r="FA10" i="5"/>
  <c r="FD55" i="4" s="1"/>
  <c r="BV10" i="5"/>
  <c r="JE35" i="4" s="1"/>
  <c r="ID16" i="5"/>
  <c r="BK16" i="5"/>
  <c r="ML10" i="5"/>
  <c r="SC116" i="4" s="1"/>
  <c r="JI10" i="5"/>
  <c r="NU70" i="4" s="1"/>
  <c r="GE10" i="5"/>
  <c r="FD100" i="4" s="1"/>
  <c r="DB10" i="5"/>
  <c r="AM55" i="4" s="1"/>
  <c r="DB11" i="4"/>
</calcChain>
</file>

<file path=xl/sharedStrings.xml><?xml version="1.0" encoding="utf-8"?>
<sst xmlns="http://schemas.openxmlformats.org/spreadsheetml/2006/main" count="1055" uniqueCount="277">
  <si>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</si>
  <si>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</si>
  <si>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</si>
  <si>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</si>
  <si>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</si>
  <si>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</si>
  <si>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</si>
  <si>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</si>
  <si>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16,316千円
          利子積立　　　　　　　　　　　　　　　　26千円
一般会計への繰出しの有無…無
その他の有無…無
電気事業により生じた利益は、将来の施設更新や緊急的な建設改良措置費に充てるための間柏原発電所基金に積み立てることを基本としている。今後も事業運営に必要な財源を確保しつつ、また住民の福祉の向上に直接的に寄与できる施策を模索することに努めていくこと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</si>
  <si>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</si>
  <si>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</si>
  <si>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</si>
  <si>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</si>
  <si>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</si>
  <si>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</si>
  <si>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</si>
  <si>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</si>
  <si>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</si>
  <si>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</si>
  <si>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</si>
  <si>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</si>
  <si>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</si>
  <si>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</si>
  <si>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</si>
  <si>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</si>
  <si>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</si>
  <si>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</si>
  <si>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</si>
  <si>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</si>
  <si>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</si>
  <si>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</si>
  <si>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</si>
  <si>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</si>
  <si>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</si>
  <si>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</si>
  <si>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</si>
  <si>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</si>
  <si>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</si>
  <si>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</si>
  <si>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</si>
  <si>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</si>
  <si>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</si>
  <si>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</si>
  <si>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</si>
  <si>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</si>
  <si>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</si>
  <si>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</si>
  <si>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</si>
  <si>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</si>
  <si>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</si>
  <si>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</si>
  <si>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</si>
  <si>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</si>
  <si>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</si>
  <si>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</si>
  <si>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</si>
  <si>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</si>
  <si>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</si>
  <si>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</si>
  <si>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</si>
  <si>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</si>
  <si>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</si>
  <si>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</si>
  <si>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</si>
  <si>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</si>
  <si>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</si>
  <si>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</si>
  <si>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</si>
  <si>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</si>
  <si>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</si>
  <si>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</si>
  <si>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</si>
  <si>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</si>
  <si>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</si>
  <si>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</si>
  <si>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</si>
  <si>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</si>
  <si>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</si>
  <si>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</si>
  <si>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</si>
  <si>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</si>
  <si>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</si>
  <si>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</si>
  <si>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</si>
  <si>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</si>
  <si>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</si>
  <si>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</si>
  <si>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</si>
  <si>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</si>
  <si>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</si>
  <si>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</si>
  <si>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</si>
  <si>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</si>
  <si>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</si>
  <si>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</si>
  <si>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</si>
  <si>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</si>
  <si>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</si>
  <si>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</si>
  <si>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</si>
  <si>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</si>
  <si>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</si>
  <si>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</si>
  <si>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</si>
  <si>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</si>
  <si>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</si>
  <si>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</si>
  <si>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</si>
  <si>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</si>
  <si>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</si>
  <si>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</si>
  <si>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</si>
  <si>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</si>
  <si>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</si>
  <si>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</si>
  <si>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</si>
  <si>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</si>
  <si>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</si>
  <si>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</si>
  <si>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</si>
  <si>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</si>
  <si>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</si>
  <si>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</si>
  <si>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</si>
  <si>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</si>
  <si>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</si>
  <si>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</si>
  <si>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</si>
  <si>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</si>
  <si>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</si>
  <si>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</si>
  <si>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454303</t>
  </si>
  <si>
    <t>47</t>
  </si>
  <si>
    <t>04</t>
  </si>
  <si>
    <t>0</t>
  </si>
  <si>
    <t>000</t>
  </si>
  <si>
    <t>宮崎県　椎葉村</t>
  </si>
  <si>
    <t>法非適用</t>
  </si>
  <si>
    <t>電気事業</t>
  </si>
  <si>
    <t>非設置</t>
  </si>
  <si>
    <t>該当数値なし</t>
  </si>
  <si>
    <t>-</t>
  </si>
  <si>
    <t>令和　年　月　日　椎葉村間柏原発電所</t>
  </si>
  <si>
    <t>令和17年6月28日　椎葉村間柏原発電所</t>
  </si>
  <si>
    <t>無</t>
  </si>
  <si>
    <t>九州電力株式会社　日向営業所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</si>
  <si>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</si>
  <si>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</si>
  <si>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</si>
  <si>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</si>
  <si>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</si>
  <si>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</si>
  <si>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</si>
  <si>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</si>
  <si>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</si>
  <si>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</si>
  <si>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</si>
  <si>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</si>
  <si>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</si>
  <si>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</si>
  <si>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</si>
  <si>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</si>
  <si>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</si>
  <si>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</si>
  <si>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</si>
  <si>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</si>
  <si>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</si>
  <si>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</si>
  <si>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</si>
  <si>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</si>
  <si>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</si>
  <si>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</si>
  <si>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</si>
  <si>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</si>
  <si>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</si>
  <si>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</si>
  <si>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</si>
  <si>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</si>
  <si>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</si>
  <si>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</si>
  <si>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</si>
  <si>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</si>
  <si>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</si>
  <si>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</si>
  <si>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</si>
  <si>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</si>
  <si>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</si>
  <si>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</si>
  <si>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</si>
  <si>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</si>
  <si>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</si>
  <si>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</si>
  <si>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</si>
  <si>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</si>
  <si>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</si>
  <si>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</si>
  <si>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</si>
  <si>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</si>
  <si>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</si>
  <si>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</si>
  <si>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</si>
  <si>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</si>
  <si>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</si>
  <si>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</si>
  <si>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</si>
  <si>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</si>
  <si>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</si>
  <si>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</si>
  <si>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</si>
  <si>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</si>
  <si>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</si>
  <si>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</si>
  <si>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</si>
  <si>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</si>
  <si>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</si>
  <si>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</si>
  <si>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</si>
  <si>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</si>
  <si>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</si>
  <si>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</si>
  <si>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</si>
  <si>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</si>
  <si>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</si>
  <si>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</si>
  <si>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</si>
  <si>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</si>
  <si>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</si>
  <si>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</si>
  <si>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</si>
  <si>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</si>
  <si>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</si>
  <si>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</si>
  <si>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</si>
  <si>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</si>
  <si>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</si>
  <si>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</si>
  <si>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</si>
  <si>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</si>
  <si>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</si>
  <si>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</si>
  <si>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</si>
  <si>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</si>
  <si>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</si>
  <si>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</si>
  <si>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</si>
  <si>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</si>
  <si>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</si>
  <si>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</si>
  <si>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</si>
  <si>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</si>
  <si>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</si>
  <si>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</si>
  <si>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</si>
  <si>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</si>
  <si>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</si>
  <si>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</si>
  <si>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</si>
  <si>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</si>
  <si>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</si>
  <si>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</si>
  <si>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</si>
  <si>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</si>
  <si>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</si>
  <si>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</si>
  <si>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</si>
  <si>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</si>
  <si>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</si>
  <si>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</si>
  <si>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</si>
  <si>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</si>
  <si>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</si>
  <si>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</si>
  <si>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</si>
  <si>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</si>
  <si>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r>
      <t>令和４年９月の台風による被災により</t>
    </r>
    <r>
      <rPr>
        <sz val="18"/>
        <rFont val="ＭＳ ゴシック"/>
        <family val="3"/>
        <charset val="128"/>
      </rPr>
      <t>、長期</t>
    </r>
    <r>
      <rPr>
        <sz val="18"/>
        <color theme="1"/>
        <rFont val="ＭＳ ゴシック"/>
        <family val="3"/>
        <charset val="128"/>
      </rPr>
      <t>稼働停止となっていることから、経常状況は全体的に悪化している。
　令和５年度の収益的収</t>
    </r>
    <r>
      <rPr>
        <sz val="18"/>
        <rFont val="ＭＳ ゴシック"/>
        <family val="3"/>
        <charset val="128"/>
      </rPr>
      <t>支比率、</t>
    </r>
    <r>
      <rPr>
        <sz val="18"/>
        <color theme="1"/>
        <rFont val="ＭＳ ゴシック"/>
        <family val="3"/>
        <charset val="128"/>
      </rPr>
      <t xml:space="preserve">営業収支比率・供給原価・ＥＢＩＴＤＡについては、被災により売電収入が得られないことから、全国平均を大幅に下回っている。また、再稼働を目前とした令和６年度８月の台風により、再度被災し、現時点で再稼働は未定である。今後数年間は営業収入が発生しないため、建設改良基金の繰り入れを行い、場合によっては一般会計からの借入も想定しながら、再稼働に向けた運営をおこなっていくこととなる。
</t>
    </r>
    <rPh sb="0" eb="2">
      <t>レイワ</t>
    </rPh>
    <rPh sb="3" eb="4">
      <t>ネン</t>
    </rPh>
    <rPh sb="5" eb="6">
      <t>ガツ</t>
    </rPh>
    <rPh sb="7" eb="9">
      <t>タイフウ</t>
    </rPh>
    <rPh sb="12" eb="14">
      <t>ヒサイ</t>
    </rPh>
    <rPh sb="18" eb="20">
      <t>チョウキ</t>
    </rPh>
    <rPh sb="20" eb="22">
      <t>カドウ</t>
    </rPh>
    <rPh sb="22" eb="24">
      <t>テイシ</t>
    </rPh>
    <rPh sb="35" eb="37">
      <t>ケイジョウ</t>
    </rPh>
    <rPh sb="37" eb="39">
      <t>ジョウキョウ</t>
    </rPh>
    <rPh sb="40" eb="43">
      <t>ゼンタイテキ</t>
    </rPh>
    <rPh sb="44" eb="46">
      <t>アッカ</t>
    </rPh>
    <rPh sb="91" eb="93">
      <t>ヒサイ</t>
    </rPh>
    <rPh sb="96" eb="98">
      <t>バイデン</t>
    </rPh>
    <rPh sb="98" eb="100">
      <t>シュウニュウ</t>
    </rPh>
    <rPh sb="101" eb="102">
      <t>エ</t>
    </rPh>
    <rPh sb="111" eb="115">
      <t>ゼンコ</t>
    </rPh>
    <rPh sb="116" eb="118">
      <t>オオハバ</t>
    </rPh>
    <rPh sb="119" eb="121">
      <t>シタマワ</t>
    </rPh>
    <rPh sb="129" eb="132">
      <t>サイカドウ</t>
    </rPh>
    <rPh sb="133" eb="135">
      <t>モクゼン</t>
    </rPh>
    <rPh sb="138" eb="140">
      <t>レイワ</t>
    </rPh>
    <rPh sb="141" eb="143">
      <t>ネンド</t>
    </rPh>
    <rPh sb="144" eb="145">
      <t>ガツ</t>
    </rPh>
    <rPh sb="146" eb="148">
      <t>タイフウ</t>
    </rPh>
    <rPh sb="152" eb="154">
      <t>サイド</t>
    </rPh>
    <rPh sb="154" eb="156">
      <t>ヒサイ</t>
    </rPh>
    <rPh sb="158" eb="161">
      <t>ゲンジテン</t>
    </rPh>
    <rPh sb="162" eb="165">
      <t>サイカドウ</t>
    </rPh>
    <rPh sb="166" eb="168">
      <t>ミテイ</t>
    </rPh>
    <rPh sb="172" eb="174">
      <t>コンゴ</t>
    </rPh>
    <rPh sb="174" eb="177">
      <t>スウネンカン</t>
    </rPh>
    <rPh sb="178" eb="180">
      <t>エイギョウ</t>
    </rPh>
    <rPh sb="180" eb="182">
      <t>シュウニュウ</t>
    </rPh>
    <rPh sb="183" eb="185">
      <t>ハッセイ</t>
    </rPh>
    <rPh sb="191" eb="195">
      <t>ケンセツカイリョウ</t>
    </rPh>
    <rPh sb="195" eb="197">
      <t>キキン</t>
    </rPh>
    <rPh sb="198" eb="199">
      <t>ク</t>
    </rPh>
    <rPh sb="200" eb="201">
      <t>イ</t>
    </rPh>
    <rPh sb="203" eb="204">
      <t>オコナ</t>
    </rPh>
    <rPh sb="206" eb="208">
      <t>バアイ</t>
    </rPh>
    <rPh sb="213" eb="217">
      <t>イッパンカイケイ</t>
    </rPh>
    <rPh sb="220" eb="222">
      <t>カリイレ</t>
    </rPh>
    <rPh sb="223" eb="225">
      <t>ソウテイ</t>
    </rPh>
    <rPh sb="230" eb="233">
      <t>サイカドウ</t>
    </rPh>
    <rPh sb="234" eb="235">
      <t>ム</t>
    </rPh>
    <rPh sb="237" eb="239">
      <t>ウンエイ</t>
    </rPh>
    <phoneticPr fontId="5"/>
  </si>
  <si>
    <t>　当事業では、突発性の高い小規模な修繕に備えるだけでなく、定期的な点検等で生じる中規模工事、あるいは予測できない災害等での大規模工事に備えるために、発電所基金積立を実施しており、内部資金を確保することで適正な対応を講じていた。しかしながら、令和４年９月からの稼働停止に加え、令和６年８月の再度の被災により、施設修繕による費用の増大及び売電収入の長期減少となり、内部資金のみでは運営が維持できない状況となった。今後の再建については現在、協議中であるが、再稼働する場合は、新たに長期の借入を実施しなければならず、慎重な判断を行っていく。
　収入面からみる経営リスクの分析では、ＦＩＴ適用期間中に４年間の稼働停止となる見込みであり、長期的な視点において大幅な減収となるため、令和３年度に策定した経営戦略や財産投資計画の改訂を行う必要があり、ＦＩＴ適用期間終了後の経営の安定に向け更新投資等に充てる財源確保、費用削減に向けた検討を実施していく必要がある。
　今後、第５次エネルギー基本計画に沿った情勢の変化や、非化石市場の動向等、様々な可能性を模索し、ＦＩＴ適用期間終了による電力料収入の変動リスクも視野に入れたマネジメントを計画、実施していく必要がある。
　本村を含む九州管内小水力発電所協議会の中で、より効果的な売電交渉を進めていくための具体的な方策を検討し、安定した売電収入の確保に努めていく。
　企業債残高対料金収入比率については、初期投資に要する経費において企業債を活用せず、本村の一般会計から長期借入を行い、電力料収入で償還しているため、企業債残高対料金収入比率が算出されない。
　</t>
    <rPh sb="104" eb="106">
      <t>タイオウ</t>
    </rPh>
    <rPh sb="107" eb="108">
      <t>コウ</t>
    </rPh>
    <rPh sb="120" eb="122">
      <t>レイワ</t>
    </rPh>
    <rPh sb="123" eb="124">
      <t>ネン</t>
    </rPh>
    <rPh sb="125" eb="126">
      <t>ガツ</t>
    </rPh>
    <rPh sb="129" eb="131">
      <t>カドウ</t>
    </rPh>
    <rPh sb="131" eb="133">
      <t>テイシ</t>
    </rPh>
    <rPh sb="134" eb="135">
      <t>クワ</t>
    </rPh>
    <rPh sb="137" eb="139">
      <t>レイワ</t>
    </rPh>
    <rPh sb="140" eb="141">
      <t>ネン</t>
    </rPh>
    <rPh sb="142" eb="143">
      <t>ガツ</t>
    </rPh>
    <rPh sb="144" eb="146">
      <t>サイド</t>
    </rPh>
    <rPh sb="147" eb="149">
      <t>ヒサイ</t>
    </rPh>
    <rPh sb="153" eb="155">
      <t>シセツ</t>
    </rPh>
    <rPh sb="155" eb="157">
      <t>シュウゼン</t>
    </rPh>
    <rPh sb="160" eb="162">
      <t>ヒヨウ</t>
    </rPh>
    <rPh sb="163" eb="165">
      <t>ゾウダイ</t>
    </rPh>
    <rPh sb="165" eb="166">
      <t>オヨ</t>
    </rPh>
    <rPh sb="167" eb="169">
      <t>バイデン</t>
    </rPh>
    <rPh sb="169" eb="171">
      <t>シュウニュウ</t>
    </rPh>
    <rPh sb="172" eb="174">
      <t>チョウキ</t>
    </rPh>
    <rPh sb="174" eb="176">
      <t>ゲンショウ</t>
    </rPh>
    <rPh sb="180" eb="182">
      <t>ナイブ</t>
    </rPh>
    <rPh sb="182" eb="184">
      <t>シキン</t>
    </rPh>
    <rPh sb="188" eb="190">
      <t>ウンエイ</t>
    </rPh>
    <rPh sb="191" eb="193">
      <t>イジ</t>
    </rPh>
    <rPh sb="197" eb="199">
      <t>ジョウキョウ</t>
    </rPh>
    <rPh sb="204" eb="206">
      <t>コンゴ</t>
    </rPh>
    <rPh sb="207" eb="209">
      <t>サイケン</t>
    </rPh>
    <rPh sb="214" eb="216">
      <t>ゲンザイ</t>
    </rPh>
    <rPh sb="217" eb="220">
      <t>キョウギチュウ</t>
    </rPh>
    <rPh sb="225" eb="228">
      <t>サイカドウ</t>
    </rPh>
    <rPh sb="230" eb="232">
      <t>バアイ</t>
    </rPh>
    <rPh sb="234" eb="235">
      <t>アラ</t>
    </rPh>
    <rPh sb="237" eb="239">
      <t>チョウキ</t>
    </rPh>
    <rPh sb="240" eb="242">
      <t>カリイレ</t>
    </rPh>
    <rPh sb="243" eb="245">
      <t>ジッシ</t>
    </rPh>
    <rPh sb="254" eb="256">
      <t>シンチョウ</t>
    </rPh>
    <rPh sb="257" eb="259">
      <t>ハンダン</t>
    </rPh>
    <rPh sb="260" eb="261">
      <t>オコナ</t>
    </rPh>
    <rPh sb="290" eb="294">
      <t>テキヨウキカン</t>
    </rPh>
    <rPh sb="294" eb="295">
      <t>チュウ</t>
    </rPh>
    <rPh sb="297" eb="299">
      <t>ネンカン</t>
    </rPh>
    <rPh sb="300" eb="304">
      <t>カドウテイシ</t>
    </rPh>
    <rPh sb="307" eb="309">
      <t>ミコ</t>
    </rPh>
    <rPh sb="314" eb="317">
      <t>チョウキテキ</t>
    </rPh>
    <rPh sb="318" eb="320">
      <t>シテン</t>
    </rPh>
    <rPh sb="324" eb="326">
      <t>オオハバ</t>
    </rPh>
    <rPh sb="327" eb="329">
      <t>ゲンシュウ</t>
    </rPh>
    <rPh sb="341" eb="343">
      <t>サクテイ</t>
    </rPh>
    <rPh sb="350" eb="352">
      <t>ザイサン</t>
    </rPh>
    <rPh sb="352" eb="354">
      <t>トウシ</t>
    </rPh>
    <rPh sb="354" eb="356">
      <t>ケイカク</t>
    </rPh>
    <rPh sb="357" eb="359">
      <t>カイテイ</t>
    </rPh>
    <rPh sb="360" eb="361">
      <t>オコナ</t>
    </rPh>
    <rPh sb="362" eb="364">
      <t>ヒツヨウ</t>
    </rPh>
    <rPh sb="371" eb="373">
      <t>テキヨウ</t>
    </rPh>
    <rPh sb="373" eb="375">
      <t>キカン</t>
    </rPh>
    <rPh sb="375" eb="378">
      <t>シュウリョウゴ</t>
    </rPh>
    <rPh sb="379" eb="381">
      <t>ケイエイ</t>
    </rPh>
    <rPh sb="382" eb="384">
      <t>アンテイ</t>
    </rPh>
    <rPh sb="385" eb="386">
      <t>ム</t>
    </rPh>
    <rPh sb="406" eb="407">
      <t>ム</t>
    </rPh>
    <rPh sb="409" eb="411">
      <t>ケントウ</t>
    </rPh>
    <rPh sb="412" eb="414">
      <t>ジッシ</t>
    </rPh>
    <rPh sb="418" eb="420">
      <t>ヒツヨウ</t>
    </rPh>
    <rPh sb="477" eb="481">
      <t>テキヨウキカン</t>
    </rPh>
    <phoneticPr fontId="5"/>
  </si>
  <si>
    <t>令和５年度における全体の各数値については、発電所の稼働停止に伴い大幅に悪化している。また、再稼働を目前とした令和６年８月の被災により、更なる長期稼働停止が見込まれることから、財政状況については非常に厳しいものとなった。
　限られたＦＩＴ適用期間の中で、重要な４年間もの間、稼動停止となったことは非常に大きな損失であり、適用期間終了後の経営において、経営を維持していくための資金の減少に繋がることとなるため、同水準以上の良好な状態を維持していくことができる環境を、現段階から組み立てておく必要があると考える。
　また、地震や台風の、異常気象や自然災害が多発している現在において、今後も同様の災害が起こりえる状況が想定される中で、十分なリスクマネジメントを講じる必要がある。
　</t>
    <rPh sb="21" eb="24">
      <t>ハツデンショ</t>
    </rPh>
    <rPh sb="25" eb="27">
      <t>カドウ</t>
    </rPh>
    <rPh sb="27" eb="29">
      <t>テイシ</t>
    </rPh>
    <rPh sb="30" eb="31">
      <t>トモナ</t>
    </rPh>
    <rPh sb="32" eb="34">
      <t>オオハバ</t>
    </rPh>
    <rPh sb="35" eb="37">
      <t>アッカ</t>
    </rPh>
    <rPh sb="45" eb="48">
      <t>サイカドウ</t>
    </rPh>
    <rPh sb="49" eb="51">
      <t>モクゼン</t>
    </rPh>
    <rPh sb="54" eb="56">
      <t>レイワ</t>
    </rPh>
    <rPh sb="57" eb="58">
      <t>ネン</t>
    </rPh>
    <rPh sb="59" eb="60">
      <t>ガツ</t>
    </rPh>
    <rPh sb="61" eb="63">
      <t>ヒサイ</t>
    </rPh>
    <rPh sb="67" eb="68">
      <t>サラ</t>
    </rPh>
    <rPh sb="70" eb="72">
      <t>チョウキ</t>
    </rPh>
    <rPh sb="72" eb="76">
      <t>カドウテイシ</t>
    </rPh>
    <rPh sb="77" eb="79">
      <t>ミコ</t>
    </rPh>
    <rPh sb="96" eb="98">
      <t>ヒジョウ</t>
    </rPh>
    <rPh sb="99" eb="100">
      <t>キビ</t>
    </rPh>
    <rPh sb="111" eb="112">
      <t>カギ</t>
    </rPh>
    <rPh sb="118" eb="120">
      <t>テキヨウ</t>
    </rPh>
    <rPh sb="120" eb="122">
      <t>キカン</t>
    </rPh>
    <rPh sb="123" eb="124">
      <t>ナカ</t>
    </rPh>
    <rPh sb="126" eb="128">
      <t>ジュウヨウ</t>
    </rPh>
    <rPh sb="130" eb="132">
      <t>ネンカン</t>
    </rPh>
    <rPh sb="134" eb="135">
      <t>アイダ</t>
    </rPh>
    <rPh sb="136" eb="138">
      <t>カドウ</t>
    </rPh>
    <rPh sb="138" eb="140">
      <t>テイシ</t>
    </rPh>
    <rPh sb="147" eb="149">
      <t>ヒジョウ</t>
    </rPh>
    <rPh sb="150" eb="151">
      <t>オオ</t>
    </rPh>
    <rPh sb="153" eb="155">
      <t>ソンシツ</t>
    </rPh>
    <rPh sb="174" eb="176">
      <t>ケイエイ</t>
    </rPh>
    <rPh sb="177" eb="179">
      <t>イジ</t>
    </rPh>
    <rPh sb="186" eb="188">
      <t>シキン</t>
    </rPh>
    <rPh sb="189" eb="191">
      <t>ゲンショウ</t>
    </rPh>
    <rPh sb="192" eb="193">
      <t>ツナ</t>
    </rPh>
    <rPh sb="261" eb="263">
      <t>ダイフウ</t>
    </rPh>
    <rPh sb="313" eb="315">
      <t>ジュウブン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</si>
</sst>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219.9</c:v>
                </c:pt>
                <c:pt idx="1">
                  <c:v>149.5</c:v>
                </c:pt>
                <c:pt idx="2">
                  <c:v>164.3</c:v>
                </c:pt>
                <c:pt idx="3">
                  <c:v>137.1</c:v>
                </c:pt>
                <c:pt idx="4">
                  <c:v>14.8</c:v>
                </c:pt>
              </c:numCache>
            </c:numRef>
          </c:val>
          <c:extLst>
            <c:ext xmlns:c16="http://schemas.microsoft.com/office/drawing/2014/chart" uri="{C3380CC4-5D6E-409C-BE32-E72D297353CC}">
              <c16:uniqueId val="{00000000-AD94-4707-882F-0A74E09FD59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AD94-4707-882F-0A74E09FD59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94-4707-882F-0A74E09FD59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439.4</c:v>
                </c:pt>
                <c:pt idx="1">
                  <c:v>268.3</c:v>
                </c:pt>
                <c:pt idx="2">
                  <c:v>258.5</c:v>
                </c:pt>
                <c:pt idx="3">
                  <c:v>160.4</c:v>
                </c:pt>
                <c:pt idx="4">
                  <c:v>0</c:v>
                </c:pt>
              </c:numCache>
            </c:numRef>
          </c:val>
          <c:extLst>
            <c:ext xmlns:c16="http://schemas.microsoft.com/office/drawing/2014/chart" uri="{C3380CC4-5D6E-409C-BE32-E72D297353CC}">
              <c16:uniqueId val="{00000000-E974-4BBF-A4E2-1F9DF3D49BE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974-4BBF-A4E2-1F9DF3D49BE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974-4BBF-A4E2-1F9DF3D49BE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A-4F56-A44E-989C50F1755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A-4F56-A44E-989C50F1755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5FA-4F56-A44E-989C50F1755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14313.6</c:v>
                </c:pt>
                <c:pt idx="1">
                  <c:v>21318.400000000001</c:v>
                </c:pt>
                <c:pt idx="2">
                  <c:v>19398.5</c:v>
                </c:pt>
                <c:pt idx="3">
                  <c:v>23246.3</c:v>
                </c:pt>
                <c:pt idx="4">
                  <c:v>#N/A</c:v>
                </c:pt>
              </c:numCache>
            </c:numRef>
          </c:val>
          <c:extLst>
            <c:ext xmlns:c16="http://schemas.microsoft.com/office/drawing/2014/chart" uri="{C3380CC4-5D6E-409C-BE32-E72D297353CC}">
              <c16:uniqueId val="{00000000-E5DB-4960-B2A9-69CF9C41C16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E5DB-4960-B2A9-69CF9C41C16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100448</c:v>
                </c:pt>
                <c:pt idx="1">
                  <c:v>58782</c:v>
                </c:pt>
                <c:pt idx="2">
                  <c:v>70853</c:v>
                </c:pt>
                <c:pt idx="3">
                  <c:v>23707</c:v>
                </c:pt>
                <c:pt idx="4">
                  <c:v>-14962</c:v>
                </c:pt>
              </c:numCache>
            </c:numRef>
          </c:val>
          <c:extLst>
            <c:ext xmlns:c16="http://schemas.microsoft.com/office/drawing/2014/chart" uri="{C3380CC4-5D6E-409C-BE32-E72D297353CC}">
              <c16:uniqueId val="{00000000-E7BD-49A0-AF74-DDCC7A387ED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E7BD-49A0-AF74-DDCC7A387ED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68.599999999999994</c:v>
                </c:pt>
                <c:pt idx="1">
                  <c:v>53.2</c:v>
                </c:pt>
                <c:pt idx="2">
                  <c:v>61</c:v>
                </c:pt>
                <c:pt idx="3">
                  <c:v>41.9</c:v>
                </c:pt>
                <c:pt idx="4">
                  <c:v>0</c:v>
                </c:pt>
              </c:numCache>
            </c:numRef>
          </c:val>
          <c:extLst>
            <c:ext xmlns:c16="http://schemas.microsoft.com/office/drawing/2014/chart" uri="{C3380CC4-5D6E-409C-BE32-E72D297353CC}">
              <c16:uniqueId val="{00000000-88FD-471C-9D46-0EC75B4E36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88FD-471C-9D46-0EC75B4E36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c:v>
                </c:pt>
                <c:pt idx="1">
                  <c:v>1.4</c:v>
                </c:pt>
                <c:pt idx="2">
                  <c:v>0</c:v>
                </c:pt>
                <c:pt idx="3">
                  <c:v>0</c:v>
                </c:pt>
                <c:pt idx="4">
                  <c:v>0</c:v>
                </c:pt>
              </c:numCache>
            </c:numRef>
          </c:val>
          <c:extLst>
            <c:ext xmlns:c16="http://schemas.microsoft.com/office/drawing/2014/chart" uri="{C3380CC4-5D6E-409C-BE32-E72D297353CC}">
              <c16:uniqueId val="{00000000-0430-4890-A2EA-12F6F60C68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0430-4890-A2EA-12F6F60C68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AEAE-4C73-BB83-359CEB1E8B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AEAE-4C73-BB83-359CEB1E8B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B-4784-AB48-5B4C2F3C92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B-4784-AB48-5B4C2F3C92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4147-4552-8F68-DACFABC3E1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4147-4552-8F68-DACFABC3E1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68.599999999999994</c:v>
                </c:pt>
                <c:pt idx="1">
                  <c:v>53.2</c:v>
                </c:pt>
                <c:pt idx="2">
                  <c:v>61</c:v>
                </c:pt>
                <c:pt idx="3">
                  <c:v>41.9</c:v>
                </c:pt>
                <c:pt idx="4">
                  <c:v>0</c:v>
                </c:pt>
              </c:numCache>
            </c:numRef>
          </c:val>
          <c:extLst>
            <c:ext xmlns:c16="http://schemas.microsoft.com/office/drawing/2014/chart" uri="{C3380CC4-5D6E-409C-BE32-E72D297353CC}">
              <c16:uniqueId val="{00000000-2711-40B9-8181-DAD2183CD9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2711-40B9-8181-DAD2183CD9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25</c:v>
                </c:pt>
                <c:pt idx="1">
                  <c:v>1.4</c:v>
                </c:pt>
                <c:pt idx="2">
                  <c:v>0</c:v>
                </c:pt>
                <c:pt idx="3">
                  <c:v>0</c:v>
                </c:pt>
                <c:pt idx="4">
                  <c:v>0</c:v>
                </c:pt>
              </c:numCache>
            </c:numRef>
          </c:val>
          <c:extLst>
            <c:ext xmlns:c16="http://schemas.microsoft.com/office/drawing/2014/chart" uri="{C3380CC4-5D6E-409C-BE32-E72D297353CC}">
              <c16:uniqueId val="{00000000-81B1-41C7-B138-516F44B39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81B1-41C7-B138-516F44B39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9705-4BF2-9E1F-4A99BCDB0B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9705-4BF2-9E1F-4A99BCDB0B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D-4BF2-B45B-7C58EE0155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D-4BF2-B45B-7C58EE0155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7327-4E03-AA97-85A752FD77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7327-4E03-AA97-85A752FD77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4-4870-A689-860500F0BC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4-4870-A689-860500F0BC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FB-48DC-AA4A-21F4C08953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FB-48DC-AA4A-21F4C08953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5-4D8F-9817-7DDB6D895F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5-4D8F-9817-7DDB6D895F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2-49E7-8411-DFDC764B63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2-49E7-8411-DFDC764B63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9-4769-9AFE-D7B7C6C173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9-4769-9AFE-D7B7C6C173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6-45F5-9D05-9C0A1C7D63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6-45F5-9D05-9C0A1C7D63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C-4ADF-BEDF-D2F874FC2C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C-4ADF-BEDF-D2F874FC2C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0-4E3E-B394-998667FDBC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0-4E3E-B394-998667FDBC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8-4848-911E-9792FB898A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8-4848-911E-9792FB898A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1-4C6F-A21C-62DE1E4697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1-4C6F-A21C-62DE1E4697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E-4FE2-96D1-47D98F1B3A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E-4FE2-96D1-47D98F1B3A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3-4932-BBCD-418CA1CBE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3-4932-BBCD-418CA1CBE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F-413F-B593-A8E949A199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F-413F-B593-A8E949A199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7-43D6-951F-95855E6145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7-43D6-951F-95855E6145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1-4C85-9269-721A2ADB15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1-4C85-9269-721A2ADB15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7864" y="7628947"/>
          <a:ext cx="6217896"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980257" y="7628947"/>
          <a:ext cx="6210817"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495357" y="7628947"/>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32022" y="7628947"/>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576356" y="7628947"/>
          <a:ext cx="6234764"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621200"/>
          <a:ext cx="6223416" cy="29896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717981"/>
          <a:ext cx="6223416" cy="297901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821400"/>
          <a:ext cx="6223416" cy="29824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914140"/>
          <a:ext cx="6223416"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993600"/>
          <a:ext cx="6223416" cy="292648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18113" y="12621200"/>
          <a:ext cx="5772149" cy="29896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18113" y="15717981"/>
          <a:ext cx="5772149" cy="297901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18113" y="18821400"/>
          <a:ext cx="5772149" cy="29824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18113" y="21914140"/>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18113" y="24993600"/>
          <a:ext cx="5772149" cy="292648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44602" y="12621200"/>
          <a:ext cx="5772149" cy="29896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44602" y="15717981"/>
          <a:ext cx="5772149" cy="297901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44602" y="18821400"/>
          <a:ext cx="5772149" cy="29824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44602" y="21914140"/>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44602" y="24993600"/>
          <a:ext cx="5772149" cy="292648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376865" y="12621200"/>
          <a:ext cx="5772149" cy="29896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376865" y="15717981"/>
          <a:ext cx="5772149" cy="297901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376865" y="18821400"/>
          <a:ext cx="5772149" cy="29824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376865" y="21914140"/>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376865" y="24993600"/>
          <a:ext cx="5772149" cy="292648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03353" y="12621200"/>
          <a:ext cx="5772149" cy="29896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03353" y="15717981"/>
          <a:ext cx="5772149" cy="297901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03353" y="18821400"/>
          <a:ext cx="5772149" cy="29824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03353" y="21914140"/>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03353" y="24993600"/>
          <a:ext cx="5772149" cy="292648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view="pageBreakPreview" topLeftCell="CF62" zoomScale="50" zoomScaleNormal="50" zoomScaleSheetLayoutView="5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宮崎県　椎葉村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274</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4521</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3496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4008</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2749</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4521</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3496</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4008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2749</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t="str">
        <f>データ!AU6</f>
        <v>-</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t="str">
        <f>データ!AX6</f>
        <v>-</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219.9</v>
      </c>
      <c r="S36" s="153"/>
      <c r="T36" s="153"/>
      <c r="U36" s="153"/>
      <c r="V36" s="153"/>
      <c r="W36" s="153"/>
      <c r="X36" s="153"/>
      <c r="Y36" s="153"/>
      <c r="Z36" s="153"/>
      <c r="AA36" s="153"/>
      <c r="AB36" s="153"/>
      <c r="AC36" s="153"/>
      <c r="AD36" s="153"/>
      <c r="AE36" s="153"/>
      <c r="AF36" s="153"/>
      <c r="AG36" s="153"/>
      <c r="AH36" s="153"/>
      <c r="AI36" s="153"/>
      <c r="AJ36" s="154"/>
      <c r="AK36" s="152">
        <f>データ!AZ11</f>
        <v>149.5</v>
      </c>
      <c r="AL36" s="153"/>
      <c r="AM36" s="153"/>
      <c r="AN36" s="153"/>
      <c r="AO36" s="153"/>
      <c r="AP36" s="153"/>
      <c r="AQ36" s="153"/>
      <c r="AR36" s="153"/>
      <c r="AS36" s="153"/>
      <c r="AT36" s="153"/>
      <c r="AU36" s="153"/>
      <c r="AV36" s="153"/>
      <c r="AW36" s="153"/>
      <c r="AX36" s="153"/>
      <c r="AY36" s="153"/>
      <c r="AZ36" s="153"/>
      <c r="BA36" s="153"/>
      <c r="BB36" s="153"/>
      <c r="BC36" s="154"/>
      <c r="BD36" s="152">
        <f>データ!BA11</f>
        <v>164.3</v>
      </c>
      <c r="BE36" s="153"/>
      <c r="BF36" s="153"/>
      <c r="BG36" s="153"/>
      <c r="BH36" s="153"/>
      <c r="BI36" s="153"/>
      <c r="BJ36" s="153"/>
      <c r="BK36" s="153"/>
      <c r="BL36" s="153"/>
      <c r="BM36" s="153"/>
      <c r="BN36" s="153"/>
      <c r="BO36" s="153"/>
      <c r="BP36" s="153"/>
      <c r="BQ36" s="153"/>
      <c r="BR36" s="153"/>
      <c r="BS36" s="153"/>
      <c r="BT36" s="153"/>
      <c r="BU36" s="153"/>
      <c r="BV36" s="154"/>
      <c r="BW36" s="152">
        <f>データ!BB11</f>
        <v>137.1</v>
      </c>
      <c r="BX36" s="153"/>
      <c r="BY36" s="153"/>
      <c r="BZ36" s="153"/>
      <c r="CA36" s="153"/>
      <c r="CB36" s="153"/>
      <c r="CC36" s="153"/>
      <c r="CD36" s="153"/>
      <c r="CE36" s="153"/>
      <c r="CF36" s="153"/>
      <c r="CG36" s="153"/>
      <c r="CH36" s="153"/>
      <c r="CI36" s="153"/>
      <c r="CJ36" s="153"/>
      <c r="CK36" s="153"/>
      <c r="CL36" s="153"/>
      <c r="CM36" s="153"/>
      <c r="CN36" s="153"/>
      <c r="CO36" s="154"/>
      <c r="CP36" s="152">
        <f>データ!BC11</f>
        <v>14.8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439.4</v>
      </c>
      <c r="EC36" s="153"/>
      <c r="ED36" s="153"/>
      <c r="EE36" s="153"/>
      <c r="EF36" s="153"/>
      <c r="EG36" s="153"/>
      <c r="EH36" s="153"/>
      <c r="EI36" s="153"/>
      <c r="EJ36" s="153"/>
      <c r="EK36" s="153"/>
      <c r="EL36" s="153"/>
      <c r="EM36" s="153"/>
      <c r="EN36" s="153"/>
      <c r="EO36" s="153"/>
      <c r="EP36" s="153"/>
      <c r="EQ36" s="153"/>
      <c r="ER36" s="153"/>
      <c r="ES36" s="153"/>
      <c r="ET36" s="154"/>
      <c r="EU36" s="152">
        <f>データ!BK11</f>
        <v>268.3</v>
      </c>
      <c r="EV36" s="153"/>
      <c r="EW36" s="153"/>
      <c r="EX36" s="153"/>
      <c r="EY36" s="153"/>
      <c r="EZ36" s="153"/>
      <c r="FA36" s="153"/>
      <c r="FB36" s="153"/>
      <c r="FC36" s="153"/>
      <c r="FD36" s="153"/>
      <c r="FE36" s="153"/>
      <c r="FF36" s="153"/>
      <c r="FG36" s="153"/>
      <c r="FH36" s="153"/>
      <c r="FI36" s="153"/>
      <c r="FJ36" s="153"/>
      <c r="FK36" s="153"/>
      <c r="FL36" s="153"/>
      <c r="FM36" s="154"/>
      <c r="FN36" s="152">
        <f>データ!BL11</f>
        <v>258.5</v>
      </c>
      <c r="FO36" s="153"/>
      <c r="FP36" s="153"/>
      <c r="FQ36" s="153"/>
      <c r="FR36" s="153"/>
      <c r="FS36" s="153"/>
      <c r="FT36" s="153"/>
      <c r="FU36" s="153"/>
      <c r="FV36" s="153"/>
      <c r="FW36" s="153"/>
      <c r="FX36" s="153"/>
      <c r="FY36" s="153"/>
      <c r="FZ36" s="153"/>
      <c r="GA36" s="153"/>
      <c r="GB36" s="153"/>
      <c r="GC36" s="153"/>
      <c r="GD36" s="153"/>
      <c r="GE36" s="153"/>
      <c r="GF36" s="154"/>
      <c r="GG36" s="152">
        <f>データ!BM11</f>
        <v>160.4</v>
      </c>
      <c r="GH36" s="153"/>
      <c r="GI36" s="153"/>
      <c r="GJ36" s="153"/>
      <c r="GK36" s="153"/>
      <c r="GL36" s="153"/>
      <c r="GM36" s="153"/>
      <c r="GN36" s="153"/>
      <c r="GO36" s="153"/>
      <c r="GP36" s="153"/>
      <c r="GQ36" s="153"/>
      <c r="GR36" s="153"/>
      <c r="GS36" s="153"/>
      <c r="GT36" s="153"/>
      <c r="GU36" s="153"/>
      <c r="GV36" s="153"/>
      <c r="GW36" s="153"/>
      <c r="GX36" s="153"/>
      <c r="GY36" s="154"/>
      <c r="GZ36" s="152">
        <f>データ!BN11</f>
        <v>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14313.6</v>
      </c>
      <c r="MW36" s="153"/>
      <c r="MX36" s="153"/>
      <c r="MY36" s="153"/>
      <c r="MZ36" s="153"/>
      <c r="NA36" s="153"/>
      <c r="NB36" s="153"/>
      <c r="NC36" s="153"/>
      <c r="ND36" s="153"/>
      <c r="NE36" s="153"/>
      <c r="NF36" s="153"/>
      <c r="NG36" s="153"/>
      <c r="NH36" s="153"/>
      <c r="NI36" s="153"/>
      <c r="NJ36" s="153"/>
      <c r="NK36" s="153"/>
      <c r="NL36" s="153"/>
      <c r="NM36" s="153"/>
      <c r="NN36" s="154"/>
      <c r="NO36" s="152">
        <f>データ!CG11</f>
        <v>21318.400000000001</v>
      </c>
      <c r="NP36" s="153"/>
      <c r="NQ36" s="153"/>
      <c r="NR36" s="153"/>
      <c r="NS36" s="153"/>
      <c r="NT36" s="153"/>
      <c r="NU36" s="153"/>
      <c r="NV36" s="153"/>
      <c r="NW36" s="153"/>
      <c r="NX36" s="153"/>
      <c r="NY36" s="153"/>
      <c r="NZ36" s="153"/>
      <c r="OA36" s="153"/>
      <c r="OB36" s="153"/>
      <c r="OC36" s="153"/>
      <c r="OD36" s="153"/>
      <c r="OE36" s="153"/>
      <c r="OF36" s="153"/>
      <c r="OG36" s="154"/>
      <c r="OH36" s="152">
        <f>データ!CH11</f>
        <v>19398.5</v>
      </c>
      <c r="OI36" s="153"/>
      <c r="OJ36" s="153"/>
      <c r="OK36" s="153"/>
      <c r="OL36" s="153"/>
      <c r="OM36" s="153"/>
      <c r="ON36" s="153"/>
      <c r="OO36" s="153"/>
      <c r="OP36" s="153"/>
      <c r="OQ36" s="153"/>
      <c r="OR36" s="153"/>
      <c r="OS36" s="153"/>
      <c r="OT36" s="153"/>
      <c r="OU36" s="153"/>
      <c r="OV36" s="153"/>
      <c r="OW36" s="153"/>
      <c r="OX36" s="153"/>
      <c r="OY36" s="153"/>
      <c r="OZ36" s="154"/>
      <c r="PA36" s="152">
        <f>データ!CI11</f>
        <v>23246.3</v>
      </c>
      <c r="PB36" s="153"/>
      <c r="PC36" s="153"/>
      <c r="PD36" s="153"/>
      <c r="PE36" s="153"/>
      <c r="PF36" s="153"/>
      <c r="PG36" s="153"/>
      <c r="PH36" s="153"/>
      <c r="PI36" s="153"/>
      <c r="PJ36" s="153"/>
      <c r="PK36" s="153"/>
      <c r="PL36" s="153"/>
      <c r="PM36" s="153"/>
      <c r="PN36" s="153"/>
      <c r="PO36" s="153"/>
      <c r="PP36" s="153"/>
      <c r="PQ36" s="153"/>
      <c r="PR36" s="153"/>
      <c r="PS36" s="154"/>
      <c r="PT36" s="152" t="str">
        <f>データ!CJ11</f>
        <v>-</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100448</v>
      </c>
      <c r="RH36" s="156"/>
      <c r="RI36" s="156"/>
      <c r="RJ36" s="156"/>
      <c r="RK36" s="156"/>
      <c r="RL36" s="156"/>
      <c r="RM36" s="156"/>
      <c r="RN36" s="156"/>
      <c r="RO36" s="156"/>
      <c r="RP36" s="156"/>
      <c r="RQ36" s="156"/>
      <c r="RR36" s="156"/>
      <c r="RS36" s="156"/>
      <c r="RT36" s="156"/>
      <c r="RU36" s="156"/>
      <c r="RV36" s="156"/>
      <c r="RW36" s="156"/>
      <c r="RX36" s="156"/>
      <c r="RY36" s="157"/>
      <c r="RZ36" s="155">
        <f>データ!CQ11</f>
        <v>58782</v>
      </c>
      <c r="SA36" s="156"/>
      <c r="SB36" s="156"/>
      <c r="SC36" s="156"/>
      <c r="SD36" s="156"/>
      <c r="SE36" s="156"/>
      <c r="SF36" s="156"/>
      <c r="SG36" s="156"/>
      <c r="SH36" s="156"/>
      <c r="SI36" s="156"/>
      <c r="SJ36" s="156"/>
      <c r="SK36" s="156"/>
      <c r="SL36" s="156"/>
      <c r="SM36" s="156"/>
      <c r="SN36" s="156"/>
      <c r="SO36" s="156"/>
      <c r="SP36" s="156"/>
      <c r="SQ36" s="156"/>
      <c r="SR36" s="157"/>
      <c r="SS36" s="155">
        <f>データ!CR11</f>
        <v>70853</v>
      </c>
      <c r="ST36" s="156"/>
      <c r="SU36" s="156"/>
      <c r="SV36" s="156"/>
      <c r="SW36" s="156"/>
      <c r="SX36" s="156"/>
      <c r="SY36" s="156"/>
      <c r="SZ36" s="156"/>
      <c r="TA36" s="156"/>
      <c r="TB36" s="156"/>
      <c r="TC36" s="156"/>
      <c r="TD36" s="156"/>
      <c r="TE36" s="156"/>
      <c r="TF36" s="156"/>
      <c r="TG36" s="156"/>
      <c r="TH36" s="156"/>
      <c r="TI36" s="156"/>
      <c r="TJ36" s="156"/>
      <c r="TK36" s="157"/>
      <c r="TL36" s="155">
        <f>データ!CS11</f>
        <v>23707</v>
      </c>
      <c r="TM36" s="156"/>
      <c r="TN36" s="156"/>
      <c r="TO36" s="156"/>
      <c r="TP36" s="156"/>
      <c r="TQ36" s="156"/>
      <c r="TR36" s="156"/>
      <c r="TS36" s="156"/>
      <c r="TT36" s="156"/>
      <c r="TU36" s="156"/>
      <c r="TV36" s="156"/>
      <c r="TW36" s="156"/>
      <c r="TX36" s="156"/>
      <c r="TY36" s="156"/>
      <c r="TZ36" s="156"/>
      <c r="UA36" s="156"/>
      <c r="UB36" s="156"/>
      <c r="UC36" s="156"/>
      <c r="UD36" s="157"/>
      <c r="UE36" s="155">
        <f>データ!CT11</f>
        <v>-14962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6" t="s">
        <v>275</v>
      </c>
      <c r="VE41" s="187"/>
      <c r="VF41" s="187"/>
      <c r="VG41" s="187"/>
      <c r="VH41" s="187"/>
      <c r="VI41" s="187"/>
      <c r="VJ41" s="188"/>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86"/>
      <c r="VE42" s="187"/>
      <c r="VF42" s="187"/>
      <c r="VG42" s="187"/>
      <c r="VH42" s="187"/>
      <c r="VI42" s="187"/>
      <c r="VJ42" s="18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6"/>
      <c r="VE43" s="187"/>
      <c r="VF43" s="187"/>
      <c r="VG43" s="187"/>
      <c r="VH43" s="187"/>
      <c r="VI43" s="187"/>
      <c r="VJ43" s="18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6"/>
      <c r="VE44" s="187"/>
      <c r="VF44" s="187"/>
      <c r="VG44" s="187"/>
      <c r="VH44" s="187"/>
      <c r="VI44" s="187"/>
      <c r="VJ44" s="18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6"/>
      <c r="VE45" s="187"/>
      <c r="VF45" s="187"/>
      <c r="VG45" s="187"/>
      <c r="VH45" s="187"/>
      <c r="VI45" s="187"/>
      <c r="VJ45" s="18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6"/>
      <c r="VE46" s="187"/>
      <c r="VF46" s="187"/>
      <c r="VG46" s="187"/>
      <c r="VH46" s="187"/>
      <c r="VI46" s="187"/>
      <c r="VJ46" s="18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6"/>
      <c r="VE47" s="187"/>
      <c r="VF47" s="187"/>
      <c r="VG47" s="187"/>
      <c r="VH47" s="187"/>
      <c r="VI47" s="187"/>
      <c r="VJ47" s="18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6"/>
      <c r="VE48" s="187"/>
      <c r="VF48" s="187"/>
      <c r="VG48" s="187"/>
      <c r="VH48" s="187"/>
      <c r="VI48" s="187"/>
      <c r="VJ48" s="18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6"/>
      <c r="VE49" s="187"/>
      <c r="VF49" s="187"/>
      <c r="VG49" s="187"/>
      <c r="VH49" s="187"/>
      <c r="VI49" s="187"/>
      <c r="VJ49" s="18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6"/>
      <c r="VE50" s="187"/>
      <c r="VF50" s="187"/>
      <c r="VG50" s="187"/>
      <c r="VH50" s="187"/>
      <c r="VI50" s="187"/>
      <c r="VJ50" s="18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6"/>
      <c r="VE51" s="187"/>
      <c r="VF51" s="187"/>
      <c r="VG51" s="187"/>
      <c r="VH51" s="187"/>
      <c r="VI51" s="187"/>
      <c r="VJ51" s="18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6"/>
      <c r="VE52" s="187"/>
      <c r="VF52" s="187"/>
      <c r="VG52" s="187"/>
      <c r="VH52" s="187"/>
      <c r="VI52" s="187"/>
      <c r="VJ52" s="18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6"/>
      <c r="VE53" s="187"/>
      <c r="VF53" s="187"/>
      <c r="VG53" s="187"/>
      <c r="VH53" s="187"/>
      <c r="VI53" s="187"/>
      <c r="VJ53" s="18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6"/>
      <c r="VE54" s="187"/>
      <c r="VF54" s="187"/>
      <c r="VG54" s="187"/>
      <c r="VH54" s="187"/>
      <c r="VI54" s="187"/>
      <c r="VJ54" s="188"/>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86"/>
      <c r="VE55" s="187"/>
      <c r="VF55" s="187"/>
      <c r="VG55" s="187"/>
      <c r="VH55" s="187"/>
      <c r="VI55" s="187"/>
      <c r="VJ55" s="188"/>
    </row>
    <row r="56" spans="1:582" ht="14.25" customHeight="1" x14ac:dyDescent="0.2">
      <c r="A56" s="1"/>
      <c r="B56" s="28"/>
      <c r="C56" s="1"/>
      <c r="D56" s="1"/>
      <c r="E56" s="1"/>
      <c r="F56" s="1"/>
      <c r="G56" s="1"/>
      <c r="H56" s="149" t="s">
        <v>36</v>
      </c>
      <c r="I56" s="150"/>
      <c r="J56" s="150"/>
      <c r="K56" s="150"/>
      <c r="L56" s="150"/>
      <c r="M56" s="150"/>
      <c r="N56" s="150"/>
      <c r="O56" s="150"/>
      <c r="P56" s="150"/>
      <c r="Q56" s="150"/>
      <c r="R56" s="150"/>
      <c r="S56" s="151"/>
      <c r="T56" s="152">
        <f>データ!DA11</f>
        <v>68.599999999999994</v>
      </c>
      <c r="U56" s="153"/>
      <c r="V56" s="153"/>
      <c r="W56" s="153"/>
      <c r="X56" s="153"/>
      <c r="Y56" s="153"/>
      <c r="Z56" s="153"/>
      <c r="AA56" s="153"/>
      <c r="AB56" s="153"/>
      <c r="AC56" s="153"/>
      <c r="AD56" s="153"/>
      <c r="AE56" s="153"/>
      <c r="AF56" s="153"/>
      <c r="AG56" s="153"/>
      <c r="AH56" s="153"/>
      <c r="AI56" s="153"/>
      <c r="AJ56" s="153"/>
      <c r="AK56" s="153"/>
      <c r="AL56" s="154"/>
      <c r="AM56" s="152">
        <f>データ!DB11</f>
        <v>53.2</v>
      </c>
      <c r="AN56" s="153"/>
      <c r="AO56" s="153"/>
      <c r="AP56" s="153"/>
      <c r="AQ56" s="153"/>
      <c r="AR56" s="153"/>
      <c r="AS56" s="153"/>
      <c r="AT56" s="153"/>
      <c r="AU56" s="153"/>
      <c r="AV56" s="153"/>
      <c r="AW56" s="153"/>
      <c r="AX56" s="153"/>
      <c r="AY56" s="153"/>
      <c r="AZ56" s="153"/>
      <c r="BA56" s="153"/>
      <c r="BB56" s="153"/>
      <c r="BC56" s="153"/>
      <c r="BD56" s="153"/>
      <c r="BE56" s="154"/>
      <c r="BF56" s="152">
        <f>データ!DC11</f>
        <v>61</v>
      </c>
      <c r="BG56" s="153"/>
      <c r="BH56" s="153"/>
      <c r="BI56" s="153"/>
      <c r="BJ56" s="153"/>
      <c r="BK56" s="153"/>
      <c r="BL56" s="153"/>
      <c r="BM56" s="153"/>
      <c r="BN56" s="153"/>
      <c r="BO56" s="153"/>
      <c r="BP56" s="153"/>
      <c r="BQ56" s="153"/>
      <c r="BR56" s="153"/>
      <c r="BS56" s="153"/>
      <c r="BT56" s="153"/>
      <c r="BU56" s="153"/>
      <c r="BV56" s="153"/>
      <c r="BW56" s="153"/>
      <c r="BX56" s="154"/>
      <c r="BY56" s="152">
        <f>データ!DD11</f>
        <v>41.9</v>
      </c>
      <c r="BZ56" s="153"/>
      <c r="CA56" s="153"/>
      <c r="CB56" s="153"/>
      <c r="CC56" s="153"/>
      <c r="CD56" s="153"/>
      <c r="CE56" s="153"/>
      <c r="CF56" s="153"/>
      <c r="CG56" s="153"/>
      <c r="CH56" s="153"/>
      <c r="CI56" s="153"/>
      <c r="CJ56" s="153"/>
      <c r="CK56" s="153"/>
      <c r="CL56" s="153"/>
      <c r="CM56" s="153"/>
      <c r="CN56" s="153"/>
      <c r="CO56" s="153"/>
      <c r="CP56" s="153"/>
      <c r="CQ56" s="154"/>
      <c r="CR56" s="152">
        <f>データ!DE11</f>
        <v>0</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68.599999999999994</v>
      </c>
      <c r="EN56" s="170"/>
      <c r="EO56" s="170"/>
      <c r="EP56" s="170"/>
      <c r="EQ56" s="170"/>
      <c r="ER56" s="170"/>
      <c r="ES56" s="170"/>
      <c r="ET56" s="170"/>
      <c r="EU56" s="170"/>
      <c r="EV56" s="170"/>
      <c r="EW56" s="170"/>
      <c r="EX56" s="170"/>
      <c r="EY56" s="170"/>
      <c r="EZ56" s="170"/>
      <c r="FA56" s="170"/>
      <c r="FB56" s="170"/>
      <c r="FC56" s="170"/>
      <c r="FD56" s="170">
        <f>データ!FA11</f>
        <v>53.2</v>
      </c>
      <c r="FE56" s="170"/>
      <c r="FF56" s="170"/>
      <c r="FG56" s="170"/>
      <c r="FH56" s="170"/>
      <c r="FI56" s="170"/>
      <c r="FJ56" s="170"/>
      <c r="FK56" s="170"/>
      <c r="FL56" s="170"/>
      <c r="FM56" s="170"/>
      <c r="FN56" s="170"/>
      <c r="FO56" s="170"/>
      <c r="FP56" s="170"/>
      <c r="FQ56" s="170"/>
      <c r="FR56" s="170"/>
      <c r="FS56" s="170"/>
      <c r="FT56" s="170"/>
      <c r="FU56" s="170">
        <f>データ!FB11</f>
        <v>61</v>
      </c>
      <c r="FV56" s="170"/>
      <c r="FW56" s="170"/>
      <c r="FX56" s="170"/>
      <c r="FY56" s="170"/>
      <c r="FZ56" s="170"/>
      <c r="GA56" s="170"/>
      <c r="GB56" s="170"/>
      <c r="GC56" s="170"/>
      <c r="GD56" s="170"/>
      <c r="GE56" s="170"/>
      <c r="GF56" s="170"/>
      <c r="GG56" s="170"/>
      <c r="GH56" s="170"/>
      <c r="GI56" s="170"/>
      <c r="GJ56" s="170"/>
      <c r="GK56" s="170"/>
      <c r="GL56" s="170">
        <f>データ!FC11</f>
        <v>41.9</v>
      </c>
      <c r="GM56" s="170"/>
      <c r="GN56" s="170"/>
      <c r="GO56" s="170"/>
      <c r="GP56" s="170"/>
      <c r="GQ56" s="170"/>
      <c r="GR56" s="170"/>
      <c r="GS56" s="170"/>
      <c r="GT56" s="170"/>
      <c r="GU56" s="170"/>
      <c r="GV56" s="170"/>
      <c r="GW56" s="170"/>
      <c r="GX56" s="170"/>
      <c r="GY56" s="170"/>
      <c r="GZ56" s="170"/>
      <c r="HA56" s="170"/>
      <c r="HB56" s="170"/>
      <c r="HC56" s="170">
        <f>データ!FD11</f>
        <v>0</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86"/>
      <c r="VE56" s="187"/>
      <c r="VF56" s="187"/>
      <c r="VG56" s="187"/>
      <c r="VH56" s="187"/>
      <c r="VI56" s="187"/>
      <c r="VJ56" s="188"/>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60.4</v>
      </c>
      <c r="EN57" s="170"/>
      <c r="EO57" s="170"/>
      <c r="EP57" s="170"/>
      <c r="EQ57" s="170"/>
      <c r="ER57" s="170"/>
      <c r="ES57" s="170"/>
      <c r="ET57" s="170"/>
      <c r="EU57" s="170"/>
      <c r="EV57" s="170"/>
      <c r="EW57" s="170"/>
      <c r="EX57" s="170"/>
      <c r="EY57" s="170"/>
      <c r="EZ57" s="170"/>
      <c r="FA57" s="170"/>
      <c r="FB57" s="170"/>
      <c r="FC57" s="170"/>
      <c r="FD57" s="170">
        <f>データ!FA12</f>
        <v>54.1</v>
      </c>
      <c r="FE57" s="170"/>
      <c r="FF57" s="170"/>
      <c r="FG57" s="170"/>
      <c r="FH57" s="170"/>
      <c r="FI57" s="170"/>
      <c r="FJ57" s="170"/>
      <c r="FK57" s="170"/>
      <c r="FL57" s="170"/>
      <c r="FM57" s="170"/>
      <c r="FN57" s="170"/>
      <c r="FO57" s="170"/>
      <c r="FP57" s="170"/>
      <c r="FQ57" s="170"/>
      <c r="FR57" s="170"/>
      <c r="FS57" s="170"/>
      <c r="FT57" s="170"/>
      <c r="FU57" s="170">
        <f>データ!FB12</f>
        <v>58.1</v>
      </c>
      <c r="FV57" s="170"/>
      <c r="FW57" s="170"/>
      <c r="FX57" s="170"/>
      <c r="FY57" s="170"/>
      <c r="FZ57" s="170"/>
      <c r="GA57" s="170"/>
      <c r="GB57" s="170"/>
      <c r="GC57" s="170"/>
      <c r="GD57" s="170"/>
      <c r="GE57" s="170"/>
      <c r="GF57" s="170"/>
      <c r="GG57" s="170"/>
      <c r="GH57" s="170"/>
      <c r="GI57" s="170"/>
      <c r="GJ57" s="170"/>
      <c r="GK57" s="170"/>
      <c r="GL57" s="170">
        <f>データ!FC12</f>
        <v>55.4</v>
      </c>
      <c r="GM57" s="170"/>
      <c r="GN57" s="170"/>
      <c r="GO57" s="170"/>
      <c r="GP57" s="170"/>
      <c r="GQ57" s="170"/>
      <c r="GR57" s="170"/>
      <c r="GS57" s="170"/>
      <c r="GT57" s="170"/>
      <c r="GU57" s="170"/>
      <c r="GV57" s="170"/>
      <c r="GW57" s="170"/>
      <c r="GX57" s="170"/>
      <c r="GY57" s="170"/>
      <c r="GZ57" s="170"/>
      <c r="HA57" s="170"/>
      <c r="HB57" s="170"/>
      <c r="HC57" s="170">
        <f>データ!FD12</f>
        <v>46.1</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86"/>
      <c r="VE57" s="187"/>
      <c r="VF57" s="187"/>
      <c r="VG57" s="187"/>
      <c r="VH57" s="187"/>
      <c r="VI57" s="187"/>
      <c r="VJ57" s="18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6"/>
      <c r="VE58" s="187"/>
      <c r="VF58" s="187"/>
      <c r="VG58" s="187"/>
      <c r="VH58" s="187"/>
      <c r="VI58" s="187"/>
      <c r="VJ58" s="18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6"/>
      <c r="VE59" s="187"/>
      <c r="VF59" s="187"/>
      <c r="VG59" s="187"/>
      <c r="VH59" s="187"/>
      <c r="VI59" s="187"/>
      <c r="VJ59" s="18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6"/>
      <c r="VE60" s="187"/>
      <c r="VF60" s="187"/>
      <c r="VG60" s="187"/>
      <c r="VH60" s="187"/>
      <c r="VI60" s="187"/>
      <c r="VJ60" s="18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6"/>
      <c r="VE61" s="187"/>
      <c r="VF61" s="187"/>
      <c r="VG61" s="187"/>
      <c r="VH61" s="187"/>
      <c r="VI61" s="187"/>
      <c r="VJ61" s="18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6"/>
      <c r="VE62" s="187"/>
      <c r="VF62" s="187"/>
      <c r="VG62" s="187"/>
      <c r="VH62" s="187"/>
      <c r="VI62" s="187"/>
      <c r="VJ62" s="18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6"/>
      <c r="VE63" s="187"/>
      <c r="VF63" s="187"/>
      <c r="VG63" s="187"/>
      <c r="VH63" s="187"/>
      <c r="VI63" s="187"/>
      <c r="VJ63" s="18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6"/>
      <c r="VE64" s="187"/>
      <c r="VF64" s="187"/>
      <c r="VG64" s="187"/>
      <c r="VH64" s="187"/>
      <c r="VI64" s="187"/>
      <c r="VJ64" s="18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6"/>
      <c r="VE65" s="187"/>
      <c r="VF65" s="187"/>
      <c r="VG65" s="187"/>
      <c r="VH65" s="187"/>
      <c r="VI65" s="187"/>
      <c r="VJ65" s="18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6"/>
      <c r="VE66" s="187"/>
      <c r="VF66" s="187"/>
      <c r="VG66" s="187"/>
      <c r="VH66" s="187"/>
      <c r="VI66" s="187"/>
      <c r="VJ66" s="18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6"/>
      <c r="VE67" s="187"/>
      <c r="VF67" s="187"/>
      <c r="VG67" s="187"/>
      <c r="VH67" s="187"/>
      <c r="VI67" s="187"/>
      <c r="VJ67" s="18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6"/>
      <c r="VE68" s="187"/>
      <c r="VF68" s="187"/>
      <c r="VG68" s="187"/>
      <c r="VH68" s="187"/>
      <c r="VI68" s="187"/>
      <c r="VJ68" s="18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6"/>
      <c r="VE69" s="187"/>
      <c r="VF69" s="187"/>
      <c r="VG69" s="187"/>
      <c r="VH69" s="187"/>
      <c r="VI69" s="187"/>
      <c r="VJ69" s="188"/>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86"/>
      <c r="VE70" s="187"/>
      <c r="VF70" s="187"/>
      <c r="VG70" s="187"/>
      <c r="VH70" s="187"/>
      <c r="VI70" s="187"/>
      <c r="VJ70" s="188"/>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25</v>
      </c>
      <c r="U71" s="153"/>
      <c r="V71" s="153"/>
      <c r="W71" s="153"/>
      <c r="X71" s="153"/>
      <c r="Y71" s="153"/>
      <c r="Z71" s="153"/>
      <c r="AA71" s="153"/>
      <c r="AB71" s="153"/>
      <c r="AC71" s="153"/>
      <c r="AD71" s="153"/>
      <c r="AE71" s="153"/>
      <c r="AF71" s="153"/>
      <c r="AG71" s="153"/>
      <c r="AH71" s="153"/>
      <c r="AI71" s="153"/>
      <c r="AJ71" s="153"/>
      <c r="AK71" s="153"/>
      <c r="AL71" s="154"/>
      <c r="AM71" s="152">
        <f>データ!DL11</f>
        <v>1.4</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25</v>
      </c>
      <c r="EN71" s="170"/>
      <c r="EO71" s="170"/>
      <c r="EP71" s="170"/>
      <c r="EQ71" s="170"/>
      <c r="ER71" s="170"/>
      <c r="ES71" s="170"/>
      <c r="ET71" s="170"/>
      <c r="EU71" s="170"/>
      <c r="EV71" s="170"/>
      <c r="EW71" s="170"/>
      <c r="EX71" s="170"/>
      <c r="EY71" s="170"/>
      <c r="EZ71" s="170"/>
      <c r="FA71" s="170"/>
      <c r="FB71" s="170"/>
      <c r="FC71" s="170"/>
      <c r="FD71" s="170">
        <f>データ!FK11</f>
        <v>1.4</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36</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86"/>
      <c r="VE71" s="187"/>
      <c r="VF71" s="187"/>
      <c r="VG71" s="187"/>
      <c r="VH71" s="187"/>
      <c r="VI71" s="187"/>
      <c r="VJ71" s="188"/>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14.9</v>
      </c>
      <c r="EN72" s="170"/>
      <c r="EO72" s="170"/>
      <c r="EP72" s="170"/>
      <c r="EQ72" s="170"/>
      <c r="ER72" s="170"/>
      <c r="ES72" s="170"/>
      <c r="ET72" s="170"/>
      <c r="EU72" s="170"/>
      <c r="EV72" s="170"/>
      <c r="EW72" s="170"/>
      <c r="EX72" s="170"/>
      <c r="EY72" s="170"/>
      <c r="EZ72" s="170"/>
      <c r="FA72" s="170"/>
      <c r="FB72" s="170"/>
      <c r="FC72" s="170"/>
      <c r="FD72" s="170">
        <f>データ!FK12</f>
        <v>16.2</v>
      </c>
      <c r="FE72" s="170"/>
      <c r="FF72" s="170"/>
      <c r="FG72" s="170"/>
      <c r="FH72" s="170"/>
      <c r="FI72" s="170"/>
      <c r="FJ72" s="170"/>
      <c r="FK72" s="170"/>
      <c r="FL72" s="170"/>
      <c r="FM72" s="170"/>
      <c r="FN72" s="170"/>
      <c r="FO72" s="170"/>
      <c r="FP72" s="170"/>
      <c r="FQ72" s="170"/>
      <c r="FR72" s="170"/>
      <c r="FS72" s="170"/>
      <c r="FT72" s="170"/>
      <c r="FU72" s="170">
        <f>データ!FL12</f>
        <v>5.6</v>
      </c>
      <c r="FV72" s="170"/>
      <c r="FW72" s="170"/>
      <c r="FX72" s="170"/>
      <c r="FY72" s="170"/>
      <c r="FZ72" s="170"/>
      <c r="GA72" s="170"/>
      <c r="GB72" s="170"/>
      <c r="GC72" s="170"/>
      <c r="GD72" s="170"/>
      <c r="GE72" s="170"/>
      <c r="GF72" s="170"/>
      <c r="GG72" s="170"/>
      <c r="GH72" s="170"/>
      <c r="GI72" s="170"/>
      <c r="GJ72" s="170"/>
      <c r="GK72" s="170"/>
      <c r="GL72" s="170">
        <f>データ!FM12</f>
        <v>7</v>
      </c>
      <c r="GM72" s="170"/>
      <c r="GN72" s="170"/>
      <c r="GO72" s="170"/>
      <c r="GP72" s="170"/>
      <c r="GQ72" s="170"/>
      <c r="GR72" s="170"/>
      <c r="GS72" s="170"/>
      <c r="GT72" s="170"/>
      <c r="GU72" s="170"/>
      <c r="GV72" s="170"/>
      <c r="GW72" s="170"/>
      <c r="GX72" s="170"/>
      <c r="GY72" s="170"/>
      <c r="GZ72" s="170"/>
      <c r="HA72" s="170"/>
      <c r="HB72" s="170"/>
      <c r="HC72" s="170">
        <f>データ!FN12</f>
        <v>35.700000000000003</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86"/>
      <c r="VE72" s="187"/>
      <c r="VF72" s="187"/>
      <c r="VG72" s="187"/>
      <c r="VH72" s="187"/>
      <c r="VI72" s="187"/>
      <c r="VJ72" s="18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6"/>
      <c r="VE73" s="187"/>
      <c r="VF73" s="187"/>
      <c r="VG73" s="187"/>
      <c r="VH73" s="187"/>
      <c r="VI73" s="187"/>
      <c r="VJ73" s="18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6"/>
      <c r="VE74" s="187"/>
      <c r="VF74" s="187"/>
      <c r="VG74" s="187"/>
      <c r="VH74" s="187"/>
      <c r="VI74" s="187"/>
      <c r="VJ74" s="18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6"/>
      <c r="VE75" s="187"/>
      <c r="VF75" s="187"/>
      <c r="VG75" s="187"/>
      <c r="VH75" s="187"/>
      <c r="VI75" s="187"/>
      <c r="VJ75" s="18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6"/>
      <c r="VE76" s="187"/>
      <c r="VF76" s="187"/>
      <c r="VG76" s="187"/>
      <c r="VH76" s="187"/>
      <c r="VI76" s="187"/>
      <c r="VJ76" s="18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6"/>
      <c r="VE77" s="187"/>
      <c r="VF77" s="187"/>
      <c r="VG77" s="187"/>
      <c r="VH77" s="187"/>
      <c r="VI77" s="187"/>
      <c r="VJ77" s="18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6"/>
      <c r="VE78" s="187"/>
      <c r="VF78" s="187"/>
      <c r="VG78" s="187"/>
      <c r="VH78" s="187"/>
      <c r="VI78" s="187"/>
      <c r="VJ78" s="18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6"/>
      <c r="VE79" s="187"/>
      <c r="VF79" s="187"/>
      <c r="VG79" s="187"/>
      <c r="VH79" s="187"/>
      <c r="VI79" s="187"/>
      <c r="VJ79" s="18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6"/>
      <c r="VE80" s="187"/>
      <c r="VF80" s="187"/>
      <c r="VG80" s="187"/>
      <c r="VH80" s="187"/>
      <c r="VI80" s="187"/>
      <c r="VJ80" s="18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6"/>
      <c r="VE81" s="187"/>
      <c r="VF81" s="187"/>
      <c r="VG81" s="187"/>
      <c r="VH81" s="187"/>
      <c r="VI81" s="187"/>
      <c r="VJ81" s="18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6"/>
      <c r="VE82" s="187"/>
      <c r="VF82" s="187"/>
      <c r="VG82" s="187"/>
      <c r="VH82" s="187"/>
      <c r="VI82" s="187"/>
      <c r="VJ82" s="18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6"/>
      <c r="VE83" s="187"/>
      <c r="VF83" s="187"/>
      <c r="VG83" s="187"/>
      <c r="VH83" s="187"/>
      <c r="VI83" s="187"/>
      <c r="VJ83" s="18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6"/>
      <c r="VE84" s="187"/>
      <c r="VF84" s="187"/>
      <c r="VG84" s="187"/>
      <c r="VH84" s="187"/>
      <c r="VI84" s="187"/>
      <c r="VJ84" s="188"/>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86"/>
      <c r="VE85" s="187"/>
      <c r="VF85" s="187"/>
      <c r="VG85" s="187"/>
      <c r="VH85" s="187"/>
      <c r="VI85" s="187"/>
      <c r="VJ85" s="188"/>
    </row>
    <row r="86" spans="1:582" ht="14.25" customHeight="1" x14ac:dyDescent="0.2">
      <c r="A86" s="1"/>
      <c r="B86" s="28"/>
      <c r="C86" s="1"/>
      <c r="D86" s="1"/>
      <c r="E86" s="1"/>
      <c r="F86" s="1"/>
      <c r="G86" s="1"/>
      <c r="H86" s="149" t="s">
        <v>38</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t="str">
        <f>データ!DY11</f>
        <v>-</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38</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86"/>
      <c r="VE86" s="187"/>
      <c r="VF86" s="187"/>
      <c r="VG86" s="187"/>
      <c r="VH86" s="187"/>
      <c r="VI86" s="187"/>
      <c r="VJ86" s="188"/>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314.5</v>
      </c>
      <c r="EN87" s="170"/>
      <c r="EO87" s="170"/>
      <c r="EP87" s="170"/>
      <c r="EQ87" s="170"/>
      <c r="ER87" s="170"/>
      <c r="ES87" s="170"/>
      <c r="ET87" s="170"/>
      <c r="EU87" s="170"/>
      <c r="EV87" s="170"/>
      <c r="EW87" s="170"/>
      <c r="EX87" s="170"/>
      <c r="EY87" s="170"/>
      <c r="EZ87" s="170"/>
      <c r="FA87" s="170"/>
      <c r="FB87" s="170"/>
      <c r="FC87" s="170"/>
      <c r="FD87" s="170">
        <f>データ!FU12</f>
        <v>339.9</v>
      </c>
      <c r="FE87" s="170"/>
      <c r="FF87" s="170"/>
      <c r="FG87" s="170"/>
      <c r="FH87" s="170"/>
      <c r="FI87" s="170"/>
      <c r="FJ87" s="170"/>
      <c r="FK87" s="170"/>
      <c r="FL87" s="170"/>
      <c r="FM87" s="170"/>
      <c r="FN87" s="170"/>
      <c r="FO87" s="170"/>
      <c r="FP87" s="170"/>
      <c r="FQ87" s="170"/>
      <c r="FR87" s="170"/>
      <c r="FS87" s="170"/>
      <c r="FT87" s="170"/>
      <c r="FU87" s="170">
        <f>データ!FV12</f>
        <v>303.60000000000002</v>
      </c>
      <c r="FV87" s="170"/>
      <c r="FW87" s="170"/>
      <c r="FX87" s="170"/>
      <c r="FY87" s="170"/>
      <c r="FZ87" s="170"/>
      <c r="GA87" s="170"/>
      <c r="GB87" s="170"/>
      <c r="GC87" s="170"/>
      <c r="GD87" s="170"/>
      <c r="GE87" s="170"/>
      <c r="GF87" s="170"/>
      <c r="GG87" s="170"/>
      <c r="GH87" s="170"/>
      <c r="GI87" s="170"/>
      <c r="GJ87" s="170"/>
      <c r="GK87" s="170"/>
      <c r="GL87" s="170">
        <f>データ!FW12</f>
        <v>276.89999999999998</v>
      </c>
      <c r="GM87" s="170"/>
      <c r="GN87" s="170"/>
      <c r="GO87" s="170"/>
      <c r="GP87" s="170"/>
      <c r="GQ87" s="170"/>
      <c r="GR87" s="170"/>
      <c r="GS87" s="170"/>
      <c r="GT87" s="170"/>
      <c r="GU87" s="170"/>
      <c r="GV87" s="170"/>
      <c r="GW87" s="170"/>
      <c r="GX87" s="170"/>
      <c r="GY87" s="170"/>
      <c r="GZ87" s="170"/>
      <c r="HA87" s="170"/>
      <c r="HB87" s="170"/>
      <c r="HC87" s="170">
        <f>データ!FX12</f>
        <v>385.1</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86"/>
      <c r="VE87" s="187"/>
      <c r="VF87" s="187"/>
      <c r="VG87" s="187"/>
      <c r="VH87" s="187"/>
      <c r="VI87" s="187"/>
      <c r="VJ87" s="18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6"/>
      <c r="VE88" s="187"/>
      <c r="VF88" s="187"/>
      <c r="VG88" s="187"/>
      <c r="VH88" s="187"/>
      <c r="VI88" s="187"/>
      <c r="VJ88" s="18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6"/>
      <c r="VE89" s="187"/>
      <c r="VF89" s="187"/>
      <c r="VG89" s="187"/>
      <c r="VH89" s="187"/>
      <c r="VI89" s="187"/>
      <c r="VJ89" s="18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6"/>
      <c r="VE90" s="187"/>
      <c r="VF90" s="187"/>
      <c r="VG90" s="187"/>
      <c r="VH90" s="187"/>
      <c r="VI90" s="187"/>
      <c r="VJ90" s="18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6"/>
      <c r="VE91" s="187"/>
      <c r="VF91" s="187"/>
      <c r="VG91" s="187"/>
      <c r="VH91" s="187"/>
      <c r="VI91" s="187"/>
      <c r="VJ91" s="18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6"/>
      <c r="VE92" s="187"/>
      <c r="VF92" s="187"/>
      <c r="VG92" s="187"/>
      <c r="VH92" s="187"/>
      <c r="VI92" s="187"/>
      <c r="VJ92" s="18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6"/>
      <c r="VE93" s="187"/>
      <c r="VF93" s="187"/>
      <c r="VG93" s="187"/>
      <c r="VH93" s="187"/>
      <c r="VI93" s="187"/>
      <c r="VJ93" s="18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6"/>
      <c r="VE94" s="187"/>
      <c r="VF94" s="187"/>
      <c r="VG94" s="187"/>
      <c r="VH94" s="187"/>
      <c r="VI94" s="187"/>
      <c r="VJ94" s="18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6"/>
      <c r="VE95" s="187"/>
      <c r="VF95" s="187"/>
      <c r="VG95" s="187"/>
      <c r="VH95" s="187"/>
      <c r="VI95" s="187"/>
      <c r="VJ95" s="18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6"/>
      <c r="VE96" s="187"/>
      <c r="VF96" s="187"/>
      <c r="VG96" s="187"/>
      <c r="VH96" s="187"/>
      <c r="VI96" s="187"/>
      <c r="VJ96" s="18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9"/>
      <c r="VE97" s="190"/>
      <c r="VF97" s="190"/>
      <c r="VG97" s="190"/>
      <c r="VH97" s="190"/>
      <c r="VI97" s="190"/>
      <c r="VJ97" s="191"/>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86" t="s">
        <v>276</v>
      </c>
      <c r="VE100" s="187"/>
      <c r="VF100" s="187"/>
      <c r="VG100" s="187"/>
      <c r="VH100" s="187"/>
      <c r="VI100" s="187"/>
      <c r="VJ100" s="188"/>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38</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86"/>
      <c r="VE101" s="187"/>
      <c r="VF101" s="187"/>
      <c r="VG101" s="187"/>
      <c r="VH101" s="187"/>
      <c r="VI101" s="187"/>
      <c r="VJ101" s="188"/>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86"/>
      <c r="VE102" s="187"/>
      <c r="VF102" s="187"/>
      <c r="VG102" s="187"/>
      <c r="VH102" s="187"/>
      <c r="VI102" s="187"/>
      <c r="VJ102" s="18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86"/>
      <c r="VE103" s="187"/>
      <c r="VF103" s="187"/>
      <c r="VG103" s="187"/>
      <c r="VH103" s="187"/>
      <c r="VI103" s="187"/>
      <c r="VJ103" s="18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86"/>
      <c r="VE104" s="187"/>
      <c r="VF104" s="187"/>
      <c r="VG104" s="187"/>
      <c r="VH104" s="187"/>
      <c r="VI104" s="187"/>
      <c r="VJ104" s="18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86"/>
      <c r="VE105" s="187"/>
      <c r="VF105" s="187"/>
      <c r="VG105" s="187"/>
      <c r="VH105" s="187"/>
      <c r="VI105" s="187"/>
      <c r="VJ105" s="18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86"/>
      <c r="VE106" s="187"/>
      <c r="VF106" s="187"/>
      <c r="VG106" s="187"/>
      <c r="VH106" s="187"/>
      <c r="VI106" s="187"/>
      <c r="VJ106" s="18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86"/>
      <c r="VE107" s="187"/>
      <c r="VF107" s="187"/>
      <c r="VG107" s="187"/>
      <c r="VH107" s="187"/>
      <c r="VI107" s="187"/>
      <c r="VJ107" s="18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86"/>
      <c r="VE108" s="187"/>
      <c r="VF108" s="187"/>
      <c r="VG108" s="187"/>
      <c r="VH108" s="187"/>
      <c r="VI108" s="187"/>
      <c r="VJ108" s="18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86"/>
      <c r="VE109" s="187"/>
      <c r="VF109" s="187"/>
      <c r="VG109" s="187"/>
      <c r="VH109" s="187"/>
      <c r="VI109" s="187"/>
      <c r="VJ109" s="18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86"/>
      <c r="VE110" s="187"/>
      <c r="VF110" s="187"/>
      <c r="VG110" s="187"/>
      <c r="VH110" s="187"/>
      <c r="VI110" s="187"/>
      <c r="VJ110" s="18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86"/>
      <c r="VE111" s="187"/>
      <c r="VF111" s="187"/>
      <c r="VG111" s="187"/>
      <c r="VH111" s="187"/>
      <c r="VI111" s="187"/>
      <c r="VJ111" s="18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86"/>
      <c r="VE112" s="187"/>
      <c r="VF112" s="187"/>
      <c r="VG112" s="187"/>
      <c r="VH112" s="187"/>
      <c r="VI112" s="187"/>
      <c r="VJ112" s="18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86"/>
      <c r="VE113" s="187"/>
      <c r="VF113" s="187"/>
      <c r="VG113" s="187"/>
      <c r="VH113" s="187"/>
      <c r="VI113" s="187"/>
      <c r="VJ113" s="18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86"/>
      <c r="VE114" s="187"/>
      <c r="VF114" s="187"/>
      <c r="VG114" s="187"/>
      <c r="VH114" s="187"/>
      <c r="VI114" s="187"/>
      <c r="VJ114" s="18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86"/>
      <c r="VE115" s="187"/>
      <c r="VF115" s="187"/>
      <c r="VG115" s="187"/>
      <c r="VH115" s="187"/>
      <c r="VI115" s="187"/>
      <c r="VJ115" s="18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86"/>
      <c r="VE116" s="187"/>
      <c r="VF116" s="187"/>
      <c r="VG116" s="187"/>
      <c r="VH116" s="187"/>
      <c r="VI116" s="187"/>
      <c r="VJ116" s="188"/>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t="str">
        <f>データ!ES11</f>
        <v>-</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42</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86"/>
      <c r="VE117" s="187"/>
      <c r="VF117" s="187"/>
      <c r="VG117" s="187"/>
      <c r="VH117" s="187"/>
      <c r="VI117" s="187"/>
      <c r="VJ117" s="188"/>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96</v>
      </c>
      <c r="EN118" s="170"/>
      <c r="EO118" s="170"/>
      <c r="EP118" s="170"/>
      <c r="EQ118" s="170"/>
      <c r="ER118" s="170"/>
      <c r="ES118" s="170"/>
      <c r="ET118" s="170"/>
      <c r="EU118" s="170"/>
      <c r="EV118" s="170"/>
      <c r="EW118" s="170"/>
      <c r="EX118" s="170"/>
      <c r="EY118" s="170"/>
      <c r="EZ118" s="170"/>
      <c r="FA118" s="170"/>
      <c r="FB118" s="170"/>
      <c r="FC118" s="170"/>
      <c r="FD118" s="170">
        <f>データ!GO12</f>
        <v>97.1</v>
      </c>
      <c r="FE118" s="170"/>
      <c r="FF118" s="170"/>
      <c r="FG118" s="170"/>
      <c r="FH118" s="170"/>
      <c r="FI118" s="170"/>
      <c r="FJ118" s="170"/>
      <c r="FK118" s="170"/>
      <c r="FL118" s="170"/>
      <c r="FM118" s="170"/>
      <c r="FN118" s="170"/>
      <c r="FO118" s="170"/>
      <c r="FP118" s="170"/>
      <c r="FQ118" s="170"/>
      <c r="FR118" s="170"/>
      <c r="FS118" s="170"/>
      <c r="FT118" s="170"/>
      <c r="FU118" s="170">
        <f>データ!GP12</f>
        <v>98.9</v>
      </c>
      <c r="FV118" s="170"/>
      <c r="FW118" s="170"/>
      <c r="FX118" s="170"/>
      <c r="FY118" s="170"/>
      <c r="FZ118" s="170"/>
      <c r="GA118" s="170"/>
      <c r="GB118" s="170"/>
      <c r="GC118" s="170"/>
      <c r="GD118" s="170"/>
      <c r="GE118" s="170"/>
      <c r="GF118" s="170"/>
      <c r="GG118" s="170"/>
      <c r="GH118" s="170"/>
      <c r="GI118" s="170"/>
      <c r="GJ118" s="170"/>
      <c r="GK118" s="170"/>
      <c r="GL118" s="170">
        <f>データ!GQ12</f>
        <v>99.1</v>
      </c>
      <c r="GM118" s="170"/>
      <c r="GN118" s="170"/>
      <c r="GO118" s="170"/>
      <c r="GP118" s="170"/>
      <c r="GQ118" s="170"/>
      <c r="GR118" s="170"/>
      <c r="GS118" s="170"/>
      <c r="GT118" s="170"/>
      <c r="GU118" s="170"/>
      <c r="GV118" s="170"/>
      <c r="GW118" s="170"/>
      <c r="GX118" s="170"/>
      <c r="GY118" s="170"/>
      <c r="GZ118" s="170"/>
      <c r="HA118" s="170"/>
      <c r="HB118" s="170"/>
      <c r="HC118" s="170">
        <f>データ!GR12</f>
        <v>97.4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86"/>
      <c r="VE118" s="187"/>
      <c r="VF118" s="187"/>
      <c r="VG118" s="187"/>
      <c r="VH118" s="187"/>
      <c r="VI118" s="187"/>
      <c r="VJ118" s="18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86"/>
      <c r="VE119" s="187"/>
      <c r="VF119" s="187"/>
      <c r="VG119" s="187"/>
      <c r="VH119" s="187"/>
      <c r="VI119" s="187"/>
      <c r="VJ119" s="18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86"/>
      <c r="VE120" s="187"/>
      <c r="VF120" s="187"/>
      <c r="VG120" s="187"/>
      <c r="VH120" s="187"/>
      <c r="VI120" s="187"/>
      <c r="VJ120" s="18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2"/>
      <c r="VE121" s="193"/>
      <c r="VF121" s="193"/>
      <c r="VG121" s="193"/>
      <c r="VH121" s="193"/>
      <c r="VI121" s="193"/>
      <c r="VJ121" s="194"/>
    </row>
    <row r="122" spans="1:582" ht="21" customHeight="1" x14ac:dyDescent="0.2">
      <c r="A122" s="1"/>
      <c r="B122" s="174" t="s">
        <v>43</v>
      </c>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c r="DJ122" s="174"/>
      <c r="DK122" s="174"/>
      <c r="DL122" s="174"/>
      <c r="DM122" s="174"/>
      <c r="DN122" s="174"/>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c r="GB122" s="174"/>
      <c r="GC122" s="174"/>
      <c r="GD122" s="174"/>
      <c r="GE122" s="174"/>
      <c r="GF122" s="174"/>
      <c r="GG122" s="174"/>
      <c r="GH122" s="174"/>
      <c r="GI122" s="174"/>
      <c r="GJ122" s="174"/>
      <c r="GK122" s="174"/>
      <c r="GL122" s="174"/>
      <c r="GM122" s="174"/>
      <c r="GN122" s="174"/>
      <c r="GO122" s="174"/>
      <c r="GP122" s="174"/>
      <c r="GQ122" s="174"/>
      <c r="GR122" s="174"/>
      <c r="GS122" s="174"/>
      <c r="GT122" s="174"/>
      <c r="GU122" s="174"/>
      <c r="GV122" s="174"/>
      <c r="GW122" s="174"/>
      <c r="GX122" s="174"/>
      <c r="GY122" s="174"/>
      <c r="GZ122" s="174"/>
      <c r="HA122" s="174"/>
      <c r="HB122" s="174"/>
      <c r="HC122" s="174"/>
      <c r="HD122" s="174"/>
      <c r="HE122" s="174"/>
      <c r="HF122" s="174"/>
      <c r="HG122" s="174"/>
      <c r="HH122" s="174"/>
      <c r="HI122" s="174"/>
      <c r="HJ122" s="174"/>
      <c r="HK122" s="174"/>
      <c r="HL122" s="174"/>
      <c r="HM122" s="174"/>
      <c r="HN122" s="174"/>
      <c r="HO122" s="174"/>
      <c r="HP122" s="174"/>
      <c r="HQ122" s="174"/>
      <c r="HR122" s="174"/>
      <c r="HS122" s="174"/>
      <c r="HT122" s="174"/>
      <c r="HU122" s="174"/>
      <c r="HV122" s="174"/>
      <c r="HW122" s="174"/>
      <c r="HX122" s="174"/>
      <c r="HY122" s="174"/>
      <c r="HZ122" s="174"/>
      <c r="IA122" s="174"/>
      <c r="IB122" s="174"/>
      <c r="IC122" s="174"/>
      <c r="ID122" s="174"/>
      <c r="IE122" s="174"/>
      <c r="IF122" s="174"/>
      <c r="IG122" s="174"/>
      <c r="IH122" s="174"/>
      <c r="II122" s="174"/>
      <c r="IJ122" s="174"/>
      <c r="IK122" s="174"/>
      <c r="IL122" s="174"/>
      <c r="IM122" s="174"/>
      <c r="IN122" s="174"/>
      <c r="IO122" s="174"/>
      <c r="IP122" s="174"/>
      <c r="IQ122" s="174"/>
      <c r="IR122" s="174"/>
      <c r="IS122" s="174"/>
      <c r="IT122" s="174"/>
      <c r="IU122" s="174"/>
      <c r="IV122" s="174"/>
      <c r="IW122" s="174"/>
      <c r="IX122" s="174"/>
      <c r="IY122" s="174"/>
      <c r="IZ122" s="174"/>
      <c r="JA122" s="174"/>
      <c r="JB122" s="174"/>
      <c r="JC122" s="174"/>
      <c r="JD122" s="174"/>
      <c r="JE122" s="174"/>
      <c r="JF122" s="174"/>
      <c r="JG122" s="174"/>
      <c r="JH122" s="174"/>
      <c r="JI122" s="174"/>
      <c r="JJ122" s="174"/>
      <c r="JK122" s="174"/>
      <c r="JL122" s="174"/>
      <c r="JM122" s="174"/>
      <c r="JN122" s="174"/>
      <c r="JO122" s="174"/>
      <c r="JP122" s="174"/>
      <c r="JQ122" s="174"/>
      <c r="JR122" s="174"/>
      <c r="JS122" s="174"/>
      <c r="JT122" s="174"/>
      <c r="JU122" s="174"/>
      <c r="JV122" s="174"/>
      <c r="JW122" s="174"/>
      <c r="JX122" s="174"/>
      <c r="JY122" s="174"/>
      <c r="JZ122" s="174"/>
      <c r="KA122" s="174"/>
      <c r="KB122" s="174"/>
      <c r="KC122" s="174"/>
      <c r="KD122" s="174"/>
      <c r="KE122" s="174"/>
      <c r="KF122" s="174"/>
      <c r="KG122" s="174"/>
      <c r="KH122" s="174"/>
      <c r="KI122" s="174"/>
      <c r="KJ122" s="174"/>
      <c r="KK122" s="174"/>
      <c r="KL122" s="174"/>
      <c r="KM122" s="174"/>
      <c r="KN122" s="174"/>
      <c r="KO122" s="174"/>
      <c r="KP122" s="174"/>
      <c r="KQ122" s="174"/>
      <c r="KR122" s="174"/>
      <c r="KS122" s="174"/>
      <c r="KT122" s="174"/>
      <c r="KU122" s="174"/>
      <c r="KV122" s="174"/>
      <c r="KW122" s="174"/>
      <c r="KX122" s="174"/>
      <c r="KY122" s="174"/>
      <c r="KZ122" s="174"/>
      <c r="LA122" s="174"/>
      <c r="LB122" s="174"/>
      <c r="LC122" s="174"/>
      <c r="LD122" s="174"/>
      <c r="LE122" s="174"/>
      <c r="LF122" s="174"/>
      <c r="LG122" s="174"/>
      <c r="LH122" s="174"/>
      <c r="LI122" s="174"/>
      <c r="LJ122" s="174"/>
      <c r="LK122" s="174"/>
      <c r="LL122" s="174"/>
      <c r="LM122" s="174"/>
      <c r="LN122" s="174"/>
      <c r="LO122" s="174"/>
      <c r="LP122" s="174"/>
      <c r="LQ122" s="174"/>
      <c r="LR122" s="174"/>
      <c r="LS122" s="174"/>
      <c r="LT122" s="174"/>
      <c r="LU122" s="174"/>
      <c r="LV122" s="174"/>
      <c r="LW122" s="174"/>
      <c r="LX122" s="174"/>
      <c r="LY122" s="174"/>
      <c r="LZ122" s="174"/>
      <c r="MA122" s="174"/>
      <c r="MB122" s="174"/>
      <c r="MC122" s="174"/>
      <c r="MD122" s="174"/>
      <c r="ME122" s="174"/>
      <c r="MF122" s="174"/>
      <c r="MG122" s="174"/>
      <c r="MH122" s="174"/>
      <c r="MI122" s="174"/>
      <c r="MJ122" s="174"/>
      <c r="MK122" s="174"/>
      <c r="ML122" s="174"/>
      <c r="MM122" s="174"/>
      <c r="MN122" s="174"/>
      <c r="MO122" s="174"/>
      <c r="MP122" s="174"/>
      <c r="MQ122" s="174"/>
      <c r="MR122" s="174"/>
      <c r="MS122" s="174"/>
      <c r="MT122" s="174"/>
      <c r="MU122" s="174"/>
      <c r="MV122" s="174"/>
      <c r="MW122" s="174"/>
      <c r="MX122" s="174"/>
      <c r="MY122" s="174"/>
      <c r="MZ122" s="174"/>
      <c r="NA122" s="174"/>
      <c r="NB122" s="174"/>
      <c r="NC122" s="174"/>
      <c r="ND122" s="174"/>
      <c r="NE122" s="174"/>
      <c r="NF122" s="174"/>
      <c r="NG122" s="174"/>
      <c r="NH122" s="174"/>
      <c r="NI122" s="174"/>
      <c r="NJ122" s="174"/>
      <c r="NK122" s="174"/>
      <c r="NL122" s="174"/>
      <c r="NM122" s="174"/>
      <c r="NN122" s="174"/>
      <c r="NO122" s="174"/>
      <c r="NP122" s="174"/>
      <c r="NQ122" s="174"/>
      <c r="NR122" s="174"/>
      <c r="NS122" s="174"/>
      <c r="NT122" s="174"/>
      <c r="NU122" s="174"/>
      <c r="NV122" s="174"/>
      <c r="NW122" s="174"/>
      <c r="NX122" s="174"/>
      <c r="NY122" s="174"/>
      <c r="NZ122" s="174"/>
      <c r="OA122" s="174"/>
      <c r="OB122" s="174"/>
      <c r="OC122" s="174"/>
      <c r="OD122" s="174"/>
      <c r="OE122" s="174"/>
      <c r="OF122" s="174"/>
      <c r="OG122" s="174"/>
      <c r="OH122" s="174"/>
      <c r="OI122" s="174"/>
      <c r="OJ122" s="174"/>
      <c r="OK122" s="174"/>
      <c r="OL122" s="174"/>
      <c r="OM122" s="174"/>
      <c r="ON122" s="174"/>
      <c r="OO122" s="174"/>
      <c r="OP122" s="174"/>
      <c r="OQ122" s="174"/>
      <c r="OR122" s="174"/>
      <c r="OS122" s="174"/>
      <c r="OT122" s="174"/>
      <c r="OU122" s="174"/>
      <c r="OV122" s="174"/>
      <c r="OW122" s="174"/>
      <c r="OX122" s="174"/>
      <c r="OY122" s="174"/>
      <c r="OZ122" s="174"/>
      <c r="PA122" s="174"/>
      <c r="PB122" s="174"/>
      <c r="PC122" s="174"/>
      <c r="PD122" s="174"/>
      <c r="PE122" s="174"/>
      <c r="PF122" s="174"/>
      <c r="PG122" s="174"/>
      <c r="PH122" s="174"/>
      <c r="PI122" s="174"/>
      <c r="PJ122" s="174"/>
      <c r="PK122" s="174"/>
      <c r="PL122" s="174"/>
      <c r="PM122" s="174"/>
      <c r="PN122" s="174"/>
      <c r="PO122" s="174"/>
      <c r="PP122" s="174"/>
      <c r="PQ122" s="174"/>
      <c r="PR122" s="174"/>
      <c r="PS122" s="174"/>
      <c r="PT122" s="174"/>
      <c r="PU122" s="174"/>
      <c r="PV122" s="174"/>
      <c r="PW122" s="174"/>
      <c r="PX122" s="174"/>
      <c r="PY122" s="174"/>
      <c r="PZ122" s="174"/>
      <c r="QA122" s="174"/>
      <c r="QB122" s="174"/>
      <c r="QC122" s="174"/>
      <c r="QD122" s="174"/>
      <c r="QE122" s="174"/>
      <c r="QF122" s="174"/>
      <c r="QG122" s="174"/>
      <c r="QH122" s="174"/>
      <c r="QI122" s="174"/>
      <c r="QJ122" s="174"/>
      <c r="QK122" s="174"/>
      <c r="QL122" s="174"/>
      <c r="QM122" s="174"/>
      <c r="QN122" s="174"/>
      <c r="QO122" s="174"/>
      <c r="QP122" s="174"/>
      <c r="QQ122" s="174"/>
      <c r="QR122" s="174"/>
      <c r="QS122" s="174"/>
      <c r="QT122" s="174"/>
      <c r="QU122" s="174"/>
      <c r="QV122" s="174"/>
      <c r="QW122" s="174"/>
      <c r="QX122" s="174"/>
      <c r="QY122" s="174"/>
      <c r="QZ122" s="174"/>
      <c r="RA122" s="174"/>
      <c r="RB122" s="174"/>
      <c r="RC122" s="174"/>
      <c r="RD122" s="174"/>
      <c r="RE122" s="174"/>
      <c r="RF122" s="174"/>
      <c r="RG122" s="174"/>
      <c r="RH122" s="174"/>
      <c r="RI122" s="174"/>
      <c r="RJ122" s="174"/>
      <c r="RK122" s="174"/>
      <c r="RL122" s="174"/>
      <c r="RM122" s="174"/>
      <c r="RN122" s="174"/>
      <c r="RO122" s="174"/>
      <c r="RP122" s="174"/>
      <c r="RQ122" s="174"/>
      <c r="RR122" s="174"/>
      <c r="RS122" s="174"/>
      <c r="RT122" s="174"/>
      <c r="RU122" s="174"/>
      <c r="RV122" s="174"/>
      <c r="RW122" s="174"/>
      <c r="RX122" s="174"/>
      <c r="RY122" s="174"/>
      <c r="RZ122" s="174"/>
      <c r="SA122" s="174"/>
      <c r="SB122" s="174"/>
      <c r="SC122" s="174"/>
      <c r="SD122" s="174"/>
      <c r="SE122" s="174"/>
      <c r="SF122" s="174"/>
      <c r="SG122" s="174"/>
      <c r="SH122" s="174"/>
      <c r="SI122" s="174"/>
      <c r="SJ122" s="174"/>
      <c r="SK122" s="174"/>
      <c r="SL122" s="174"/>
      <c r="SM122" s="174"/>
      <c r="SN122" s="174"/>
      <c r="SO122" s="174"/>
      <c r="SP122" s="174"/>
      <c r="SQ122" s="174"/>
      <c r="SR122" s="174"/>
      <c r="SS122" s="174"/>
      <c r="ST122" s="174"/>
      <c r="SU122" s="174"/>
      <c r="SV122" s="174"/>
      <c r="SW122" s="174"/>
      <c r="SX122" s="174"/>
      <c r="SY122" s="174"/>
      <c r="SZ122" s="174"/>
      <c r="TA122" s="174"/>
      <c r="TB122" s="174"/>
      <c r="TC122" s="174"/>
      <c r="TD122" s="174"/>
      <c r="TE122" s="174"/>
      <c r="TF122" s="174"/>
      <c r="TG122" s="174"/>
      <c r="TH122" s="174"/>
      <c r="TI122" s="174"/>
      <c r="TJ122" s="174"/>
      <c r="TK122" s="174"/>
      <c r="TL122" s="174"/>
      <c r="TM122" s="174"/>
      <c r="TN122" s="174"/>
      <c r="TO122" s="174"/>
      <c r="TP122" s="174"/>
      <c r="TQ122" s="174"/>
      <c r="TR122" s="174"/>
      <c r="TS122" s="174"/>
      <c r="TT122" s="174"/>
      <c r="TU122" s="174"/>
      <c r="TV122" s="174"/>
      <c r="TW122" s="174"/>
      <c r="TX122" s="174"/>
      <c r="TY122" s="174"/>
      <c r="TZ122" s="174"/>
      <c r="UA122" s="174"/>
      <c r="UB122" s="174"/>
      <c r="UC122" s="174"/>
      <c r="UD122" s="174"/>
      <c r="UE122" s="174"/>
      <c r="UF122" s="174"/>
      <c r="UG122" s="174"/>
      <c r="UH122" s="174"/>
      <c r="UI122" s="174"/>
      <c r="UJ122" s="174"/>
      <c r="UK122" s="174"/>
      <c r="UL122" s="174"/>
      <c r="UM122" s="174"/>
      <c r="UN122" s="174"/>
      <c r="UO122" s="174"/>
      <c r="UP122" s="174"/>
      <c r="UQ122" s="174"/>
      <c r="UR122" s="174"/>
      <c r="US122" s="174"/>
      <c r="UT122" s="174"/>
      <c r="UU122" s="174"/>
      <c r="UV122" s="174"/>
      <c r="UW122" s="174"/>
      <c r="UX122" s="174"/>
      <c r="UY122" s="174"/>
      <c r="UZ122" s="174"/>
      <c r="VA122" s="174"/>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（最大出力合計750kW）</v>
      </c>
      <c r="D126" s="2" t="str">
        <f>データ!EX9</f>
        <v>（最大出力合計750kW）</v>
      </c>
      <c r="E126" s="2" t="str">
        <f>データ!GW9</f>
        <v>（最大出力合計-kW）</v>
      </c>
      <c r="F126" s="2" t="str">
        <f>データ!IV9</f>
        <v>（最大出力合計-kW）</v>
      </c>
      <c r="G126" s="2" t="str">
        <f>データ!KU9</f>
        <v>（最大出力合計-kW）</v>
      </c>
    </row>
  </sheetData>
  <sheetProtection algorithmName="SHA-512" hashValue="c66hunUu2Q2dGzi9Ax87P8NOVvOQK0h9Mxi4cUZfCvEvlhwm4iyqLt3PXSFfPn8YeavZ74M70kU/l/q/Hh0dyQ==" saltValue="/UkHCYAkshIKJe2vLVaU5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85</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84</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85</v>
      </c>
      <c r="ML4" s="38"/>
      <c r="MM4" s="38"/>
      <c r="MN4" s="38"/>
      <c r="MO4" s="38"/>
      <c r="MP4" s="38"/>
      <c r="MQ4" s="38"/>
      <c r="MR4" s="38"/>
      <c r="MS4" s="38"/>
      <c r="MT4" s="41"/>
      <c r="MU4" s="37" t="s">
        <v>86</v>
      </c>
      <c r="MV4" s="38"/>
      <c r="MW4" s="38"/>
      <c r="MX4" s="41"/>
      <c r="MY4" s="37" t="s">
        <v>87</v>
      </c>
      <c r="MZ4" s="38"/>
      <c r="NA4" s="38"/>
      <c r="NB4" s="41"/>
      <c r="NC4" s="37" t="s">
        <v>48</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52" x14ac:dyDescent="0.2">
      <c r="A6" s="33" t="s">
        <v>129</v>
      </c>
      <c r="B6" s="48" t="str">
        <f>B7</f>
        <v>2023</v>
      </c>
      <c r="C6" s="48" t="str">
        <f t="shared" ref="C6:AX6" si="6">C7</f>
        <v>454303</v>
      </c>
      <c r="D6" s="48" t="str">
        <f t="shared" si="6"/>
        <v>47</v>
      </c>
      <c r="E6" s="48" t="str">
        <f t="shared" si="6"/>
        <v>04</v>
      </c>
      <c r="F6" s="48" t="str">
        <f t="shared" si="6"/>
        <v>0</v>
      </c>
      <c r="G6" s="48" t="str">
        <f t="shared" si="6"/>
        <v>000</v>
      </c>
      <c r="H6" s="48" t="str">
        <f t="shared" si="6"/>
        <v>宮崎県　椎葉村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　年　月　日　椎葉村間柏原発電所</v>
      </c>
      <c r="S6" s="52" t="str">
        <f t="shared" si="6"/>
        <v>令和17年6月28日　椎葉村間柏原発電所</v>
      </c>
      <c r="T6" s="48" t="str">
        <f t="shared" si="6"/>
        <v>無</v>
      </c>
      <c r="U6" s="52" t="str">
        <f t="shared" si="6"/>
        <v>九州電力株式会社　日向営業所</v>
      </c>
      <c r="V6" s="49" t="str">
        <f t="shared" si="6"/>
        <v>-</v>
      </c>
      <c r="W6" s="50">
        <f>W7</f>
        <v>4521</v>
      </c>
      <c r="X6" s="50">
        <f t="shared" si="6"/>
        <v>3496</v>
      </c>
      <c r="Y6" s="50">
        <f t="shared" si="6"/>
        <v>4008</v>
      </c>
      <c r="Z6" s="50">
        <f t="shared" si="6"/>
        <v>2749</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4521</v>
      </c>
      <c r="AR6" s="50">
        <f t="shared" si="6"/>
        <v>3496</v>
      </c>
      <c r="AS6" s="50">
        <f t="shared" si="6"/>
        <v>4008</v>
      </c>
      <c r="AT6" s="50">
        <f t="shared" si="6"/>
        <v>2749</v>
      </c>
      <c r="AU6" s="50" t="str">
        <f t="shared" si="6"/>
        <v>-</v>
      </c>
      <c r="AV6" s="50" t="str">
        <f t="shared" si="6"/>
        <v>-</v>
      </c>
      <c r="AW6" s="50" t="str">
        <f t="shared" si="6"/>
        <v>-</v>
      </c>
      <c r="AX6" s="50" t="str">
        <f t="shared" si="6"/>
        <v>-</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130</v>
      </c>
      <c r="C7" s="58" t="s">
        <v>131</v>
      </c>
      <c r="D7" s="58" t="s">
        <v>132</v>
      </c>
      <c r="E7" s="58" t="s">
        <v>133</v>
      </c>
      <c r="F7" s="58" t="s">
        <v>134</v>
      </c>
      <c r="G7" s="58" t="s">
        <v>135</v>
      </c>
      <c r="H7" s="58" t="s">
        <v>136</v>
      </c>
      <c r="I7" s="58" t="s">
        <v>137</v>
      </c>
      <c r="J7" s="58" t="s">
        <v>138</v>
      </c>
      <c r="K7" s="58" t="s">
        <v>139</v>
      </c>
      <c r="L7" s="59" t="s">
        <v>140</v>
      </c>
      <c r="M7" s="60">
        <v>1</v>
      </c>
      <c r="N7" s="60" t="s">
        <v>141</v>
      </c>
      <c r="O7" s="61" t="s">
        <v>141</v>
      </c>
      <c r="P7" s="61" t="s">
        <v>141</v>
      </c>
      <c r="Q7" s="61" t="s">
        <v>141</v>
      </c>
      <c r="R7" s="62" t="s">
        <v>142</v>
      </c>
      <c r="S7" s="62" t="s">
        <v>143</v>
      </c>
      <c r="T7" s="63" t="s">
        <v>144</v>
      </c>
      <c r="U7" s="62" t="s">
        <v>145</v>
      </c>
      <c r="V7" s="59" t="s">
        <v>141</v>
      </c>
      <c r="W7" s="61">
        <v>4521</v>
      </c>
      <c r="X7" s="61">
        <v>3496</v>
      </c>
      <c r="Y7" s="61">
        <v>4008</v>
      </c>
      <c r="Z7" s="61">
        <v>2749</v>
      </c>
      <c r="AA7" s="61" t="s">
        <v>141</v>
      </c>
      <c r="AB7" s="61" t="s">
        <v>141</v>
      </c>
      <c r="AC7" s="61" t="s">
        <v>141</v>
      </c>
      <c r="AD7" s="61" t="s">
        <v>141</v>
      </c>
      <c r="AE7" s="61" t="s">
        <v>141</v>
      </c>
      <c r="AF7" s="61" t="s">
        <v>141</v>
      </c>
      <c r="AG7" s="61" t="s">
        <v>141</v>
      </c>
      <c r="AH7" s="61" t="s">
        <v>141</v>
      </c>
      <c r="AI7" s="61" t="s">
        <v>141</v>
      </c>
      <c r="AJ7" s="61" t="s">
        <v>141</v>
      </c>
      <c r="AK7" s="61" t="s">
        <v>141</v>
      </c>
      <c r="AL7" s="61" t="s">
        <v>141</v>
      </c>
      <c r="AM7" s="61" t="s">
        <v>141</v>
      </c>
      <c r="AN7" s="61" t="s">
        <v>141</v>
      </c>
      <c r="AO7" s="61" t="s">
        <v>141</v>
      </c>
      <c r="AP7" s="61" t="s">
        <v>141</v>
      </c>
      <c r="AQ7" s="61">
        <v>4521</v>
      </c>
      <c r="AR7" s="61">
        <v>3496</v>
      </c>
      <c r="AS7" s="61">
        <v>4008</v>
      </c>
      <c r="AT7" s="61">
        <v>2749</v>
      </c>
      <c r="AU7" s="61" t="s">
        <v>141</v>
      </c>
      <c r="AV7" s="61" t="s">
        <v>141</v>
      </c>
      <c r="AW7" s="61" t="s">
        <v>141</v>
      </c>
      <c r="AX7" s="61" t="s">
        <v>141</v>
      </c>
      <c r="AY7" s="64">
        <v>219.9</v>
      </c>
      <c r="AZ7" s="64">
        <v>149.5</v>
      </c>
      <c r="BA7" s="64">
        <v>164.3</v>
      </c>
      <c r="BB7" s="64">
        <v>137.1</v>
      </c>
      <c r="BC7" s="64">
        <v>14.8</v>
      </c>
      <c r="BD7" s="64">
        <v>134.69999999999999</v>
      </c>
      <c r="BE7" s="64">
        <v>141.80000000000001</v>
      </c>
      <c r="BF7" s="64">
        <v>138.19999999999999</v>
      </c>
      <c r="BG7" s="64">
        <v>135</v>
      </c>
      <c r="BH7" s="64">
        <v>136.6</v>
      </c>
      <c r="BI7" s="64">
        <v>100</v>
      </c>
      <c r="BJ7" s="64">
        <v>439.4</v>
      </c>
      <c r="BK7" s="64">
        <v>268.3</v>
      </c>
      <c r="BL7" s="64">
        <v>258.5</v>
      </c>
      <c r="BM7" s="64">
        <v>160.4</v>
      </c>
      <c r="BN7" s="64">
        <v>0</v>
      </c>
      <c r="BO7" s="64">
        <v>253.6</v>
      </c>
      <c r="BP7" s="64">
        <v>238</v>
      </c>
      <c r="BQ7" s="64">
        <v>227.5</v>
      </c>
      <c r="BR7" s="64">
        <v>238.5</v>
      </c>
      <c r="BS7" s="64">
        <v>235</v>
      </c>
      <c r="BT7" s="64">
        <v>100</v>
      </c>
      <c r="BU7" s="64" t="s">
        <v>141</v>
      </c>
      <c r="BV7" s="64" t="s">
        <v>141</v>
      </c>
      <c r="BW7" s="64" t="s">
        <v>141</v>
      </c>
      <c r="BX7" s="64" t="s">
        <v>141</v>
      </c>
      <c r="BY7" s="64" t="s">
        <v>141</v>
      </c>
      <c r="BZ7" s="64" t="s">
        <v>141</v>
      </c>
      <c r="CA7" s="64" t="s">
        <v>141</v>
      </c>
      <c r="CB7" s="64" t="s">
        <v>141</v>
      </c>
      <c r="CC7" s="64" t="s">
        <v>141</v>
      </c>
      <c r="CD7" s="64" t="s">
        <v>141</v>
      </c>
      <c r="CE7" s="64" t="s">
        <v>141</v>
      </c>
      <c r="CF7" s="64">
        <v>14313.6</v>
      </c>
      <c r="CG7" s="64">
        <v>21318.400000000001</v>
      </c>
      <c r="CH7" s="64">
        <v>19398.5</v>
      </c>
      <c r="CI7" s="64">
        <v>23246.3</v>
      </c>
      <c r="CJ7" s="64" t="s">
        <v>141</v>
      </c>
      <c r="CK7" s="64">
        <v>19066.3</v>
      </c>
      <c r="CL7" s="64">
        <v>18998.7</v>
      </c>
      <c r="CM7" s="64">
        <v>17544.5</v>
      </c>
      <c r="CN7" s="64">
        <v>19886.599999999999</v>
      </c>
      <c r="CO7" s="64">
        <v>23723.7</v>
      </c>
      <c r="CP7" s="61">
        <v>100448</v>
      </c>
      <c r="CQ7" s="61">
        <v>58782</v>
      </c>
      <c r="CR7" s="61">
        <v>70853</v>
      </c>
      <c r="CS7" s="61">
        <v>23707</v>
      </c>
      <c r="CT7" s="61">
        <v>-14962</v>
      </c>
      <c r="CU7" s="61">
        <v>33434</v>
      </c>
      <c r="CV7" s="61">
        <v>36820</v>
      </c>
      <c r="CW7" s="61">
        <v>35532</v>
      </c>
      <c r="CX7" s="61">
        <v>36111</v>
      </c>
      <c r="CY7" s="61">
        <v>39983</v>
      </c>
      <c r="CZ7" s="61">
        <v>750</v>
      </c>
      <c r="DA7" s="64">
        <v>68.599999999999994</v>
      </c>
      <c r="DB7" s="64">
        <v>53.2</v>
      </c>
      <c r="DC7" s="64">
        <v>61</v>
      </c>
      <c r="DD7" s="64">
        <v>41.9</v>
      </c>
      <c r="DE7" s="64">
        <v>0</v>
      </c>
      <c r="DF7" s="64">
        <v>28.7</v>
      </c>
      <c r="DG7" s="64">
        <v>29.1</v>
      </c>
      <c r="DH7" s="64">
        <v>29.4</v>
      </c>
      <c r="DI7" s="64">
        <v>28.9</v>
      </c>
      <c r="DJ7" s="64">
        <v>27.4</v>
      </c>
      <c r="DK7" s="64">
        <v>25</v>
      </c>
      <c r="DL7" s="64">
        <v>1.4</v>
      </c>
      <c r="DM7" s="64">
        <v>0</v>
      </c>
      <c r="DN7" s="64">
        <v>0</v>
      </c>
      <c r="DO7" s="64">
        <v>0</v>
      </c>
      <c r="DP7" s="64">
        <v>5.7</v>
      </c>
      <c r="DQ7" s="64">
        <v>6.8</v>
      </c>
      <c r="DR7" s="64">
        <v>5.2</v>
      </c>
      <c r="DS7" s="64">
        <v>4.2</v>
      </c>
      <c r="DT7" s="64">
        <v>12.1</v>
      </c>
      <c r="DU7" s="64">
        <v>0</v>
      </c>
      <c r="DV7" s="64">
        <v>0</v>
      </c>
      <c r="DW7" s="64">
        <v>0</v>
      </c>
      <c r="DX7" s="64">
        <v>0</v>
      </c>
      <c r="DY7" s="64" t="s">
        <v>141</v>
      </c>
      <c r="DZ7" s="64">
        <v>184.7</v>
      </c>
      <c r="EA7" s="64">
        <v>175.7</v>
      </c>
      <c r="EB7" s="64">
        <v>208.4</v>
      </c>
      <c r="EC7" s="64">
        <v>198.6</v>
      </c>
      <c r="ED7" s="64">
        <v>198</v>
      </c>
      <c r="EE7" s="64" t="s">
        <v>141</v>
      </c>
      <c r="EF7" s="64" t="s">
        <v>141</v>
      </c>
      <c r="EG7" s="64" t="s">
        <v>141</v>
      </c>
      <c r="EH7" s="64" t="s">
        <v>141</v>
      </c>
      <c r="EI7" s="64" t="s">
        <v>141</v>
      </c>
      <c r="EJ7" s="64" t="s">
        <v>141</v>
      </c>
      <c r="EK7" s="64" t="s">
        <v>141</v>
      </c>
      <c r="EL7" s="64" t="s">
        <v>141</v>
      </c>
      <c r="EM7" s="64" t="s">
        <v>141</v>
      </c>
      <c r="EN7" s="64" t="s">
        <v>141</v>
      </c>
      <c r="EO7" s="64">
        <v>100</v>
      </c>
      <c r="EP7" s="64">
        <v>100</v>
      </c>
      <c r="EQ7" s="64">
        <v>100</v>
      </c>
      <c r="ER7" s="64">
        <v>100</v>
      </c>
      <c r="ES7" s="64" t="s">
        <v>141</v>
      </c>
      <c r="ET7" s="64">
        <v>86.6</v>
      </c>
      <c r="EU7" s="64">
        <v>87.5</v>
      </c>
      <c r="EV7" s="64">
        <v>90.7</v>
      </c>
      <c r="EW7" s="64">
        <v>85</v>
      </c>
      <c r="EX7" s="64">
        <v>77.2</v>
      </c>
      <c r="EY7" s="61">
        <v>750</v>
      </c>
      <c r="EZ7" s="64">
        <v>68.599999999999994</v>
      </c>
      <c r="FA7" s="64">
        <v>53.2</v>
      </c>
      <c r="FB7" s="64">
        <v>61</v>
      </c>
      <c r="FC7" s="64">
        <v>41.9</v>
      </c>
      <c r="FD7" s="64">
        <v>0</v>
      </c>
      <c r="FE7" s="64">
        <v>60.4</v>
      </c>
      <c r="FF7" s="64">
        <v>54.1</v>
      </c>
      <c r="FG7" s="64">
        <v>58.1</v>
      </c>
      <c r="FH7" s="64">
        <v>55.4</v>
      </c>
      <c r="FI7" s="64">
        <v>46.1</v>
      </c>
      <c r="FJ7" s="64">
        <v>25</v>
      </c>
      <c r="FK7" s="64">
        <v>1.4</v>
      </c>
      <c r="FL7" s="64">
        <v>0</v>
      </c>
      <c r="FM7" s="64">
        <v>0</v>
      </c>
      <c r="FN7" s="64">
        <v>0</v>
      </c>
      <c r="FO7" s="64">
        <v>14.9</v>
      </c>
      <c r="FP7" s="64">
        <v>16.2</v>
      </c>
      <c r="FQ7" s="64">
        <v>5.6</v>
      </c>
      <c r="FR7" s="64">
        <v>7</v>
      </c>
      <c r="FS7" s="64">
        <v>35.700000000000003</v>
      </c>
      <c r="FT7" s="64">
        <v>0</v>
      </c>
      <c r="FU7" s="64">
        <v>0</v>
      </c>
      <c r="FV7" s="64">
        <v>0</v>
      </c>
      <c r="FW7" s="64">
        <v>0</v>
      </c>
      <c r="FX7" s="64" t="s">
        <v>141</v>
      </c>
      <c r="FY7" s="64">
        <v>314.5</v>
      </c>
      <c r="FZ7" s="64">
        <v>339.9</v>
      </c>
      <c r="GA7" s="64">
        <v>303.60000000000002</v>
      </c>
      <c r="GB7" s="64">
        <v>276.89999999999998</v>
      </c>
      <c r="GC7" s="64">
        <v>385.1</v>
      </c>
      <c r="GD7" s="64" t="s">
        <v>141</v>
      </c>
      <c r="GE7" s="64" t="s">
        <v>141</v>
      </c>
      <c r="GF7" s="64" t="s">
        <v>141</v>
      </c>
      <c r="GG7" s="64" t="s">
        <v>141</v>
      </c>
      <c r="GH7" s="64" t="s">
        <v>141</v>
      </c>
      <c r="GI7" s="64" t="s">
        <v>141</v>
      </c>
      <c r="GJ7" s="64" t="s">
        <v>141</v>
      </c>
      <c r="GK7" s="64" t="s">
        <v>141</v>
      </c>
      <c r="GL7" s="64" t="s">
        <v>141</v>
      </c>
      <c r="GM7" s="64" t="s">
        <v>141</v>
      </c>
      <c r="GN7" s="64">
        <v>100</v>
      </c>
      <c r="GO7" s="64">
        <v>100</v>
      </c>
      <c r="GP7" s="64">
        <v>100</v>
      </c>
      <c r="GQ7" s="64">
        <v>100</v>
      </c>
      <c r="GR7" s="64" t="s">
        <v>141</v>
      </c>
      <c r="GS7" s="64">
        <v>96</v>
      </c>
      <c r="GT7" s="64">
        <v>97.1</v>
      </c>
      <c r="GU7" s="64">
        <v>98.9</v>
      </c>
      <c r="GV7" s="64">
        <v>99.1</v>
      </c>
      <c r="GW7" s="64">
        <v>97.4</v>
      </c>
      <c r="GX7" s="61" t="s">
        <v>141</v>
      </c>
      <c r="GY7" s="64" t="s">
        <v>141</v>
      </c>
      <c r="GZ7" s="64" t="s">
        <v>141</v>
      </c>
      <c r="HA7" s="64" t="s">
        <v>141</v>
      </c>
      <c r="HB7" s="64" t="s">
        <v>141</v>
      </c>
      <c r="HC7" s="64" t="s">
        <v>141</v>
      </c>
      <c r="HD7" s="64">
        <v>71.8</v>
      </c>
      <c r="HE7" s="64">
        <v>70.400000000000006</v>
      </c>
      <c r="HF7" s="64">
        <v>70.8</v>
      </c>
      <c r="HG7" s="64">
        <v>71.7</v>
      </c>
      <c r="HH7" s="64">
        <v>68.2</v>
      </c>
      <c r="HI7" s="64" t="s">
        <v>141</v>
      </c>
      <c r="HJ7" s="64" t="s">
        <v>141</v>
      </c>
      <c r="HK7" s="64" t="s">
        <v>141</v>
      </c>
      <c r="HL7" s="64" t="s">
        <v>141</v>
      </c>
      <c r="HM7" s="64" t="s">
        <v>141</v>
      </c>
      <c r="HN7" s="64">
        <v>0</v>
      </c>
      <c r="HO7" s="64">
        <v>0</v>
      </c>
      <c r="HP7" s="64">
        <v>0.7</v>
      </c>
      <c r="HQ7" s="64">
        <v>0.8</v>
      </c>
      <c r="HR7" s="64">
        <v>0</v>
      </c>
      <c r="HS7" s="64" t="s">
        <v>141</v>
      </c>
      <c r="HT7" s="64" t="s">
        <v>141</v>
      </c>
      <c r="HU7" s="64" t="s">
        <v>141</v>
      </c>
      <c r="HV7" s="64" t="s">
        <v>141</v>
      </c>
      <c r="HW7" s="64" t="s">
        <v>141</v>
      </c>
      <c r="HX7" s="64">
        <v>55.3</v>
      </c>
      <c r="HY7" s="64">
        <v>54.4</v>
      </c>
      <c r="HZ7" s="64">
        <v>57.6</v>
      </c>
      <c r="IA7" s="64">
        <v>38</v>
      </c>
      <c r="IB7" s="64">
        <v>25.6</v>
      </c>
      <c r="IC7" s="64" t="s">
        <v>141</v>
      </c>
      <c r="ID7" s="64" t="s">
        <v>141</v>
      </c>
      <c r="IE7" s="64" t="s">
        <v>141</v>
      </c>
      <c r="IF7" s="64" t="s">
        <v>141</v>
      </c>
      <c r="IG7" s="64" t="s">
        <v>141</v>
      </c>
      <c r="IH7" s="64" t="s">
        <v>141</v>
      </c>
      <c r="II7" s="64" t="s">
        <v>141</v>
      </c>
      <c r="IJ7" s="64" t="s">
        <v>141</v>
      </c>
      <c r="IK7" s="64" t="s">
        <v>141</v>
      </c>
      <c r="IL7" s="64" t="s">
        <v>141</v>
      </c>
      <c r="IM7" s="64" t="s">
        <v>141</v>
      </c>
      <c r="IN7" s="64" t="s">
        <v>141</v>
      </c>
      <c r="IO7" s="64" t="s">
        <v>141</v>
      </c>
      <c r="IP7" s="64" t="s">
        <v>141</v>
      </c>
      <c r="IQ7" s="64" t="s">
        <v>141</v>
      </c>
      <c r="IR7" s="64">
        <v>31.2</v>
      </c>
      <c r="IS7" s="64">
        <v>31.7</v>
      </c>
      <c r="IT7" s="64">
        <v>37.9</v>
      </c>
      <c r="IU7" s="64">
        <v>17.3</v>
      </c>
      <c r="IV7" s="64">
        <v>5.6</v>
      </c>
      <c r="IW7" s="61" t="s">
        <v>141</v>
      </c>
      <c r="IX7" s="64" t="s">
        <v>141</v>
      </c>
      <c r="IY7" s="64" t="s">
        <v>141</v>
      </c>
      <c r="IZ7" s="64" t="s">
        <v>141</v>
      </c>
      <c r="JA7" s="64" t="s">
        <v>141</v>
      </c>
      <c r="JB7" s="64" t="s">
        <v>141</v>
      </c>
      <c r="JC7" s="64">
        <v>12.3</v>
      </c>
      <c r="JD7" s="64">
        <v>16.899999999999999</v>
      </c>
      <c r="JE7" s="64">
        <v>21.3</v>
      </c>
      <c r="JF7" s="64">
        <v>19.399999999999999</v>
      </c>
      <c r="JG7" s="64">
        <v>17.899999999999999</v>
      </c>
      <c r="JH7" s="64" t="s">
        <v>141</v>
      </c>
      <c r="JI7" s="64" t="s">
        <v>141</v>
      </c>
      <c r="JJ7" s="64" t="s">
        <v>141</v>
      </c>
      <c r="JK7" s="64" t="s">
        <v>141</v>
      </c>
      <c r="JL7" s="64" t="s">
        <v>141</v>
      </c>
      <c r="JM7" s="64">
        <v>29.8</v>
      </c>
      <c r="JN7" s="64">
        <v>24.4</v>
      </c>
      <c r="JO7" s="64">
        <v>16.600000000000001</v>
      </c>
      <c r="JP7" s="64">
        <v>8.6</v>
      </c>
      <c r="JQ7" s="64">
        <v>8.4</v>
      </c>
      <c r="JR7" s="64" t="s">
        <v>141</v>
      </c>
      <c r="JS7" s="64" t="s">
        <v>141</v>
      </c>
      <c r="JT7" s="64" t="s">
        <v>141</v>
      </c>
      <c r="JU7" s="64" t="s">
        <v>141</v>
      </c>
      <c r="JV7" s="64" t="s">
        <v>141</v>
      </c>
      <c r="JW7" s="64">
        <v>470.4</v>
      </c>
      <c r="JX7" s="64">
        <v>340.1</v>
      </c>
      <c r="JY7" s="64">
        <v>453.6</v>
      </c>
      <c r="JZ7" s="64">
        <v>506.5</v>
      </c>
      <c r="KA7" s="64">
        <v>558.29999999999995</v>
      </c>
      <c r="KB7" s="64" t="s">
        <v>141</v>
      </c>
      <c r="KC7" s="64" t="s">
        <v>141</v>
      </c>
      <c r="KD7" s="64" t="s">
        <v>141</v>
      </c>
      <c r="KE7" s="64" t="s">
        <v>141</v>
      </c>
      <c r="KF7" s="64" t="s">
        <v>141</v>
      </c>
      <c r="KG7" s="64" t="s">
        <v>141</v>
      </c>
      <c r="KH7" s="64" t="s">
        <v>141</v>
      </c>
      <c r="KI7" s="64" t="s">
        <v>141</v>
      </c>
      <c r="KJ7" s="64" t="s">
        <v>141</v>
      </c>
      <c r="KK7" s="64" t="s">
        <v>141</v>
      </c>
      <c r="KL7" s="64" t="s">
        <v>141</v>
      </c>
      <c r="KM7" s="64" t="s">
        <v>141</v>
      </c>
      <c r="KN7" s="64" t="s">
        <v>141</v>
      </c>
      <c r="KO7" s="64" t="s">
        <v>141</v>
      </c>
      <c r="KP7" s="64" t="s">
        <v>141</v>
      </c>
      <c r="KQ7" s="64">
        <v>95.3</v>
      </c>
      <c r="KR7" s="64">
        <v>95</v>
      </c>
      <c r="KS7" s="64">
        <v>96.5</v>
      </c>
      <c r="KT7" s="64">
        <v>98.5</v>
      </c>
      <c r="KU7" s="64">
        <v>97.7</v>
      </c>
      <c r="KV7" s="61" t="s">
        <v>141</v>
      </c>
      <c r="KW7" s="64" t="s">
        <v>141</v>
      </c>
      <c r="KX7" s="64" t="s">
        <v>141</v>
      </c>
      <c r="KY7" s="64" t="s">
        <v>141</v>
      </c>
      <c r="KZ7" s="64" t="s">
        <v>141</v>
      </c>
      <c r="LA7" s="64" t="s">
        <v>141</v>
      </c>
      <c r="LB7" s="64">
        <v>14.9</v>
      </c>
      <c r="LC7" s="64">
        <v>14.9</v>
      </c>
      <c r="LD7" s="64">
        <v>14.3</v>
      </c>
      <c r="LE7" s="64">
        <v>13.8</v>
      </c>
      <c r="LF7" s="64">
        <v>14.2</v>
      </c>
      <c r="LG7" s="64" t="s">
        <v>141</v>
      </c>
      <c r="LH7" s="64" t="s">
        <v>141</v>
      </c>
      <c r="LI7" s="64" t="s">
        <v>141</v>
      </c>
      <c r="LJ7" s="64" t="s">
        <v>141</v>
      </c>
      <c r="LK7" s="64" t="s">
        <v>141</v>
      </c>
      <c r="LL7" s="64">
        <v>0.4</v>
      </c>
      <c r="LM7" s="64">
        <v>1.8</v>
      </c>
      <c r="LN7" s="64">
        <v>1.8</v>
      </c>
      <c r="LO7" s="64">
        <v>2.7</v>
      </c>
      <c r="LP7" s="64">
        <v>9.6999999999999993</v>
      </c>
      <c r="LQ7" s="64" t="s">
        <v>141</v>
      </c>
      <c r="LR7" s="64" t="s">
        <v>141</v>
      </c>
      <c r="LS7" s="64" t="s">
        <v>141</v>
      </c>
      <c r="LT7" s="64" t="s">
        <v>141</v>
      </c>
      <c r="LU7" s="64" t="s">
        <v>141</v>
      </c>
      <c r="LV7" s="64">
        <v>138.1</v>
      </c>
      <c r="LW7" s="64">
        <v>125.8</v>
      </c>
      <c r="LX7" s="64">
        <v>119.4</v>
      </c>
      <c r="LY7" s="64">
        <v>113</v>
      </c>
      <c r="LZ7" s="64">
        <v>99.1</v>
      </c>
      <c r="MA7" s="64" t="s">
        <v>141</v>
      </c>
      <c r="MB7" s="64" t="s">
        <v>141</v>
      </c>
      <c r="MC7" s="64" t="s">
        <v>141</v>
      </c>
      <c r="MD7" s="64" t="s">
        <v>141</v>
      </c>
      <c r="ME7" s="64" t="s">
        <v>141</v>
      </c>
      <c r="MF7" s="64" t="s">
        <v>141</v>
      </c>
      <c r="MG7" s="64" t="s">
        <v>141</v>
      </c>
      <c r="MH7" s="64" t="s">
        <v>141</v>
      </c>
      <c r="MI7" s="64" t="s">
        <v>141</v>
      </c>
      <c r="MJ7" s="64" t="s">
        <v>141</v>
      </c>
      <c r="MK7" s="64" t="s">
        <v>141</v>
      </c>
      <c r="ML7" s="64" t="s">
        <v>141</v>
      </c>
      <c r="MM7" s="64" t="s">
        <v>141</v>
      </c>
      <c r="MN7" s="64" t="s">
        <v>141</v>
      </c>
      <c r="MO7" s="64" t="s">
        <v>141</v>
      </c>
      <c r="MP7" s="64">
        <v>98.8</v>
      </c>
      <c r="MQ7" s="64">
        <v>98.9</v>
      </c>
      <c r="MR7" s="64">
        <v>99.7</v>
      </c>
      <c r="MS7" s="64">
        <v>99.8</v>
      </c>
      <c r="MT7" s="64">
        <v>99.7</v>
      </c>
      <c r="MU7" s="64">
        <v>1</v>
      </c>
      <c r="MV7" s="64">
        <v>1</v>
      </c>
      <c r="MW7" s="64">
        <v>1</v>
      </c>
      <c r="MX7" s="64">
        <v>1</v>
      </c>
      <c r="MY7" s="64" t="s">
        <v>141</v>
      </c>
      <c r="MZ7" s="64" t="s">
        <v>141</v>
      </c>
      <c r="NA7" s="64" t="s">
        <v>141</v>
      </c>
      <c r="NB7" s="64" t="s">
        <v>141</v>
      </c>
      <c r="NC7" s="64" t="s">
        <v>141</v>
      </c>
      <c r="ND7" s="64" t="s">
        <v>141</v>
      </c>
      <c r="NE7" s="64" t="s">
        <v>141</v>
      </c>
      <c r="NF7" s="64" t="s">
        <v>141</v>
      </c>
      <c r="NG7" s="64" t="s">
        <v>141</v>
      </c>
      <c r="NH7" s="64" t="s">
        <v>141</v>
      </c>
      <c r="NI7" s="64" t="s">
        <v>141</v>
      </c>
      <c r="NJ7" s="64" t="s">
        <v>141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0</v>
      </c>
      <c r="KX8" s="68" t="s">
        <v>146</v>
      </c>
      <c r="KY8" s="66"/>
      <c r="KZ8" s="66"/>
      <c r="LA8" s="66"/>
      <c r="LB8" s="66"/>
      <c r="LC8" s="67"/>
      <c r="LD8" s="66"/>
      <c r="LE8" s="66"/>
      <c r="LF8" s="66" t="str">
        <f>LG4</f>
        <v>修繕費比率（％）</v>
      </c>
      <c r="LG8" s="66" t="b">
        <f>IF(SUM($P$7,$NG$7:$NJ$7)=0,FALSE,TRUE)</f>
        <v>0</v>
      </c>
      <c r="LH8" s="68" t="s">
        <v>146</v>
      </c>
      <c r="LI8" s="66"/>
      <c r="LJ8" s="66"/>
      <c r="LK8" s="66"/>
      <c r="LL8" s="66"/>
      <c r="LM8" s="66"/>
      <c r="LN8" s="67"/>
      <c r="LO8" s="66"/>
      <c r="LP8" s="66" t="str">
        <f>LQ4</f>
        <v>企業債残高対料金収入比率（％）</v>
      </c>
      <c r="LQ8" s="66" t="b">
        <f>IF(SUM($P$7,$NG$7:$NJ$7)=0,FALSE,TRUE)</f>
        <v>0</v>
      </c>
      <c r="LR8" s="68" t="s">
        <v>146</v>
      </c>
      <c r="LS8" s="66"/>
      <c r="LT8" s="66"/>
      <c r="LU8" s="66"/>
      <c r="LV8" s="66"/>
      <c r="LW8" s="66"/>
      <c r="LX8" s="66"/>
      <c r="LY8" s="67"/>
      <c r="LZ8" s="66" t="str">
        <f>MA4</f>
        <v>有形固定資産減価償却率（％）</v>
      </c>
      <c r="MA8" s="66" t="b">
        <f>IF(SUM($P$7,$NG$7:$NJ$7)=0,FALSE,TRUE)</f>
        <v>0</v>
      </c>
      <c r="MB8" s="68" t="s">
        <v>146</v>
      </c>
      <c r="MC8" s="66"/>
      <c r="MD8" s="66"/>
      <c r="ME8" s="66"/>
      <c r="MF8" s="66"/>
      <c r="MG8" s="66"/>
      <c r="MH8" s="66"/>
      <c r="MI8" s="66"/>
      <c r="MJ8" s="66" t="str">
        <f>MK4</f>
        <v>FIT・FIP収入割合（％）</v>
      </c>
      <c r="MK8" s="66" t="b">
        <f>IF(SUM($P$7,$NG$7:$NJ$7)=0,FALSE,TRUE)</f>
        <v>0</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（最大出力合計750kW）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（最大出力合計750kW）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219.9</v>
      </c>
      <c r="AZ11" s="75">
        <f>AZ7</f>
        <v>149.5</v>
      </c>
      <c r="BA11" s="75">
        <f>BA7</f>
        <v>164.3</v>
      </c>
      <c r="BB11" s="75">
        <f>BB7</f>
        <v>137.1</v>
      </c>
      <c r="BC11" s="75">
        <f>BC7</f>
        <v>14.8</v>
      </c>
      <c r="BD11" s="65"/>
      <c r="BE11" s="65"/>
      <c r="BF11" s="65"/>
      <c r="BG11" s="65"/>
      <c r="BH11" s="65"/>
      <c r="BI11" s="74" t="s">
        <v>154</v>
      </c>
      <c r="BJ11" s="75">
        <f>BJ7</f>
        <v>439.4</v>
      </c>
      <c r="BK11" s="75">
        <f>BK7</f>
        <v>268.3</v>
      </c>
      <c r="BL11" s="75">
        <f>BL7</f>
        <v>258.5</v>
      </c>
      <c r="BM11" s="75">
        <f>BM7</f>
        <v>160.4</v>
      </c>
      <c r="BN11" s="75">
        <f>BN7</f>
        <v>0</v>
      </c>
      <c r="BO11" s="65"/>
      <c r="BP11" s="65"/>
      <c r="BQ11" s="65"/>
      <c r="BR11" s="65"/>
      <c r="BS11" s="65"/>
      <c r="BT11" s="74" t="s">
        <v>154</v>
      </c>
      <c r="BU11" s="75" t="str">
        <f>BU7</f>
        <v>-</v>
      </c>
      <c r="BV11" s="75" t="str">
        <f>BV7</f>
        <v>-</v>
      </c>
      <c r="BW11" s="75" t="str">
        <f>BW7</f>
        <v>-</v>
      </c>
      <c r="BX11" s="75" t="str">
        <f>BX7</f>
        <v>-</v>
      </c>
      <c r="BY11" s="75" t="str">
        <f>BY7</f>
        <v>-</v>
      </c>
      <c r="BZ11" s="65"/>
      <c r="CA11" s="65"/>
      <c r="CB11" s="65"/>
      <c r="CC11" s="65"/>
      <c r="CD11" s="65"/>
      <c r="CE11" s="74" t="s">
        <v>154</v>
      </c>
      <c r="CF11" s="75">
        <f>CF7</f>
        <v>14313.6</v>
      </c>
      <c r="CG11" s="75">
        <f>CG7</f>
        <v>21318.400000000001</v>
      </c>
      <c r="CH11" s="75">
        <f>CH7</f>
        <v>19398.5</v>
      </c>
      <c r="CI11" s="75">
        <f>CI7</f>
        <v>23246.3</v>
      </c>
      <c r="CJ11" s="75" t="str">
        <f>CJ7</f>
        <v>-</v>
      </c>
      <c r="CK11" s="65"/>
      <c r="CL11" s="65"/>
      <c r="CM11" s="65"/>
      <c r="CN11" s="65"/>
      <c r="CO11" s="74" t="s">
        <v>154</v>
      </c>
      <c r="CP11" s="76">
        <f>CP7</f>
        <v>100448</v>
      </c>
      <c r="CQ11" s="76">
        <f>CQ7</f>
        <v>58782</v>
      </c>
      <c r="CR11" s="76">
        <f>CR7</f>
        <v>70853</v>
      </c>
      <c r="CS11" s="76">
        <f>CS7</f>
        <v>23707</v>
      </c>
      <c r="CT11" s="76">
        <f>CT7</f>
        <v>-14962</v>
      </c>
      <c r="CU11" s="65"/>
      <c r="CV11" s="65"/>
      <c r="CW11" s="65"/>
      <c r="CX11" s="65"/>
      <c r="CY11" s="65"/>
      <c r="CZ11" s="74" t="s">
        <v>154</v>
      </c>
      <c r="DA11" s="75">
        <f>DA7</f>
        <v>68.599999999999994</v>
      </c>
      <c r="DB11" s="75">
        <f>DB7</f>
        <v>53.2</v>
      </c>
      <c r="DC11" s="75">
        <f>DC7</f>
        <v>61</v>
      </c>
      <c r="DD11" s="75">
        <f>DD7</f>
        <v>41.9</v>
      </c>
      <c r="DE11" s="75">
        <f>DE7</f>
        <v>0</v>
      </c>
      <c r="DF11" s="65"/>
      <c r="DG11" s="65"/>
      <c r="DH11" s="65"/>
      <c r="DI11" s="65"/>
      <c r="DJ11" s="74" t="s">
        <v>154</v>
      </c>
      <c r="DK11" s="75">
        <f>DK7</f>
        <v>25</v>
      </c>
      <c r="DL11" s="75">
        <f>DL7</f>
        <v>1.4</v>
      </c>
      <c r="DM11" s="75">
        <f>DM7</f>
        <v>0</v>
      </c>
      <c r="DN11" s="75">
        <f>DN7</f>
        <v>0</v>
      </c>
      <c r="DO11" s="75">
        <f>DO7</f>
        <v>0</v>
      </c>
      <c r="DP11" s="65"/>
      <c r="DQ11" s="65"/>
      <c r="DR11" s="65"/>
      <c r="DS11" s="65"/>
      <c r="DT11" s="74" t="s">
        <v>154</v>
      </c>
      <c r="DU11" s="75">
        <f>DU7</f>
        <v>0</v>
      </c>
      <c r="DV11" s="75">
        <f>DV7</f>
        <v>0</v>
      </c>
      <c r="DW11" s="75">
        <f>DW7</f>
        <v>0</v>
      </c>
      <c r="DX11" s="75">
        <f>DX7</f>
        <v>0</v>
      </c>
      <c r="DY11" s="75" t="str">
        <f>DY7</f>
        <v>-</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154</v>
      </c>
      <c r="EO11" s="75">
        <f>EO7</f>
        <v>100</v>
      </c>
      <c r="EP11" s="75">
        <f>EP7</f>
        <v>100</v>
      </c>
      <c r="EQ11" s="75">
        <f>EQ7</f>
        <v>100</v>
      </c>
      <c r="ER11" s="75">
        <f>ER7</f>
        <v>100</v>
      </c>
      <c r="ES11" s="75" t="str">
        <f>ES7</f>
        <v>-</v>
      </c>
      <c r="ET11" s="65"/>
      <c r="EU11" s="65"/>
      <c r="EV11" s="65"/>
      <c r="EW11" s="65"/>
      <c r="EX11" s="65"/>
      <c r="EY11" s="74" t="s">
        <v>154</v>
      </c>
      <c r="EZ11" s="75">
        <f>EZ7</f>
        <v>68.599999999999994</v>
      </c>
      <c r="FA11" s="75">
        <f>FA7</f>
        <v>53.2</v>
      </c>
      <c r="FB11" s="75">
        <f>FB7</f>
        <v>61</v>
      </c>
      <c r="FC11" s="75">
        <f>FC7</f>
        <v>41.9</v>
      </c>
      <c r="FD11" s="75">
        <f>FD7</f>
        <v>0</v>
      </c>
      <c r="FE11" s="65"/>
      <c r="FF11" s="65"/>
      <c r="FG11" s="65"/>
      <c r="FH11" s="65"/>
      <c r="FI11" s="74" t="s">
        <v>154</v>
      </c>
      <c r="FJ11" s="75">
        <f>FJ7</f>
        <v>25</v>
      </c>
      <c r="FK11" s="75">
        <f>FK7</f>
        <v>1.4</v>
      </c>
      <c r="FL11" s="75">
        <f>FL7</f>
        <v>0</v>
      </c>
      <c r="FM11" s="75">
        <f>FM7</f>
        <v>0</v>
      </c>
      <c r="FN11" s="75">
        <f>FN7</f>
        <v>0</v>
      </c>
      <c r="FO11" s="65"/>
      <c r="FP11" s="65"/>
      <c r="FQ11" s="65"/>
      <c r="FR11" s="65"/>
      <c r="FS11" s="74" t="s">
        <v>154</v>
      </c>
      <c r="FT11" s="75">
        <f>FT7</f>
        <v>0</v>
      </c>
      <c r="FU11" s="75">
        <f>FU7</f>
        <v>0</v>
      </c>
      <c r="FV11" s="75">
        <f>FV7</f>
        <v>0</v>
      </c>
      <c r="FW11" s="75">
        <f>FW7</f>
        <v>0</v>
      </c>
      <c r="FX11" s="75" t="str">
        <f>FX7</f>
        <v>-</v>
      </c>
      <c r="FY11" s="65"/>
      <c r="FZ11" s="65"/>
      <c r="GA11" s="65"/>
      <c r="GB11" s="65"/>
      <c r="GC11" s="74" t="s">
        <v>154</v>
      </c>
      <c r="GD11" s="75" t="str">
        <f>GD7</f>
        <v>-</v>
      </c>
      <c r="GE11" s="75" t="str">
        <f>GE7</f>
        <v>-</v>
      </c>
      <c r="GF11" s="75" t="str">
        <f>GF7</f>
        <v>-</v>
      </c>
      <c r="GG11" s="75" t="str">
        <f>GG7</f>
        <v>-</v>
      </c>
      <c r="GH11" s="75" t="str">
        <f>GH7</f>
        <v>-</v>
      </c>
      <c r="GI11" s="65"/>
      <c r="GJ11" s="65"/>
      <c r="GK11" s="65"/>
      <c r="GL11" s="65"/>
      <c r="GM11" s="74" t="s">
        <v>154</v>
      </c>
      <c r="GN11" s="75">
        <f>GN7</f>
        <v>100</v>
      </c>
      <c r="GO11" s="75">
        <f>GO7</f>
        <v>100</v>
      </c>
      <c r="GP11" s="75">
        <f>GP7</f>
        <v>100</v>
      </c>
      <c r="GQ11" s="75">
        <f>GQ7</f>
        <v>100</v>
      </c>
      <c r="GR11" s="75" t="str">
        <f>GR7</f>
        <v>-</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154</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154</v>
      </c>
      <c r="KB11" s="75" t="str">
        <f>KB7</f>
        <v>-</v>
      </c>
      <c r="KC11" s="75" t="str">
        <f>KC7</f>
        <v>-</v>
      </c>
      <c r="KD11" s="75" t="str">
        <f>KD7</f>
        <v>-</v>
      </c>
      <c r="KE11" s="75" t="str">
        <f>KE7</f>
        <v>-</v>
      </c>
      <c r="KF11" s="75" t="str">
        <f>KF7</f>
        <v>-</v>
      </c>
      <c r="KG11" s="65"/>
      <c r="KH11" s="65"/>
      <c r="KI11" s="65"/>
      <c r="KJ11" s="65"/>
      <c r="KK11" s="74" t="s">
        <v>154</v>
      </c>
      <c r="KL11" s="75" t="str">
        <f>KL7</f>
        <v>-</v>
      </c>
      <c r="KM11" s="75" t="str">
        <f>KM7</f>
        <v>-</v>
      </c>
      <c r="KN11" s="75" t="str">
        <f>KN7</f>
        <v>-</v>
      </c>
      <c r="KO11" s="75" t="str">
        <f>KO7</f>
        <v>-</v>
      </c>
      <c r="KP11" s="75" t="str">
        <f>KP7</f>
        <v>-</v>
      </c>
      <c r="KQ11" s="65"/>
      <c r="KR11" s="65"/>
      <c r="KS11" s="65"/>
      <c r="KT11" s="65"/>
      <c r="KU11" s="65"/>
      <c r="KV11" s="74" t="s">
        <v>154</v>
      </c>
      <c r="KW11" s="75" t="str">
        <f>KW7</f>
        <v>-</v>
      </c>
      <c r="KX11" s="75" t="str">
        <f>KX7</f>
        <v>-</v>
      </c>
      <c r="KY11" s="75" t="str">
        <f>KY7</f>
        <v>-</v>
      </c>
      <c r="KZ11" s="75" t="str">
        <f>KZ7</f>
        <v>-</v>
      </c>
      <c r="LA11" s="75" t="str">
        <f>LA7</f>
        <v>-</v>
      </c>
      <c r="LB11" s="65"/>
      <c r="LC11" s="65"/>
      <c r="LD11" s="65"/>
      <c r="LE11" s="65"/>
      <c r="LF11" s="74" t="s">
        <v>156</v>
      </c>
      <c r="LG11" s="75" t="str">
        <f>LG7</f>
        <v>-</v>
      </c>
      <c r="LH11" s="75" t="str">
        <f>LH7</f>
        <v>-</v>
      </c>
      <c r="LI11" s="75" t="str">
        <f>LI7</f>
        <v>-</v>
      </c>
      <c r="LJ11" s="75" t="str">
        <f>LJ7</f>
        <v>-</v>
      </c>
      <c r="LK11" s="75" t="str">
        <f>LK7</f>
        <v>-</v>
      </c>
      <c r="LL11" s="65"/>
      <c r="LM11" s="65"/>
      <c r="LN11" s="65"/>
      <c r="LO11" s="65"/>
      <c r="LP11" s="74" t="s">
        <v>154</v>
      </c>
      <c r="LQ11" s="75" t="str">
        <f>LQ7</f>
        <v>-</v>
      </c>
      <c r="LR11" s="75" t="str">
        <f>LR7</f>
        <v>-</v>
      </c>
      <c r="LS11" s="75" t="str">
        <f>LS7</f>
        <v>-</v>
      </c>
      <c r="LT11" s="75" t="str">
        <f>LT7</f>
        <v>-</v>
      </c>
      <c r="LU11" s="75" t="str">
        <f>LU7</f>
        <v>-</v>
      </c>
      <c r="LV11" s="65"/>
      <c r="LW11" s="65"/>
      <c r="LX11" s="65"/>
      <c r="LY11" s="65"/>
      <c r="LZ11" s="74" t="s">
        <v>154</v>
      </c>
      <c r="MA11" s="75" t="str">
        <f>MA7</f>
        <v>-</v>
      </c>
      <c r="MB11" s="75" t="str">
        <f>MB7</f>
        <v>-</v>
      </c>
      <c r="MC11" s="75" t="str">
        <f>MC7</f>
        <v>-</v>
      </c>
      <c r="MD11" s="75" t="str">
        <f>MD7</f>
        <v>-</v>
      </c>
      <c r="ME11" s="75" t="str">
        <f>ME7</f>
        <v>-</v>
      </c>
      <c r="MF11" s="65"/>
      <c r="MG11" s="65"/>
      <c r="MH11" s="65"/>
      <c r="MI11" s="65"/>
      <c r="MJ11" s="74" t="s">
        <v>154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157</v>
      </c>
      <c r="AY12" s="75">
        <f>BD7</f>
        <v>134.69999999999999</v>
      </c>
      <c r="AZ12" s="75">
        <f>BE7</f>
        <v>141.80000000000001</v>
      </c>
      <c r="BA12" s="75">
        <f>BF7</f>
        <v>138.19999999999999</v>
      </c>
      <c r="BB12" s="75">
        <f>BG7</f>
        <v>135</v>
      </c>
      <c r="BC12" s="75">
        <f>BH7</f>
        <v>136.6</v>
      </c>
      <c r="BD12" s="65"/>
      <c r="BE12" s="65"/>
      <c r="BF12" s="65"/>
      <c r="BG12" s="65"/>
      <c r="BH12" s="65"/>
      <c r="BI12" s="74" t="s">
        <v>157</v>
      </c>
      <c r="BJ12" s="75">
        <f>BO7</f>
        <v>253.6</v>
      </c>
      <c r="BK12" s="75">
        <f>BP7</f>
        <v>238</v>
      </c>
      <c r="BL12" s="75">
        <f>BQ7</f>
        <v>227.5</v>
      </c>
      <c r="BM12" s="75">
        <f>BR7</f>
        <v>238.5</v>
      </c>
      <c r="BN12" s="75">
        <f>BS7</f>
        <v>235</v>
      </c>
      <c r="BO12" s="65"/>
      <c r="BP12" s="65"/>
      <c r="BQ12" s="65"/>
      <c r="BR12" s="65"/>
      <c r="BS12" s="65"/>
      <c r="BT12" s="74" t="s">
        <v>157</v>
      </c>
      <c r="BU12" s="75" t="str">
        <f>BZ7</f>
        <v>-</v>
      </c>
      <c r="BV12" s="75" t="str">
        <f>CA7</f>
        <v>-</v>
      </c>
      <c r="BW12" s="75" t="str">
        <f>CB7</f>
        <v>-</v>
      </c>
      <c r="BX12" s="75" t="str">
        <f>CC7</f>
        <v>-</v>
      </c>
      <c r="BY12" s="75" t="str">
        <f>CD7</f>
        <v>-</v>
      </c>
      <c r="BZ12" s="65"/>
      <c r="CA12" s="65"/>
      <c r="CB12" s="65"/>
      <c r="CC12" s="65"/>
      <c r="CD12" s="65"/>
      <c r="CE12" s="74" t="s">
        <v>157</v>
      </c>
      <c r="CF12" s="75">
        <f>CK7</f>
        <v>19066.3</v>
      </c>
      <c r="CG12" s="75">
        <f>CL7</f>
        <v>18998.7</v>
      </c>
      <c r="CH12" s="75">
        <f>CM7</f>
        <v>17544.5</v>
      </c>
      <c r="CI12" s="75">
        <f>CN7</f>
        <v>19886.599999999999</v>
      </c>
      <c r="CJ12" s="75">
        <f>CO7</f>
        <v>23723.7</v>
      </c>
      <c r="CK12" s="65"/>
      <c r="CL12" s="65"/>
      <c r="CM12" s="65"/>
      <c r="CN12" s="65"/>
      <c r="CO12" s="74" t="s">
        <v>157</v>
      </c>
      <c r="CP12" s="76">
        <f>CU7</f>
        <v>33434</v>
      </c>
      <c r="CQ12" s="76">
        <f>CV7</f>
        <v>36820</v>
      </c>
      <c r="CR12" s="76">
        <f>CW7</f>
        <v>35532</v>
      </c>
      <c r="CS12" s="76">
        <f>CX7</f>
        <v>36111</v>
      </c>
      <c r="CT12" s="76">
        <f>CY7</f>
        <v>39983</v>
      </c>
      <c r="CU12" s="65"/>
      <c r="CV12" s="65"/>
      <c r="CW12" s="65"/>
      <c r="CX12" s="65"/>
      <c r="CY12" s="65"/>
      <c r="CZ12" s="74" t="s">
        <v>157</v>
      </c>
      <c r="DA12" s="75">
        <f>DF7</f>
        <v>28.7</v>
      </c>
      <c r="DB12" s="75">
        <f>DG7</f>
        <v>29.1</v>
      </c>
      <c r="DC12" s="75">
        <f>DH7</f>
        <v>29.4</v>
      </c>
      <c r="DD12" s="75">
        <f>DI7</f>
        <v>28.9</v>
      </c>
      <c r="DE12" s="75">
        <f>DJ7</f>
        <v>27.4</v>
      </c>
      <c r="DF12" s="65"/>
      <c r="DG12" s="65"/>
      <c r="DH12" s="65"/>
      <c r="DI12" s="65"/>
      <c r="DJ12" s="74" t="s">
        <v>157</v>
      </c>
      <c r="DK12" s="75">
        <f>DP7</f>
        <v>5.7</v>
      </c>
      <c r="DL12" s="75">
        <f>DQ7</f>
        <v>6.8</v>
      </c>
      <c r="DM12" s="75">
        <f>DR7</f>
        <v>5.2</v>
      </c>
      <c r="DN12" s="75">
        <f>DS7</f>
        <v>4.2</v>
      </c>
      <c r="DO12" s="75">
        <f>DT7</f>
        <v>12.1</v>
      </c>
      <c r="DP12" s="65"/>
      <c r="DQ12" s="65"/>
      <c r="DR12" s="65"/>
      <c r="DS12" s="65"/>
      <c r="DT12" s="74" t="s">
        <v>158</v>
      </c>
      <c r="DU12" s="75">
        <f>DZ7</f>
        <v>184.7</v>
      </c>
      <c r="DV12" s="75">
        <f>EA7</f>
        <v>175.7</v>
      </c>
      <c r="DW12" s="75">
        <f>EB7</f>
        <v>208.4</v>
      </c>
      <c r="DX12" s="75">
        <f>EC7</f>
        <v>198.6</v>
      </c>
      <c r="DY12" s="75">
        <f>ED7</f>
        <v>198</v>
      </c>
      <c r="DZ12" s="65"/>
      <c r="EA12" s="65"/>
      <c r="EB12" s="65"/>
      <c r="EC12" s="65"/>
      <c r="ED12" s="74" t="s">
        <v>159</v>
      </c>
      <c r="EE12" s="75" t="str">
        <f>EJ7</f>
        <v>-</v>
      </c>
      <c r="EF12" s="75" t="str">
        <f>EK7</f>
        <v>-</v>
      </c>
      <c r="EG12" s="75" t="str">
        <f>EL7</f>
        <v>-</v>
      </c>
      <c r="EH12" s="75" t="str">
        <f>EM7</f>
        <v>-</v>
      </c>
      <c r="EI12" s="75" t="str">
        <f>EN7</f>
        <v>-</v>
      </c>
      <c r="EJ12" s="65"/>
      <c r="EK12" s="65"/>
      <c r="EL12" s="65"/>
      <c r="EM12" s="65"/>
      <c r="EN12" s="74" t="s">
        <v>157</v>
      </c>
      <c r="EO12" s="75">
        <f>ET7</f>
        <v>86.6</v>
      </c>
      <c r="EP12" s="75">
        <f>EU7</f>
        <v>87.5</v>
      </c>
      <c r="EQ12" s="75">
        <f>EV7</f>
        <v>90.7</v>
      </c>
      <c r="ER12" s="75">
        <f>EW7</f>
        <v>85</v>
      </c>
      <c r="ES12" s="75">
        <f>EX7</f>
        <v>77.2</v>
      </c>
      <c r="ET12" s="65"/>
      <c r="EU12" s="65"/>
      <c r="EV12" s="65"/>
      <c r="EW12" s="65"/>
      <c r="EX12" s="65"/>
      <c r="EY12" s="74" t="s">
        <v>157</v>
      </c>
      <c r="EZ12" s="75">
        <f>IF($EZ$8,FE7,"-")</f>
        <v>60.4</v>
      </c>
      <c r="FA12" s="75">
        <f>IF($EZ$8,FF7,"-")</f>
        <v>54.1</v>
      </c>
      <c r="FB12" s="75">
        <f>IF($EZ$8,FG7,"-")</f>
        <v>58.1</v>
      </c>
      <c r="FC12" s="75">
        <f>IF($EZ$8,FH7,"-")</f>
        <v>55.4</v>
      </c>
      <c r="FD12" s="75">
        <f>IF($EZ$8,FI7,"-")</f>
        <v>46.1</v>
      </c>
      <c r="FE12" s="65"/>
      <c r="FF12" s="65"/>
      <c r="FG12" s="65"/>
      <c r="FH12" s="65"/>
      <c r="FI12" s="74" t="s">
        <v>160</v>
      </c>
      <c r="FJ12" s="75">
        <f>IF($FJ$8,FO7,"-")</f>
        <v>14.9</v>
      </c>
      <c r="FK12" s="75">
        <f>IF($FJ$8,FP7,"-")</f>
        <v>16.2</v>
      </c>
      <c r="FL12" s="75">
        <f>IF($FJ$8,FQ7,"-")</f>
        <v>5.6</v>
      </c>
      <c r="FM12" s="75">
        <f>IF($FJ$8,FR7,"-")</f>
        <v>7</v>
      </c>
      <c r="FN12" s="75">
        <f>IF($FJ$8,FS7,"-")</f>
        <v>35.700000000000003</v>
      </c>
      <c r="FO12" s="65"/>
      <c r="FP12" s="65"/>
      <c r="FQ12" s="65"/>
      <c r="FR12" s="65"/>
      <c r="FS12" s="74" t="s">
        <v>159</v>
      </c>
      <c r="FT12" s="75">
        <f>IF($FT$8,FY7,"-")</f>
        <v>314.5</v>
      </c>
      <c r="FU12" s="75">
        <f>IF($FT$8,FZ7,"-")</f>
        <v>339.9</v>
      </c>
      <c r="FV12" s="75">
        <f>IF($FT$8,GA7,"-")</f>
        <v>303.60000000000002</v>
      </c>
      <c r="FW12" s="75">
        <f>IF($FT$8,GB7,"-")</f>
        <v>276.89999999999998</v>
      </c>
      <c r="FX12" s="75">
        <f>IF($FT$8,GC7,"-")</f>
        <v>385.1</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158</v>
      </c>
      <c r="GN12" s="75">
        <f>IF($GN$8,GS7,"-")</f>
        <v>96</v>
      </c>
      <c r="GO12" s="75">
        <f>IF($GN$8,GT7,"-")</f>
        <v>97.1</v>
      </c>
      <c r="GP12" s="75">
        <f>IF($GN$8,GU7,"-")</f>
        <v>98.9</v>
      </c>
      <c r="GQ12" s="75">
        <f>IF($GN$8,GV7,"-")</f>
        <v>99.1</v>
      </c>
      <c r="GR12" s="75">
        <f>IF($GN$8,GW7,"-")</f>
        <v>97.4</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157</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157</v>
      </c>
      <c r="KL12" s="75" t="str">
        <f>IF($KL$8,KQ7,"-")</f>
        <v>-</v>
      </c>
      <c r="KM12" s="75" t="str">
        <f>IF($KL$8,KR7,"-")</f>
        <v>-</v>
      </c>
      <c r="KN12" s="75" t="str">
        <f>IF($KL$8,KS7,"-")</f>
        <v>-</v>
      </c>
      <c r="KO12" s="75" t="str">
        <f>IF($KL$8,KT7,"-")</f>
        <v>-</v>
      </c>
      <c r="KP12" s="75" t="str">
        <f>IF($KL$8,KU7,"-")</f>
        <v>-</v>
      </c>
      <c r="KQ12" s="65"/>
      <c r="KR12" s="65"/>
      <c r="KS12" s="65"/>
      <c r="KT12" s="65"/>
      <c r="KU12" s="65"/>
      <c r="KV12" s="74" t="s">
        <v>157</v>
      </c>
      <c r="KW12" s="75" t="str">
        <f>IF($KW$8,LB7,"-")</f>
        <v>-</v>
      </c>
      <c r="KX12" s="75" t="str">
        <f>IF($KW$8,LC7,"-")</f>
        <v>-</v>
      </c>
      <c r="KY12" s="75" t="str">
        <f>IF($KW$8,LD7,"-")</f>
        <v>-</v>
      </c>
      <c r="KZ12" s="75" t="str">
        <f>IF($KW$8,LE7,"-")</f>
        <v>-</v>
      </c>
      <c r="LA12" s="75" t="str">
        <f>IF($KW$8,LF7,"-")</f>
        <v>-</v>
      </c>
      <c r="LB12" s="65"/>
      <c r="LC12" s="65"/>
      <c r="LD12" s="65"/>
      <c r="LE12" s="65"/>
      <c r="LF12" s="74" t="s">
        <v>158</v>
      </c>
      <c r="LG12" s="75" t="str">
        <f>IF($LG$8,LL7,"-")</f>
        <v>-</v>
      </c>
      <c r="LH12" s="75" t="str">
        <f>IF($LG$8,LM7,"-")</f>
        <v>-</v>
      </c>
      <c r="LI12" s="75" t="str">
        <f>IF($LG$8,LN7,"-")</f>
        <v>-</v>
      </c>
      <c r="LJ12" s="75" t="str">
        <f>IF($LG$8,LO7,"-")</f>
        <v>-</v>
      </c>
      <c r="LK12" s="75" t="str">
        <f>IF($LG$8,LP7,"-")</f>
        <v>-</v>
      </c>
      <c r="LL12" s="65"/>
      <c r="LM12" s="65"/>
      <c r="LN12" s="65"/>
      <c r="LO12" s="65"/>
      <c r="LP12" s="74" t="s">
        <v>157</v>
      </c>
      <c r="LQ12" s="75" t="str">
        <f>IF($LQ$8,LV7,"-")</f>
        <v>-</v>
      </c>
      <c r="LR12" s="75" t="str">
        <f>IF($LQ$8,LW7,"-")</f>
        <v>-</v>
      </c>
      <c r="LS12" s="75" t="str">
        <f>IF($LQ$8,LX7,"-")</f>
        <v>-</v>
      </c>
      <c r="LT12" s="75" t="str">
        <f>IF($LQ$8,LY7,"-")</f>
        <v>-</v>
      </c>
      <c r="LU12" s="75" t="str">
        <f>IF($LQ$8,LZ7,"-")</f>
        <v>-</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76" t="s">
        <v>164</v>
      </c>
      <c r="G14" s="176"/>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5" t="s">
        <v>165</v>
      </c>
      <c r="C15" s="175"/>
      <c r="D15" s="80"/>
      <c r="E15" s="77">
        <v>1</v>
      </c>
      <c r="F15" s="175" t="s">
        <v>166</v>
      </c>
      <c r="G15" s="175"/>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5" t="s">
        <v>169</v>
      </c>
      <c r="C16" s="175"/>
      <c r="D16" s="80"/>
      <c r="E16" s="77">
        <f>E15+1</f>
        <v>2</v>
      </c>
      <c r="F16" s="175" t="s">
        <v>170</v>
      </c>
      <c r="G16" s="175"/>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5" t="s">
        <v>172</v>
      </c>
      <c r="C17" s="175"/>
      <c r="D17" s="80"/>
      <c r="E17" s="77">
        <f t="shared" ref="E17" si="8">E16+1</f>
        <v>3</v>
      </c>
      <c r="F17" s="175" t="s">
        <v>173</v>
      </c>
      <c r="G17" s="175"/>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219.9</v>
      </c>
      <c r="AZ17" s="85">
        <f t="shared" ref="AZ17:BC17" si="9">IF(AZ7="-",NA(),AZ7)</f>
        <v>149.5</v>
      </c>
      <c r="BA17" s="85">
        <f t="shared" si="9"/>
        <v>164.3</v>
      </c>
      <c r="BB17" s="85">
        <f t="shared" si="9"/>
        <v>137.1</v>
      </c>
      <c r="BC17" s="85">
        <f t="shared" si="9"/>
        <v>14.8</v>
      </c>
      <c r="BD17" s="80"/>
      <c r="BE17" s="80"/>
      <c r="BF17" s="80"/>
      <c r="BG17" s="80"/>
      <c r="BH17" s="80"/>
      <c r="BI17" s="84" t="s">
        <v>175</v>
      </c>
      <c r="BJ17" s="85">
        <f>IF(BJ7="-",NA(),BJ7)</f>
        <v>439.4</v>
      </c>
      <c r="BK17" s="85">
        <f t="shared" ref="BK17:BN17" si="10">IF(BK7="-",NA(),BK7)</f>
        <v>268.3</v>
      </c>
      <c r="BL17" s="85">
        <f t="shared" si="10"/>
        <v>258.5</v>
      </c>
      <c r="BM17" s="85">
        <f t="shared" si="10"/>
        <v>160.4</v>
      </c>
      <c r="BN17" s="85">
        <f t="shared" si="10"/>
        <v>0</v>
      </c>
      <c r="BO17" s="80"/>
      <c r="BP17" s="80"/>
      <c r="BQ17" s="80"/>
      <c r="BR17" s="80"/>
      <c r="BS17" s="80"/>
      <c r="BT17" s="84" t="s">
        <v>175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175</v>
      </c>
      <c r="CF17" s="85">
        <f>IF(CF7="-",NA(),CF7)</f>
        <v>14313.6</v>
      </c>
      <c r="CG17" s="85">
        <f t="shared" ref="CG17:CJ17" si="12">IF(CG7="-",NA(),CG7)</f>
        <v>21318.400000000001</v>
      </c>
      <c r="CH17" s="85">
        <f t="shared" si="12"/>
        <v>19398.5</v>
      </c>
      <c r="CI17" s="85">
        <f t="shared" si="12"/>
        <v>23246.3</v>
      </c>
      <c r="CJ17" s="85" t="e">
        <f t="shared" si="12"/>
        <v>#N/A</v>
      </c>
      <c r="CK17" s="80"/>
      <c r="CL17" s="80"/>
      <c r="CM17" s="80"/>
      <c r="CN17" s="80"/>
      <c r="CO17" s="84" t="s">
        <v>175</v>
      </c>
      <c r="CP17" s="86">
        <f>IF(CP7="-",NA(),CP7)</f>
        <v>100448</v>
      </c>
      <c r="CQ17" s="86">
        <f t="shared" ref="CQ17:CT17" si="13">IF(CQ7="-",NA(),CQ7)</f>
        <v>58782</v>
      </c>
      <c r="CR17" s="86">
        <f t="shared" si="13"/>
        <v>70853</v>
      </c>
      <c r="CS17" s="86">
        <f t="shared" si="13"/>
        <v>23707</v>
      </c>
      <c r="CT17" s="86">
        <f t="shared" si="13"/>
        <v>-14962</v>
      </c>
      <c r="CU17" s="80"/>
      <c r="CV17" s="80"/>
      <c r="CW17" s="80"/>
      <c r="CX17" s="80"/>
      <c r="CY17" s="80"/>
      <c r="CZ17" s="84" t="s">
        <v>175</v>
      </c>
      <c r="DA17" s="85">
        <f>IF(DA7="-",NA(),DA7)</f>
        <v>68.599999999999994</v>
      </c>
      <c r="DB17" s="85">
        <f t="shared" ref="DB17:DE17" si="14">IF(DB7="-",NA(),DB7)</f>
        <v>53.2</v>
      </c>
      <c r="DC17" s="85">
        <f t="shared" si="14"/>
        <v>61</v>
      </c>
      <c r="DD17" s="85">
        <f t="shared" si="14"/>
        <v>41.9</v>
      </c>
      <c r="DE17" s="85">
        <f t="shared" si="14"/>
        <v>0</v>
      </c>
      <c r="DF17" s="80"/>
      <c r="DG17" s="80"/>
      <c r="DH17" s="80"/>
      <c r="DI17" s="80"/>
      <c r="DJ17" s="84" t="s">
        <v>175</v>
      </c>
      <c r="DK17" s="85">
        <f>IF(DK7="-",NA(),DK7)</f>
        <v>25</v>
      </c>
      <c r="DL17" s="85">
        <f t="shared" ref="DL17:DO17" si="15">IF(DL7="-",NA(),DL7)</f>
        <v>1.4</v>
      </c>
      <c r="DM17" s="85">
        <f t="shared" si="15"/>
        <v>0</v>
      </c>
      <c r="DN17" s="85">
        <f t="shared" si="15"/>
        <v>0</v>
      </c>
      <c r="DO17" s="85">
        <f t="shared" si="15"/>
        <v>0</v>
      </c>
      <c r="DP17" s="80"/>
      <c r="DQ17" s="80"/>
      <c r="DR17" s="80"/>
      <c r="DS17" s="80"/>
      <c r="DT17" s="84" t="s">
        <v>175</v>
      </c>
      <c r="DU17" s="85">
        <f>IF(DU7="-",NA(),DU7)</f>
        <v>0</v>
      </c>
      <c r="DV17" s="85">
        <f t="shared" ref="DV17:DY17" si="16">IF(DV7="-",NA(),DV7)</f>
        <v>0</v>
      </c>
      <c r="DW17" s="85">
        <f t="shared" si="16"/>
        <v>0</v>
      </c>
      <c r="DX17" s="85">
        <f t="shared" si="16"/>
        <v>0</v>
      </c>
      <c r="DY17" s="85" t="e">
        <f t="shared" si="16"/>
        <v>#N/A</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175</v>
      </c>
      <c r="EO17" s="85">
        <f>IF(EO7="-",NA(),EO7)</f>
        <v>100</v>
      </c>
      <c r="EP17" s="85">
        <f t="shared" ref="EP17:ES17" si="18">IF(EP7="-",NA(),EP7)</f>
        <v>100</v>
      </c>
      <c r="EQ17" s="85">
        <f t="shared" si="18"/>
        <v>100</v>
      </c>
      <c r="ER17" s="85">
        <f t="shared" si="18"/>
        <v>100</v>
      </c>
      <c r="ES17" s="85" t="e">
        <f t="shared" si="18"/>
        <v>#N/A</v>
      </c>
      <c r="ET17" s="80"/>
      <c r="EU17" s="80"/>
      <c r="EV17" s="80"/>
      <c r="EW17" s="80"/>
      <c r="EX17" s="80"/>
      <c r="EY17" s="84" t="s">
        <v>175</v>
      </c>
      <c r="EZ17" s="85">
        <f>IF(EZ7="-",NA(),EZ7)</f>
        <v>68.599999999999994</v>
      </c>
      <c r="FA17" s="85">
        <f t="shared" ref="FA17:FD17" si="19">IF(FA7="-",NA(),FA7)</f>
        <v>53.2</v>
      </c>
      <c r="FB17" s="85">
        <f t="shared" si="19"/>
        <v>61</v>
      </c>
      <c r="FC17" s="85">
        <f t="shared" si="19"/>
        <v>41.9</v>
      </c>
      <c r="FD17" s="85">
        <f t="shared" si="19"/>
        <v>0</v>
      </c>
      <c r="FE17" s="80"/>
      <c r="FF17" s="80"/>
      <c r="FG17" s="80"/>
      <c r="FH17" s="80"/>
      <c r="FI17" s="84" t="s">
        <v>175</v>
      </c>
      <c r="FJ17" s="85">
        <f>IF(FJ7="-",NA(),FJ7)</f>
        <v>25</v>
      </c>
      <c r="FK17" s="85">
        <f t="shared" ref="FK17:FN17" si="20">IF(FK7="-",NA(),FK7)</f>
        <v>1.4</v>
      </c>
      <c r="FL17" s="85">
        <f t="shared" si="20"/>
        <v>0</v>
      </c>
      <c r="FM17" s="85">
        <f t="shared" si="20"/>
        <v>0</v>
      </c>
      <c r="FN17" s="85">
        <f t="shared" si="20"/>
        <v>0</v>
      </c>
      <c r="FO17" s="80"/>
      <c r="FP17" s="80"/>
      <c r="FQ17" s="80"/>
      <c r="FR17" s="80"/>
      <c r="FS17" s="84" t="s">
        <v>175</v>
      </c>
      <c r="FT17" s="85">
        <f>IF(FT7="-",NA(),FT7)</f>
        <v>0</v>
      </c>
      <c r="FU17" s="85">
        <f t="shared" ref="FU17:FX17" si="21">IF(FU7="-",NA(),FU7)</f>
        <v>0</v>
      </c>
      <c r="FV17" s="85">
        <f t="shared" si="21"/>
        <v>0</v>
      </c>
      <c r="FW17" s="85">
        <f t="shared" si="21"/>
        <v>0</v>
      </c>
      <c r="FX17" s="85" t="e">
        <f t="shared" si="21"/>
        <v>#N/A</v>
      </c>
      <c r="FY17" s="80"/>
      <c r="FZ17" s="80"/>
      <c r="GA17" s="80"/>
      <c r="GB17" s="80"/>
      <c r="GC17" s="84" t="s">
        <v>175</v>
      </c>
      <c r="GD17" s="85" t="e">
        <f>IF(GD7="-",NA(),GD7)</f>
        <v>#N/A</v>
      </c>
      <c r="GE17" s="85" t="e">
        <f t="shared" ref="GE17:GH17" si="22">IF(GE7="-",NA(),GE7)</f>
        <v>#N/A</v>
      </c>
      <c r="GF17" s="85" t="e">
        <f t="shared" si="22"/>
        <v>#N/A</v>
      </c>
      <c r="GG17" s="85" t="e">
        <f t="shared" si="22"/>
        <v>#N/A</v>
      </c>
      <c r="GH17" s="85" t="e">
        <f t="shared" si="22"/>
        <v>#N/A</v>
      </c>
      <c r="GI17" s="80"/>
      <c r="GJ17" s="80"/>
      <c r="GK17" s="80"/>
      <c r="GL17" s="80"/>
      <c r="GM17" s="84" t="s">
        <v>176</v>
      </c>
      <c r="GN17" s="85">
        <f>IF(GN7="-",NA(),GN7)</f>
        <v>100</v>
      </c>
      <c r="GO17" s="85">
        <f t="shared" ref="GO17:GR17" si="23">IF(GO7="-",NA(),GO7)</f>
        <v>100</v>
      </c>
      <c r="GP17" s="85">
        <f t="shared" si="23"/>
        <v>100</v>
      </c>
      <c r="GQ17" s="85">
        <f t="shared" si="23"/>
        <v>100</v>
      </c>
      <c r="GR17" s="85" t="e">
        <f t="shared" si="23"/>
        <v>#N/A</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t="e">
        <f>IF(KW7="-",NA(),KW7)</f>
        <v>#N/A</v>
      </c>
      <c r="KX17" s="85" t="e">
        <f t="shared" ref="KX17:LA17" si="34">IF(KX7="-",NA(),KX7)</f>
        <v>#N/A</v>
      </c>
      <c r="KY17" s="85" t="e">
        <f t="shared" si="34"/>
        <v>#N/A</v>
      </c>
      <c r="KZ17" s="85" t="e">
        <f t="shared" si="34"/>
        <v>#N/A</v>
      </c>
      <c r="LA17" s="85" t="e">
        <f t="shared" si="34"/>
        <v>#N/A</v>
      </c>
      <c r="LB17" s="80"/>
      <c r="LC17" s="80"/>
      <c r="LD17" s="80"/>
      <c r="LE17" s="80"/>
      <c r="LF17" s="84" t="s">
        <v>175</v>
      </c>
      <c r="LG17" s="85" t="e">
        <f>IF(LG7="-",NA(),LG7)</f>
        <v>#N/A</v>
      </c>
      <c r="LH17" s="85" t="e">
        <f t="shared" ref="LH17:LK17" si="35">IF(LH7="-",NA(),LH7)</f>
        <v>#N/A</v>
      </c>
      <c r="LI17" s="85" t="e">
        <f t="shared" si="35"/>
        <v>#N/A</v>
      </c>
      <c r="LJ17" s="85" t="e">
        <f t="shared" si="35"/>
        <v>#N/A</v>
      </c>
      <c r="LK17" s="85" t="e">
        <f t="shared" si="35"/>
        <v>#N/A</v>
      </c>
      <c r="LL17" s="80"/>
      <c r="LM17" s="80"/>
      <c r="LN17" s="80"/>
      <c r="LO17" s="80"/>
      <c r="LP17" s="84" t="s">
        <v>175</v>
      </c>
      <c r="LQ17" s="85" t="e">
        <f>IF(LQ7="-",NA(),LQ7)</f>
        <v>#N/A</v>
      </c>
      <c r="LR17" s="85" t="e">
        <f t="shared" ref="LR17:LU17" si="36">IF(LR7="-",NA(),LR7)</f>
        <v>#N/A</v>
      </c>
      <c r="LS17" s="85" t="e">
        <f t="shared" si="36"/>
        <v>#N/A</v>
      </c>
      <c r="LT17" s="85" t="e">
        <f t="shared" si="36"/>
        <v>#N/A</v>
      </c>
      <c r="LU17" s="85" t="e">
        <f t="shared" si="36"/>
        <v>#N/A</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175</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5" t="s">
        <v>177</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178</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178</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178</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178</v>
      </c>
      <c r="DA18" s="85">
        <f>IF(DF7="-",NA(),DF7)</f>
        <v>28.7</v>
      </c>
      <c r="DB18" s="85">
        <f t="shared" ref="DB18:DE18" si="44">IF(DG7="-",NA(),DG7)</f>
        <v>29.1</v>
      </c>
      <c r="DC18" s="85">
        <f t="shared" si="44"/>
        <v>29.4</v>
      </c>
      <c r="DD18" s="85">
        <f t="shared" si="44"/>
        <v>28.9</v>
      </c>
      <c r="DE18" s="85">
        <f t="shared" si="44"/>
        <v>27.4</v>
      </c>
      <c r="DF18" s="80"/>
      <c r="DG18" s="80"/>
      <c r="DH18" s="80"/>
      <c r="DI18" s="80"/>
      <c r="DJ18" s="84" t="s">
        <v>178</v>
      </c>
      <c r="DK18" s="85">
        <f>IF(DP7="-",NA(),DP7)</f>
        <v>5.7</v>
      </c>
      <c r="DL18" s="85">
        <f t="shared" ref="DL18:DO18" si="45">IF(DQ7="-",NA(),DQ7)</f>
        <v>6.8</v>
      </c>
      <c r="DM18" s="85">
        <f t="shared" si="45"/>
        <v>5.2</v>
      </c>
      <c r="DN18" s="85">
        <f t="shared" si="45"/>
        <v>4.2</v>
      </c>
      <c r="DO18" s="85">
        <f t="shared" si="45"/>
        <v>12.1</v>
      </c>
      <c r="DP18" s="80"/>
      <c r="DQ18" s="80"/>
      <c r="DR18" s="80"/>
      <c r="DS18" s="80"/>
      <c r="DT18" s="84" t="s">
        <v>178</v>
      </c>
      <c r="DU18" s="85">
        <f>IF(DZ7="-",NA(),DZ7)</f>
        <v>184.7</v>
      </c>
      <c r="DV18" s="85">
        <f t="shared" ref="DV18:DY18" si="46">IF(EA7="-",NA(),EA7)</f>
        <v>175.7</v>
      </c>
      <c r="DW18" s="85">
        <f t="shared" si="46"/>
        <v>208.4</v>
      </c>
      <c r="DX18" s="85">
        <f t="shared" si="46"/>
        <v>198.6</v>
      </c>
      <c r="DY18" s="85">
        <f t="shared" si="46"/>
        <v>198</v>
      </c>
      <c r="DZ18" s="80"/>
      <c r="EA18" s="80"/>
      <c r="EB18" s="80"/>
      <c r="EC18" s="80"/>
      <c r="ED18" s="84" t="s">
        <v>178</v>
      </c>
      <c r="EE18" s="85" t="e">
        <f>IF(EJ7="-",NA(),EJ7)</f>
        <v>#N/A</v>
      </c>
      <c r="EF18" s="85" t="e">
        <f t="shared" ref="EF18:EI18" si="47">IF(EK7="-",NA(),EK7)</f>
        <v>#N/A</v>
      </c>
      <c r="EG18" s="85" t="e">
        <f t="shared" si="47"/>
        <v>#N/A</v>
      </c>
      <c r="EH18" s="85" t="e">
        <f t="shared" si="47"/>
        <v>#N/A</v>
      </c>
      <c r="EI18" s="85" t="e">
        <f t="shared" si="47"/>
        <v>#N/A</v>
      </c>
      <c r="EJ18" s="80"/>
      <c r="EK18" s="80"/>
      <c r="EL18" s="80"/>
      <c r="EM18" s="80"/>
      <c r="EN18" s="84" t="s">
        <v>178</v>
      </c>
      <c r="EO18" s="85">
        <f>IF(ET7="-",NA(),ET7)</f>
        <v>86.6</v>
      </c>
      <c r="EP18" s="85">
        <f t="shared" ref="EP18:ES18" si="48">IF(EU7="-",NA(),EU7)</f>
        <v>87.5</v>
      </c>
      <c r="EQ18" s="85">
        <f t="shared" si="48"/>
        <v>90.7</v>
      </c>
      <c r="ER18" s="85">
        <f t="shared" si="48"/>
        <v>85</v>
      </c>
      <c r="ES18" s="85">
        <f t="shared" si="48"/>
        <v>77.2</v>
      </c>
      <c r="ET18" s="80"/>
      <c r="EU18" s="80"/>
      <c r="EV18" s="80"/>
      <c r="EW18" s="80"/>
      <c r="EX18" s="80"/>
      <c r="EY18" s="84" t="s">
        <v>178</v>
      </c>
      <c r="EZ18" s="85">
        <f>IF(OR(NOT($EZ$8),FE7="-"),NA(),FE7)</f>
        <v>60.4</v>
      </c>
      <c r="FA18" s="85">
        <f>IF(OR(NOT($EZ$8),FF7="-"),NA(),FF7)</f>
        <v>54.1</v>
      </c>
      <c r="FB18" s="85">
        <f>IF(OR(NOT($EZ$8),FG7="-"),NA(),FG7)</f>
        <v>58.1</v>
      </c>
      <c r="FC18" s="85">
        <f>IF(OR(NOT($EZ$8),FH7="-"),NA(),FH7)</f>
        <v>55.4</v>
      </c>
      <c r="FD18" s="85">
        <f>IF(OR(NOT($EZ$8),FI7="-"),NA(),FI7)</f>
        <v>46.1</v>
      </c>
      <c r="FE18" s="80"/>
      <c r="FF18" s="80"/>
      <c r="FG18" s="80"/>
      <c r="FH18" s="80"/>
      <c r="FI18" s="84" t="s">
        <v>178</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178</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178</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178</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178</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178</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178</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5" t="s">
        <v>180</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5" t="s">
        <v>181</v>
      </c>
      <c r="C20" s="175"/>
      <c r="D20" s="80"/>
    </row>
    <row r="21" spans="1:374" x14ac:dyDescent="0.2">
      <c r="A21" s="77">
        <f t="shared" si="7"/>
        <v>7</v>
      </c>
      <c r="B21" s="175" t="s">
        <v>182</v>
      </c>
      <c r="C21" s="175"/>
      <c r="D21" s="80"/>
    </row>
    <row r="22" spans="1:374" x14ac:dyDescent="0.2">
      <c r="A22" s="77">
        <f t="shared" si="7"/>
        <v>8</v>
      </c>
      <c r="B22" s="175" t="s">
        <v>183</v>
      </c>
      <c r="C22" s="175"/>
      <c r="D22" s="80"/>
      <c r="E22" s="177" t="s">
        <v>184</v>
      </c>
      <c r="F22" s="178"/>
      <c r="G22" s="178"/>
      <c r="H22" s="178"/>
      <c r="I22" s="179"/>
    </row>
    <row r="23" spans="1:374" x14ac:dyDescent="0.2">
      <c r="A23" s="77">
        <f t="shared" si="7"/>
        <v>9</v>
      </c>
      <c r="B23" s="175" t="s">
        <v>185</v>
      </c>
      <c r="C23" s="175"/>
      <c r="D23" s="80"/>
      <c r="E23" s="180"/>
      <c r="F23" s="181"/>
      <c r="G23" s="181"/>
      <c r="H23" s="181"/>
      <c r="I23" s="182"/>
    </row>
    <row r="24" spans="1:374" x14ac:dyDescent="0.2">
      <c r="A24" s="77">
        <f t="shared" si="7"/>
        <v>10</v>
      </c>
      <c r="B24" s="175" t="s">
        <v>186</v>
      </c>
      <c r="C24" s="175"/>
      <c r="D24" s="80"/>
      <c r="E24" s="180"/>
      <c r="F24" s="181"/>
      <c r="G24" s="181"/>
      <c r="H24" s="181"/>
      <c r="I24" s="182"/>
    </row>
    <row r="25" spans="1:374" x14ac:dyDescent="0.2">
      <c r="A25" s="77">
        <f t="shared" si="7"/>
        <v>11</v>
      </c>
      <c r="B25" s="175" t="s">
        <v>187</v>
      </c>
      <c r="C25" s="175"/>
      <c r="D25" s="80"/>
      <c r="E25" s="180"/>
      <c r="F25" s="181"/>
      <c r="G25" s="181"/>
      <c r="H25" s="181"/>
      <c r="I25" s="182"/>
    </row>
    <row r="26" spans="1:374" x14ac:dyDescent="0.2">
      <c r="A26" s="77">
        <f t="shared" si="7"/>
        <v>12</v>
      </c>
      <c r="B26" s="175" t="s">
        <v>188</v>
      </c>
      <c r="C26" s="175"/>
      <c r="D26" s="80"/>
      <c r="E26" s="180"/>
      <c r="F26" s="181"/>
      <c r="G26" s="181"/>
      <c r="H26" s="181"/>
      <c r="I26" s="182"/>
    </row>
    <row r="27" spans="1:374" x14ac:dyDescent="0.2">
      <c r="A27" s="77">
        <f t="shared" si="7"/>
        <v>13</v>
      </c>
      <c r="B27" s="175" t="s">
        <v>189</v>
      </c>
      <c r="C27" s="175"/>
      <c r="D27" s="80"/>
      <c r="E27" s="180"/>
      <c r="F27" s="181"/>
      <c r="G27" s="181"/>
      <c r="H27" s="181"/>
      <c r="I27" s="182"/>
    </row>
    <row r="28" spans="1:374" x14ac:dyDescent="0.2">
      <c r="A28" s="77">
        <f t="shared" si="7"/>
        <v>14</v>
      </c>
      <c r="B28" s="175" t="s">
        <v>190</v>
      </c>
      <c r="C28" s="175"/>
      <c r="D28" s="80"/>
      <c r="E28" s="180"/>
      <c r="F28" s="181"/>
      <c r="G28" s="181"/>
      <c r="H28" s="181"/>
      <c r="I28" s="182"/>
    </row>
    <row r="29" spans="1:374" x14ac:dyDescent="0.2">
      <c r="A29" s="77">
        <f t="shared" si="7"/>
        <v>15</v>
      </c>
      <c r="B29" s="175" t="s">
        <v>191</v>
      </c>
      <c r="C29" s="175"/>
      <c r="D29" s="80"/>
      <c r="E29" s="180"/>
      <c r="F29" s="181"/>
      <c r="G29" s="181"/>
      <c r="H29" s="181"/>
      <c r="I29" s="182"/>
    </row>
    <row r="30" spans="1:374" x14ac:dyDescent="0.2">
      <c r="A30" s="77">
        <f t="shared" si="7"/>
        <v>16</v>
      </c>
      <c r="B30" s="175" t="s">
        <v>192</v>
      </c>
      <c r="C30" s="175"/>
      <c r="D30" s="80"/>
      <c r="E30" s="180"/>
      <c r="F30" s="181"/>
      <c r="G30" s="181"/>
      <c r="H30" s="181"/>
      <c r="I30" s="182"/>
    </row>
    <row r="31" spans="1:374" x14ac:dyDescent="0.2">
      <c r="A31" s="77"/>
      <c r="B31" s="175"/>
      <c r="C31" s="175"/>
      <c r="D31" s="80"/>
      <c r="E31" s="180"/>
      <c r="F31" s="181"/>
      <c r="G31" s="181"/>
      <c r="H31" s="181"/>
      <c r="I31" s="182"/>
    </row>
    <row r="32" spans="1:374" x14ac:dyDescent="0.2">
      <c r="A32" s="77"/>
      <c r="B32" s="175"/>
      <c r="C32" s="175"/>
      <c r="D32" s="80"/>
      <c r="E32" s="180"/>
      <c r="F32" s="181"/>
      <c r="G32" s="181"/>
      <c r="H32" s="181"/>
      <c r="I32" s="182"/>
    </row>
    <row r="33" spans="1:9" x14ac:dyDescent="0.2">
      <c r="A33" s="77"/>
      <c r="B33" s="175"/>
      <c r="C33" s="175"/>
      <c r="D33" s="80"/>
      <c r="E33" s="180"/>
      <c r="F33" s="181"/>
      <c r="G33" s="181"/>
      <c r="H33" s="181"/>
      <c r="I33" s="182"/>
    </row>
    <row r="34" spans="1:9" x14ac:dyDescent="0.2">
      <c r="A34" s="77"/>
      <c r="B34" s="175"/>
      <c r="C34" s="175"/>
      <c r="D34" s="80"/>
      <c r="E34" s="180"/>
      <c r="F34" s="181"/>
      <c r="G34" s="181"/>
      <c r="H34" s="181"/>
      <c r="I34" s="182"/>
    </row>
    <row r="35" spans="1:9" ht="25.5" customHeight="1" x14ac:dyDescent="0.2">
      <c r="E35" s="183"/>
      <c r="F35" s="184"/>
      <c r="G35" s="184"/>
      <c r="H35" s="184"/>
      <c r="I35" s="185"/>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日高 愛乃</cp:lastModifiedBy>
  <dcterms:created xsi:type="dcterms:W3CDTF">2025-01-14T08:08:00Z</dcterms:created>
  <dcterms:modified xsi:type="dcterms:W3CDTF">2025-02-18T02:15:27Z</dcterms:modified>
  <cp:category/>
</cp:coreProperties>
</file>