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D2D20D51-362B-4BC1-8109-72AFE1A28E29}" xr6:coauthVersionLast="47" xr6:coauthVersionMax="47" xr10:uidLastSave="{00000000-0000-0000-0000-000000000000}"/>
  <workbookProtection workbookAlgorithmName="SHA-512" workbookHashValue="cyt0CPzWHuAxZ1BFM7a7CXiFR3skutVbNX+hKkyfTQfeLslMnoUpBJSdgnfSszA19ATAt7uO3kLkZGenZp1+Iw==" workbookSaltValue="74i374pisdVg1u1uOUHre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8" i="4"/>
  <c r="W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<sst xmlns="http://schemas.openxmlformats.org/spreadsheetml/2006/main" count="319" uniqueCount="115">
  <si>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</si>
  <si>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</si>
  <si>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</si>
  <si>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</si>
  <si>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</si>
  <si>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</si>
  <si>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</si>
  <si>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</si>
  <si>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</si>
  <si>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</si>
  <si>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</si>
  <si>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</si>
  <si>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</si>
  <si>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</si>
  <si>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</si>
  <si>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</si>
  <si>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</si>
  <si>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</si>
  <si>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</si>
  <si>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</si>
  <si>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</si>
  <si>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</si>
  <si>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</si>
  <si>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</si>
  <si>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</si>
  <si>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</si>
  <si>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</si>
  <si>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</si>
  <si>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</si>
  <si>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</si>
  <si>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</si>
  <si>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</si>
  <si>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</si>
  <si>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</si>
  <si>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</si>
  <si>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</si>
  <si>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</si>
  <si>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</si>
  <si>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</si>
  <si>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</si>
  <si>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</si>
  <si>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</si>
  <si>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</si>
  <si>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</si>
  <si>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</si>
  <si>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</si>
  <si>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</si>
  <si>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</si>
  <si>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</si>
  <si>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</si>
  <si>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</si>
  <si>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</si>
  <si>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</si>
  <si>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</si>
  <si>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</si>
  <si>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</si>
  <si>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</si>
  <si>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</si>
  <si>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</si>
  <si>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</si>
  <si>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</si>
  <si>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</si>
  <si>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</si>
  <si>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</si>
  <si>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</si>
  <si>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</si>
  <si>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</si>
  <si>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</si>
  <si>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</si>
  <si>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</si>
  <si>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</si>
  <si>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</si>
  <si>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</si>
  <si>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</si>
  <si>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</si>
  <si>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</si>
  <si>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</si>
  <si>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</si>
  <si>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</si>
  <si>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</si>
  <si>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</si>
  <si>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</si>
  <si>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</si>
  <si>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</si>
  <si>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</si>
  <si>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</si>
  <si>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</si>
  <si>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</si>
  <si>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</si>
  <si>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</si>
  <si>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</si>
  <si>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</si>
  <si>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</si>
  <si>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</si>
  <si>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</si>
  <si>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</si>
  <si>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</si>
  <si>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</si>
  <si>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</si>
  <si>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</si>
  <si>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</si>
  <si>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</si>
  <si>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</si>
  <si>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</si>
  <si>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</si>
  <si>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</si>
  <si>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</si>
  <si>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</si>
  <si>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</si>
  <si>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</si>
  <si>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</si>
  <si>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</si>
  <si>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下水道設備については、供用開始から23年が経過しており老朽化が進みつつある。老朽化対策として『ストックマネジメント計画』に基づいた設備点検を行っている。加えて、日常的な点検及び例月点検を行い、処理施設及び管路等の機能維持を図っていく。</t>
    <rPh sb="11" eb="15">
      <t>キョウヨウカイシ</t>
    </rPh>
    <rPh sb="19" eb="20">
      <t>ネン</t>
    </rPh>
    <rPh sb="21" eb="23">
      <t>ケイカ</t>
    </rPh>
    <rPh sb="27" eb="30">
      <t>ロウキュウカ</t>
    </rPh>
    <rPh sb="31" eb="32">
      <t>スス</t>
    </rPh>
    <rPh sb="61" eb="62">
      <t>モト</t>
    </rPh>
    <phoneticPr fontId="4"/>
  </si>
  <si>
    <t>今後は徐々に処理区域内の人口が減少し、使用料収入は減少することや、老朽化による施設・管路等の更新による費用増加も想定される。令和5年度に公営企業会計に移行したことにより、今まで以上に高いコスト意識を持ち、将来の下水道施設の適正な維持管理と健全な経営のため、現状を正確に把握し、料金見直しの検討や、経営戦略及びストックマネジメント計画を十分に活用した経営を行う必要がある。</t>
    <rPh sb="138" eb="140">
      <t>リョウキン</t>
    </rPh>
    <rPh sb="140" eb="142">
      <t>ミナオ</t>
    </rPh>
    <rPh sb="144" eb="146">
      <t>ケントウ</t>
    </rPh>
    <phoneticPr fontId="4"/>
  </si>
  <si>
    <t>経営の健全性を示す経常収支比率は、100％を超えている。依然として財源不足を一般会計からの操出金により賄っている状況である。
企業債残高対事業規模比率については、類似団体を下回る数値であるが、今後の施設改築更新の財源として企業債の借入は必要となるので、経営戦略やストックマネジメント計画を踏まえた適切な借入を計画する必要がある。
経費回収率は約6割ほどであり、汚水処理に係る費用が使用料だけでは賄えていない状況にある。現状として企業債償還については一般会計からの繰入に財源を頼らざるを得ない状況にあるが、経費回収率が向上するよう経費削減、未収金の解消に努め、使用料の見直しについても検討する必要がある。
施設利用率については、約5割である。ゲリラ豪雨時の不明水流入等不測の事態も考えられ、現在の処理規模は適正であると思われる。
水洗化率については、類似団体を上回っているが、引き続き未接続世帯への接続推奨・水洗化率の向上に努めていく。</t>
    <rPh sb="0" eb="2">
      <t>ケイエイ</t>
    </rPh>
    <rPh sb="3" eb="6">
      <t>ケンゼンセイ</t>
    </rPh>
    <rPh sb="7" eb="8">
      <t>シメ</t>
    </rPh>
    <rPh sb="9" eb="15">
      <t>ケイジョウシュウシヒリツ</t>
    </rPh>
    <rPh sb="22" eb="23">
      <t>コ</t>
    </rPh>
    <rPh sb="28" eb="30">
      <t>イゼン</t>
    </rPh>
    <rPh sb="33" eb="35">
      <t>ザイゲン</t>
    </rPh>
    <rPh sb="35" eb="37">
      <t>ブソク</t>
    </rPh>
    <rPh sb="38" eb="40">
      <t>イッパン</t>
    </rPh>
    <rPh sb="40" eb="42">
      <t>カイケイ</t>
    </rPh>
    <rPh sb="45" eb="47">
      <t>クリダシ</t>
    </rPh>
    <rPh sb="47" eb="48">
      <t>キン</t>
    </rPh>
    <rPh sb="51" eb="52">
      <t>マカナ</t>
    </rPh>
    <rPh sb="56" eb="58">
      <t>ジョウキョウ</t>
    </rPh>
    <rPh sb="63" eb="65">
      <t>キギョウ</t>
    </rPh>
    <rPh sb="65" eb="66">
      <t>サイ</t>
    </rPh>
    <rPh sb="66" eb="68">
      <t>ザンダカ</t>
    </rPh>
    <rPh sb="68" eb="69">
      <t>タイ</t>
    </rPh>
    <rPh sb="69" eb="71">
      <t>ジギョウ</t>
    </rPh>
    <rPh sb="71" eb="73">
      <t>キボ</t>
    </rPh>
    <rPh sb="73" eb="75">
      <t>ヒリツ</t>
    </rPh>
    <rPh sb="315" eb="316">
      <t>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</si>
</sst>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A2-4189-9EEF-A1E28DA3CB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77A2-4189-9EEF-A1E28DA3CB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54.85</c:v>
                </c:pt>
              </c:numCache>
            </c:numRef>
          </c:val>
          <c:extLst>
            <c:ext xmlns:c16="http://schemas.microsoft.com/office/drawing/2014/chart" uri="{C3380CC4-5D6E-409C-BE32-E72D297353CC}">
              <c16:uniqueId val="{00000000-D329-4E8D-B2FB-6EEC0710B2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D329-4E8D-B2FB-6EEC0710B2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91.01</c:v>
                </c:pt>
              </c:numCache>
            </c:numRef>
          </c:val>
          <c:extLst>
            <c:ext xmlns:c16="http://schemas.microsoft.com/office/drawing/2014/chart" uri="{C3380CC4-5D6E-409C-BE32-E72D297353CC}">
              <c16:uniqueId val="{00000000-46A5-4DAA-8E90-7E87761DEE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46A5-4DAA-8E90-7E87761DEE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113.8</c:v>
                </c:pt>
              </c:numCache>
            </c:numRef>
          </c:val>
          <c:extLst>
            <c:ext xmlns:c16="http://schemas.microsoft.com/office/drawing/2014/chart" uri="{C3380CC4-5D6E-409C-BE32-E72D297353CC}">
              <c16:uniqueId val="{00000000-50C0-46A5-BD46-473D145FBA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50C0-46A5-BD46-473D145FBA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2D-4306-A0E9-3A8AF491C1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942D-4306-A0E9-3A8AF491C1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DD-48E1-B572-6EC3D1C72E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8DD-48E1-B572-6EC3D1C72E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E2-4B42-A049-68F00D9FA6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B3E2-4B42-A049-68F00D9FA6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106.74</c:v>
                </c:pt>
              </c:numCache>
            </c:numRef>
          </c:val>
          <c:extLst>
            <c:ext xmlns:c16="http://schemas.microsoft.com/office/drawing/2014/chart" uri="{C3380CC4-5D6E-409C-BE32-E72D297353CC}">
              <c16:uniqueId val="{00000000-2C96-45E9-847A-E0AD12C958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2C96-45E9-847A-E0AD12C958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415.08</c:v>
                </c:pt>
              </c:numCache>
            </c:numRef>
          </c:val>
          <c:extLst>
            <c:ext xmlns:c16="http://schemas.microsoft.com/office/drawing/2014/chart" uri="{C3380CC4-5D6E-409C-BE32-E72D297353CC}">
              <c16:uniqueId val="{00000000-E91D-4911-BF28-0E18C19CEE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E91D-4911-BF28-0E18C19CEE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66.84</c:v>
                </c:pt>
              </c:numCache>
            </c:numRef>
          </c:val>
          <c:extLst>
            <c:ext xmlns:c16="http://schemas.microsoft.com/office/drawing/2014/chart" uri="{C3380CC4-5D6E-409C-BE32-E72D297353CC}">
              <c16:uniqueId val="{00000000-ECCD-442E-9207-F3FF9BCE30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ECCD-442E-9207-F3FF9BCE30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220.96</c:v>
                </c:pt>
              </c:numCache>
            </c:numRef>
          </c:val>
          <c:extLst>
            <c:ext xmlns:c16="http://schemas.microsoft.com/office/drawing/2014/chart" uri="{C3380CC4-5D6E-409C-BE32-E72D297353CC}">
              <c16:uniqueId val="{00000000-B6BD-4A2C-A0F9-CDDBA003CA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B6BD-4A2C-A0F9-CDDBA003CA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高千穂町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11038</v>
      </c>
      <c r="AM8" s="41"/>
      <c r="AN8" s="41"/>
      <c r="AO8" s="41"/>
      <c r="AP8" s="41"/>
      <c r="AQ8" s="41"/>
      <c r="AR8" s="41"/>
      <c r="AS8" s="41"/>
      <c r="AT8" s="34">
        <f>データ!T6</f>
        <v>237.54</v>
      </c>
      <c r="AU8" s="34"/>
      <c r="AV8" s="34"/>
      <c r="AW8" s="34"/>
      <c r="AX8" s="34"/>
      <c r="AY8" s="34"/>
      <c r="AZ8" s="34"/>
      <c r="BA8" s="34"/>
      <c r="BB8" s="34">
        <f>データ!U6</f>
        <v>46.47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71.930000000000007</v>
      </c>
      <c r="J10" s="34"/>
      <c r="K10" s="34"/>
      <c r="L10" s="34"/>
      <c r="M10" s="34"/>
      <c r="N10" s="34"/>
      <c r="O10" s="34"/>
      <c r="P10" s="34">
        <f>データ!P6</f>
        <v>33.799999999999997</v>
      </c>
      <c r="Q10" s="34"/>
      <c r="R10" s="34"/>
      <c r="S10" s="34"/>
      <c r="T10" s="34"/>
      <c r="U10" s="34"/>
      <c r="V10" s="34"/>
      <c r="W10" s="34">
        <f>データ!Q6</f>
        <v>117.03</v>
      </c>
      <c r="X10" s="34"/>
      <c r="Y10" s="34"/>
      <c r="Z10" s="34"/>
      <c r="AA10" s="34"/>
      <c r="AB10" s="34"/>
      <c r="AC10" s="34"/>
      <c r="AD10" s="41">
        <f>データ!R6</f>
        <v>3190</v>
      </c>
      <c r="AE10" s="41"/>
      <c r="AF10" s="41"/>
      <c r="AG10" s="41"/>
      <c r="AH10" s="41"/>
      <c r="AI10" s="41"/>
      <c r="AJ10" s="41"/>
      <c r="AK10" s="2"/>
      <c r="AL10" s="41">
        <f>データ!V6</f>
        <v>3681</v>
      </c>
      <c r="AM10" s="41"/>
      <c r="AN10" s="41"/>
      <c r="AO10" s="41"/>
      <c r="AP10" s="41"/>
      <c r="AQ10" s="41"/>
      <c r="AR10" s="41"/>
      <c r="AS10" s="41"/>
      <c r="AT10" s="34">
        <f>データ!W6</f>
        <v>2.27</v>
      </c>
      <c r="AU10" s="34"/>
      <c r="AV10" s="34"/>
      <c r="AW10" s="34"/>
      <c r="AX10" s="34"/>
      <c r="AY10" s="34"/>
      <c r="AZ10" s="34"/>
      <c r="BA10" s="34"/>
      <c r="BB10" s="34">
        <f>データ!X6</f>
        <v>1621.59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YBH/Wl3oZbeR+O0EAG1di/cL+b3POCfGLmX5pQXDGtB0GnbbuOVxEtUHIHZR9qE0K/hyyN/en9P5BZU/g2H3g==" saltValue="77HPC6anu3s/15W/fw/J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454419</v>
      </c>
      <c r="D6" s="19">
        <f t="shared" si="3"/>
        <v>46</v>
      </c>
      <c r="E6" s="19">
        <f t="shared" si="3"/>
        <v>17</v>
      </c>
      <c r="F6" s="19">
        <f t="shared" si="3"/>
        <v>1</v>
      </c>
      <c r="G6" s="19">
        <f t="shared" si="3"/>
        <v>0</v>
      </c>
      <c r="H6" s="19" t="str">
        <f t="shared" si="3"/>
        <v>宮崎県　高千穂町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71.930000000000007</v>
      </c>
      <c r="P6" s="20">
        <f t="shared" si="3"/>
        <v>33.799999999999997</v>
      </c>
      <c r="Q6" s="20">
        <f t="shared" si="3"/>
        <v>117.03</v>
      </c>
      <c r="R6" s="20">
        <f t="shared" si="3"/>
        <v>3190</v>
      </c>
      <c r="S6" s="20">
        <f t="shared" si="3"/>
        <v>11038</v>
      </c>
      <c r="T6" s="20">
        <f t="shared" si="3"/>
        <v>237.54</v>
      </c>
      <c r="U6" s="20">
        <f t="shared" si="3"/>
        <v>46.47</v>
      </c>
      <c r="V6" s="20">
        <f t="shared" si="3"/>
        <v>3681</v>
      </c>
      <c r="W6" s="20">
        <f t="shared" si="3"/>
        <v>2.27</v>
      </c>
      <c r="X6" s="20">
        <f t="shared" si="3"/>
        <v>1621.59</v>
      </c>
      <c r="Y6" s="21" t="str">
        <f>IF(Y7="",NA(),Y7)</f>
        <v>-</v>
      </c>
      <c r="Z6" s="21" t="str">
        <f t="shared" ref="Z6:AH6" si="4">IF(Z7="",NA(),Z7)</f>
        <v>-</v>
      </c>
      <c r="AA6" s="21" t="str">
        <f t="shared" si="4"/>
        <v>-</v>
      </c>
      <c r="AB6" s="21" t="str">
        <f t="shared" si="4"/>
        <v>-</v>
      </c>
      <c r="AC6" s="21">
        <f t="shared" si="4"/>
        <v>113.8</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106.74</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415.08</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66.84</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220.96</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54.85</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91.01</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0">
        <f t="shared" si="12"/>
        <v>0</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454419</v>
      </c>
      <c r="D7" s="23">
        <v>46</v>
      </c>
      <c r="E7" s="23">
        <v>17</v>
      </c>
      <c r="F7" s="23">
        <v>1</v>
      </c>
      <c r="G7" s="23">
        <v>0</v>
      </c>
      <c r="H7" s="23" t="s">
        <v>96</v>
      </c>
      <c r="I7" s="23" t="s">
        <v>97</v>
      </c>
      <c r="J7" s="23" t="s">
        <v>98</v>
      </c>
      <c r="K7" s="23" t="s">
        <v>99</v>
      </c>
      <c r="L7" s="23" t="s">
        <v>100</v>
      </c>
      <c r="M7" s="23" t="s">
        <v>101</v>
      </c>
      <c r="N7" s="24" t="s">
        <v>102</v>
      </c>
      <c r="O7" s="24">
        <v>71.930000000000007</v>
      </c>
      <c r="P7" s="24">
        <v>33.799999999999997</v>
      </c>
      <c r="Q7" s="24">
        <v>117.03</v>
      </c>
      <c r="R7" s="24">
        <v>3190</v>
      </c>
      <c r="S7" s="24">
        <v>11038</v>
      </c>
      <c r="T7" s="24">
        <v>237.54</v>
      </c>
      <c r="U7" s="24">
        <v>46.47</v>
      </c>
      <c r="V7" s="24">
        <v>3681</v>
      </c>
      <c r="W7" s="24">
        <v>2.27</v>
      </c>
      <c r="X7" s="24">
        <v>1621.59</v>
      </c>
      <c r="Y7" s="24" t="s">
        <v>102</v>
      </c>
      <c r="Z7" s="24" t="s">
        <v>102</v>
      </c>
      <c r="AA7" s="24" t="s">
        <v>102</v>
      </c>
      <c r="AB7" s="24" t="s">
        <v>102</v>
      </c>
      <c r="AC7" s="24">
        <v>113.8</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106.74</v>
      </c>
      <c r="AZ7" s="24" t="s">
        <v>102</v>
      </c>
      <c r="BA7" s="24" t="s">
        <v>102</v>
      </c>
      <c r="BB7" s="24" t="s">
        <v>102</v>
      </c>
      <c r="BC7" s="24" t="s">
        <v>102</v>
      </c>
      <c r="BD7" s="24">
        <v>57.42</v>
      </c>
      <c r="BE7" s="24">
        <v>78.430000000000007</v>
      </c>
      <c r="BF7" s="24" t="s">
        <v>102</v>
      </c>
      <c r="BG7" s="24" t="s">
        <v>102</v>
      </c>
      <c r="BH7" s="24" t="s">
        <v>102</v>
      </c>
      <c r="BI7" s="24" t="s">
        <v>102</v>
      </c>
      <c r="BJ7" s="24">
        <v>415.08</v>
      </c>
      <c r="BK7" s="24" t="s">
        <v>102</v>
      </c>
      <c r="BL7" s="24" t="s">
        <v>102</v>
      </c>
      <c r="BM7" s="24" t="s">
        <v>102</v>
      </c>
      <c r="BN7" s="24" t="s">
        <v>102</v>
      </c>
      <c r="BO7" s="24">
        <v>1174.6099999999999</v>
      </c>
      <c r="BP7" s="24">
        <v>630.82000000000005</v>
      </c>
      <c r="BQ7" s="24" t="s">
        <v>102</v>
      </c>
      <c r="BR7" s="24" t="s">
        <v>102</v>
      </c>
      <c r="BS7" s="24" t="s">
        <v>102</v>
      </c>
      <c r="BT7" s="24" t="s">
        <v>102</v>
      </c>
      <c r="BU7" s="24">
        <v>66.84</v>
      </c>
      <c r="BV7" s="24" t="s">
        <v>102</v>
      </c>
      <c r="BW7" s="24" t="s">
        <v>102</v>
      </c>
      <c r="BX7" s="24" t="s">
        <v>102</v>
      </c>
      <c r="BY7" s="24" t="s">
        <v>102</v>
      </c>
      <c r="BZ7" s="24">
        <v>75.41</v>
      </c>
      <c r="CA7" s="24">
        <v>97.81</v>
      </c>
      <c r="CB7" s="24" t="s">
        <v>102</v>
      </c>
      <c r="CC7" s="24" t="s">
        <v>102</v>
      </c>
      <c r="CD7" s="24" t="s">
        <v>102</v>
      </c>
      <c r="CE7" s="24" t="s">
        <v>102</v>
      </c>
      <c r="CF7" s="24">
        <v>220.96</v>
      </c>
      <c r="CG7" s="24" t="s">
        <v>102</v>
      </c>
      <c r="CH7" s="24" t="s">
        <v>102</v>
      </c>
      <c r="CI7" s="24" t="s">
        <v>102</v>
      </c>
      <c r="CJ7" s="24" t="s">
        <v>102</v>
      </c>
      <c r="CK7" s="24">
        <v>223.48</v>
      </c>
      <c r="CL7" s="24">
        <v>138.75</v>
      </c>
      <c r="CM7" s="24" t="s">
        <v>102</v>
      </c>
      <c r="CN7" s="24" t="s">
        <v>102</v>
      </c>
      <c r="CO7" s="24" t="s">
        <v>102</v>
      </c>
      <c r="CP7" s="24" t="s">
        <v>102</v>
      </c>
      <c r="CQ7" s="24">
        <v>54.85</v>
      </c>
      <c r="CR7" s="24" t="s">
        <v>102</v>
      </c>
      <c r="CS7" s="24" t="s">
        <v>102</v>
      </c>
      <c r="CT7" s="24" t="s">
        <v>102</v>
      </c>
      <c r="CU7" s="24" t="s">
        <v>102</v>
      </c>
      <c r="CV7" s="24">
        <v>48.03</v>
      </c>
      <c r="CW7" s="24">
        <v>58.94</v>
      </c>
      <c r="CX7" s="24" t="s">
        <v>102</v>
      </c>
      <c r="CY7" s="24" t="s">
        <v>102</v>
      </c>
      <c r="CZ7" s="24" t="s">
        <v>102</v>
      </c>
      <c r="DA7" s="24" t="s">
        <v>102</v>
      </c>
      <c r="DB7" s="24">
        <v>91.01</v>
      </c>
      <c r="DC7" s="24" t="s">
        <v>102</v>
      </c>
      <c r="DD7" s="24" t="s">
        <v>102</v>
      </c>
      <c r="DE7" s="24" t="s">
        <v>102</v>
      </c>
      <c r="DF7" s="24" t="s">
        <v>102</v>
      </c>
      <c r="DG7" s="24">
        <v>80.95</v>
      </c>
      <c r="DH7" s="24">
        <v>95.91</v>
      </c>
      <c r="DI7" s="24" t="s">
        <v>102</v>
      </c>
      <c r="DJ7" s="24" t="s">
        <v>102</v>
      </c>
      <c r="DK7" s="24" t="s">
        <v>102</v>
      </c>
      <c r="DL7" s="24" t="s">
        <v>102</v>
      </c>
      <c r="DM7" s="24">
        <v>0</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2025-01-24T07:07:38Z</dcterms:created>
  <dcterms:modified xsi:type="dcterms:W3CDTF">2025-02-28T02:54:31Z</dcterms:modified>
  <cp:category/>
</cp:coreProperties>
</file>