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B515F229-3538-45C0-BFEA-8B163E2E8D6F}" xr6:coauthVersionLast="47" xr6:coauthVersionMax="47" xr10:uidLastSave="{00000000-0000-0000-0000-000000000000}"/>
  <workbookProtection workbookAlgorithmName="SHA-512" workbookHashValue="qhUGNNnr2qlG+9VzuHqbsYsxnckO2+zU9Ds9fCDfOnaMxkjOXVHSnAgrWIHs9sqL66Ga4H9hJvR0wrSq6VRCNA==" workbookSaltValue="vNpFlPc02B+xtv+ZH9zy8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W10" i="4"/>
  <c r="P10" i="4"/>
  <c r="I10" i="4"/>
  <c r="B10" i="4"/>
  <c r="BB8" i="4"/>
  <c r="AT8" i="4"/>
  <c r="AL8" i="4"/>
  <c r="AD8" i="4"/>
  <c r="W8"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<sst xmlns="http://schemas.openxmlformats.org/spreadsheetml/2006/main" count="228" uniqueCount="111">
  <si>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</si>
  <si>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</si>
  <si>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</si>
  <si>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</si>
  <si>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</si>
  <si>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</si>
  <si>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</si>
  <si>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</si>
  <si>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</si>
  <si>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</si>
  <si>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</si>
  <si>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</si>
  <si>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</si>
  <si>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</si>
  <si>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</si>
  <si>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</si>
  <si>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</si>
  <si>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</si>
  <si>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</si>
  <si>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</si>
  <si>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</si>
  <si>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</si>
  <si>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</si>
  <si>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</si>
  <si>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</si>
  <si>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</si>
  <si>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</si>
  <si>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</si>
  <si>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</si>
  <si>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</si>
  <si>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</si>
  <si>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</si>
  <si>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</si>
  <si>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r>
      <t>　</t>
    </r>
    <r>
      <rPr>
        <sz val="11"/>
        <color theme="1"/>
        <rFont val="ＭＳ ゴシック"/>
        <family val="3"/>
        <charset val="128"/>
      </rPr>
      <t>本市では令和5年1月に水道料金の増額改定を行いましたが、市民生活や企業活動への急激な負担増を抑制するため、二段階での改定とし、令和6年7月に第二段階目の料金体系へ移行しました。令和5年度と比較すると、給水収益は3.96％増加しました。</t>
    </r>
    <r>
      <rPr>
        <sz val="11"/>
        <color rgb="FFFF0000"/>
        <rFont val="ＭＳ ゴシック"/>
        <family val="3"/>
        <charset val="128"/>
      </rPr>
      <t xml:space="preserve">
　</t>
    </r>
    <r>
      <rPr>
        <sz val="11"/>
        <color theme="1"/>
        <rFont val="ＭＳ ゴシック"/>
        <family val="3"/>
        <charset val="128"/>
      </rPr>
      <t>また、委託料等の経常費用が増加しましたが、前述の水道料金改定により経常収益も増加し、「経常収支比率」は昨年度と同水準を維持しています。「流動比率」は、現金の増加による流動資産の増加と未払金の減少による流動負債の減少により、149.08ポイント上昇しました。これらの数値は共に100％以上であり、累積欠損金もなく経営は安定しています。</t>
    </r>
    <r>
      <rPr>
        <sz val="11"/>
        <color rgb="FFFF0000"/>
        <rFont val="ＭＳ ゴシック"/>
        <family val="3"/>
        <charset val="128"/>
      </rPr>
      <t xml:space="preserve">
　</t>
    </r>
    <r>
      <rPr>
        <sz val="11"/>
        <color theme="1"/>
        <rFont val="ＭＳ ゴシック"/>
        <family val="3"/>
        <charset val="128"/>
      </rPr>
      <t>「企業債残高対給水収益比率」は、給水収益の増加により令和5年度の水準よりさらに減少し、類似団体の平均値を下回っています。</t>
    </r>
    <r>
      <rPr>
        <sz val="11"/>
        <color rgb="FFFF0000"/>
        <rFont val="ＭＳ ゴシック"/>
        <family val="3"/>
        <charset val="128"/>
      </rPr>
      <t xml:space="preserve">
　</t>
    </r>
    <r>
      <rPr>
        <sz val="11"/>
        <color theme="1"/>
        <rFont val="ＭＳ ゴシック"/>
        <family val="3"/>
        <charset val="128"/>
      </rPr>
      <t>「給水原価」は、経常費用の増加により5.72ポイント上昇しました。また、給水収益の増加で供給単価は上昇しましたが、経常費用も増加したため、「料金回収率」は昨年度と同水準となりました。</t>
    </r>
    <r>
      <rPr>
        <sz val="11"/>
        <color rgb="FFFF0000"/>
        <rFont val="ＭＳ ゴシック"/>
        <family val="3"/>
        <charset val="128"/>
      </rPr>
      <t xml:space="preserve">
　</t>
    </r>
    <r>
      <rPr>
        <sz val="11"/>
        <color theme="1"/>
        <rFont val="ＭＳ ゴシック"/>
        <family val="3"/>
        <charset val="128"/>
      </rPr>
      <t>「施設利用率」は、給水人口に対して施設規模が大きいことの結果として低い数値で推移しており、類似団体の平均と比較しても低くなっています。</t>
    </r>
    <r>
      <rPr>
        <sz val="11"/>
        <color rgb="FFFF0000"/>
        <rFont val="ＭＳ ゴシック"/>
        <family val="3"/>
        <charset val="128"/>
      </rPr>
      <t xml:space="preserve">
　</t>
    </r>
    <r>
      <rPr>
        <sz val="11"/>
        <color theme="1"/>
        <rFont val="ＭＳ ゴシック"/>
        <family val="3"/>
        <charset val="128"/>
      </rPr>
      <t>「有収率」は、漏水の発生が多い路線の管路を優先的に更新する取り組みを続けており、改善傾向にありましたが、当年度は0.69ポイント減少しました。</t>
    </r>
  </si>
  <si>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</si>
  <si>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</si>
  <si>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</si>
  <si>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</si>
  <si>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</si>
  <si>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</si>
  <si>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</si>
  <si>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</si>
  <si>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</si>
  <si>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</si>
  <si>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</si>
  <si>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</si>
  <si>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</si>
  <si>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</si>
  <si>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</si>
  <si>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</si>
  <si>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</si>
  <si>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</si>
  <si>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</si>
  <si>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</si>
  <si>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</si>
  <si>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</si>
  <si>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</si>
  <si>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</si>
  <si>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</si>
  <si>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</si>
  <si>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</si>
  <si>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</si>
  <si>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</si>
  <si>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</si>
  <si>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</si>
  <si>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</si>
  <si>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</si>
  <si>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</si>
  <si>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</si>
  <si>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</si>
  <si>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</si>
  <si>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</si>
  <si>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</si>
  <si>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</si>
  <si>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</si>
  <si>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</si>
  <si>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</si>
  <si>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</si>
  <si>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</si>
  <si>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</si>
  <si>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</si>
  <si>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</si>
  <si>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</si>
  <si>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</si>
  <si>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</si>
  <si>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</si>
  <si>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</si>
  <si>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</si>
  <si>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</si>
  <si>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</si>
  <si>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</si>
  <si>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</si>
  <si>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</si>
  <si>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</si>
  <si>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</si>
  <si>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宮崎県　日向市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</si>
  <si>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</si>
  <si>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</si>
  <si>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</si>
  <si>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</si>
  <si>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</si>
  <si>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</si>
  <si>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</si>
  <si>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</si>
  <si>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</si>
  <si>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</si>
  <si>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</si>
  <si>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</si>
  <si>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</si>
  <si>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color theme="1"/>
        <rFont val="ＭＳ ゴシック"/>
        <family val="3"/>
        <charset val="128"/>
      </rPr>
      <t>近年、少子高齢化などの社会情勢の変動により給水人口が減少しています。水道事業の主な財源である給水収益は、料金改定により一時的な収入の増加が見込まれますが、長期的には人口減少で料金収入が減少すると予測しています。
　一方、水道施設の耐震化や老朽化対策は水道の安定供給のために重要な課題であり、更新事業の更なる推進が求められる中、給水収益の逓減と合わせて厳しい財政状況になっています。
　また、老朽管路や浄水場等の施設の更新や耐震化は事業経営における喫緊の課題となっており、施設の統廃合やダウンサイジング等についても十分に検討し、速やかに取り組む必要があります。
　今後も持続可能な水道事業を実現するために、「日向市水道ビジョン」や中間見直しを行った「日向市水道事業経営戦略」に沿って健全経営に向けた取り組みを実施する必要があります。</t>
    </r>
    <rPh sb="60" eb="63">
      <t>イチジテキ</t>
    </rPh>
    <rPh sb="64" eb="66">
      <t>シュウニュウ</t>
    </rPh>
    <rPh sb="67" eb="69">
      <t>ゾウカ</t>
    </rPh>
    <phoneticPr fontId="1"/>
  </si>
  <si>
    <r>
      <t>　「有形固定資産減価償却率」は57.94％で年々上昇しており、全国および類似団体の平均値を上回っています。これは施設の老朽化が進んでいることを示しています。</t>
    </r>
    <r>
      <rPr>
        <sz val="11"/>
        <color rgb="FFFF0000"/>
        <rFont val="ＭＳ ゴシック"/>
        <family val="3"/>
        <charset val="128"/>
      </rPr>
      <t xml:space="preserve">
　</t>
    </r>
    <r>
      <rPr>
        <sz val="11"/>
        <color theme="1"/>
        <rFont val="ＭＳ ゴシック"/>
        <family val="3"/>
        <charset val="128"/>
      </rPr>
      <t>また、「管路経年化率」は35.08％で、全国平均および類似団体平均と比較して非常に高く、耐用年数を超過した老朽管を多く保有していることを示しています。老朽化が進むことで、漏水等により供給停止のリスクが高まっています。</t>
    </r>
    <r>
      <rPr>
        <sz val="11"/>
        <color rgb="FFFF0000"/>
        <rFont val="ＭＳ ゴシック"/>
        <family val="3"/>
        <charset val="128"/>
      </rPr>
      <t xml:space="preserve">
　</t>
    </r>
    <r>
      <rPr>
        <sz val="11"/>
        <color theme="1"/>
        <rFont val="ＭＳ ゴシック"/>
        <family val="3"/>
        <charset val="128"/>
      </rPr>
      <t>これを踏まえ、現在は老朽管路の更新を重点的に実施しており、その結果「管路更新率」は1.72％と類似団体平均を大きく上回る水準を維持しています。</t>
    </r>
    <r>
      <rPr>
        <sz val="11"/>
        <color rgb="FFFF0000"/>
        <rFont val="ＭＳ ゴシック"/>
        <family val="3"/>
        <charset val="128"/>
      </rPr>
      <t xml:space="preserve">
　</t>
    </r>
    <r>
      <rPr>
        <sz val="11"/>
        <color theme="1"/>
        <rFont val="ＭＳ ゴシック"/>
        <family val="3"/>
        <charset val="128"/>
      </rPr>
      <t>しかし、浄水場更新事業や重要給水施設管路更新事業には多額の経費が必要となるため、財源確保が大きな課題となっております。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</si>
</sst>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1.1499999999999999</c:v>
                </c:pt>
                <c:pt idx="1">
                  <c:v>1.1200000000000001</c:v>
                </c:pt>
                <c:pt idx="2">
                  <c:v>1.39</c:v>
                </c:pt>
                <c:pt idx="3">
                  <c:v>1.41</c:v>
                </c:pt>
                <c:pt idx="4">
                  <c:v>1.72</c:v>
                </c:pt>
              </c:numCache>
            </c:numRef>
          </c:val>
          <c:extLst>
            <c:ext xmlns:c16="http://schemas.microsoft.com/office/drawing/2014/chart" uri="{C3380CC4-5D6E-409C-BE32-E72D297353CC}">
              <c16:uniqueId val="{00000000-3018-405A-BFFE-3B4784D6C4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3018-405A-BFFE-3B4784D6C4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51.84</c:v>
                </c:pt>
                <c:pt idx="1">
                  <c:v>51.17</c:v>
                </c:pt>
                <c:pt idx="2">
                  <c:v>50.23</c:v>
                </c:pt>
                <c:pt idx="3">
                  <c:v>49.03</c:v>
                </c:pt>
                <c:pt idx="4">
                  <c:v>48.92</c:v>
                </c:pt>
              </c:numCache>
            </c:numRef>
          </c:val>
          <c:extLst>
            <c:ext xmlns:c16="http://schemas.microsoft.com/office/drawing/2014/chart" uri="{C3380CC4-5D6E-409C-BE32-E72D297353CC}">
              <c16:uniqueId val="{00000000-E6AA-47E3-9F91-B2D7F91B89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6AA-47E3-9F91-B2D7F91B89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87.88</c:v>
                </c:pt>
                <c:pt idx="1">
                  <c:v>87.84</c:v>
                </c:pt>
                <c:pt idx="2">
                  <c:v>87.84</c:v>
                </c:pt>
                <c:pt idx="3">
                  <c:v>88.56</c:v>
                </c:pt>
                <c:pt idx="4">
                  <c:v>87.87</c:v>
                </c:pt>
              </c:numCache>
            </c:numRef>
          </c:val>
          <c:extLst>
            <c:ext xmlns:c16="http://schemas.microsoft.com/office/drawing/2014/chart" uri="{C3380CC4-5D6E-409C-BE32-E72D297353CC}">
              <c16:uniqueId val="{00000000-2653-425D-BC79-589A1E10B8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653-425D-BC79-589A1E10B8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115.59</c:v>
                </c:pt>
                <c:pt idx="1">
                  <c:v>111.51</c:v>
                </c:pt>
                <c:pt idx="2">
                  <c:v>118.53</c:v>
                </c:pt>
                <c:pt idx="3">
                  <c:v>141.35</c:v>
                </c:pt>
                <c:pt idx="4">
                  <c:v>142.08000000000001</c:v>
                </c:pt>
              </c:numCache>
            </c:numRef>
          </c:val>
          <c:extLst>
            <c:ext xmlns:c16="http://schemas.microsoft.com/office/drawing/2014/chart" uri="{C3380CC4-5D6E-409C-BE32-E72D297353CC}">
              <c16:uniqueId val="{00000000-D69C-4D83-A42C-E8A187D888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69C-4D83-A42C-E8A187D888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56.72</c:v>
                </c:pt>
                <c:pt idx="1">
                  <c:v>57.05</c:v>
                </c:pt>
                <c:pt idx="2">
                  <c:v>57.84</c:v>
                </c:pt>
                <c:pt idx="3">
                  <c:v>57.91</c:v>
                </c:pt>
                <c:pt idx="4">
                  <c:v>57.94</c:v>
                </c:pt>
              </c:numCache>
            </c:numRef>
          </c:val>
          <c:extLst>
            <c:ext xmlns:c16="http://schemas.microsoft.com/office/drawing/2014/chart" uri="{C3380CC4-5D6E-409C-BE32-E72D297353CC}">
              <c16:uniqueId val="{00000000-A732-474D-9B5B-330B068D7C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732-474D-9B5B-330B068D7C7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31.89</c:v>
                </c:pt>
                <c:pt idx="1">
                  <c:v>32.479999999999997</c:v>
                </c:pt>
                <c:pt idx="2">
                  <c:v>32.93</c:v>
                </c:pt>
                <c:pt idx="3">
                  <c:v>33.549999999999997</c:v>
                </c:pt>
                <c:pt idx="4">
                  <c:v>35.08</c:v>
                </c:pt>
              </c:numCache>
            </c:numRef>
          </c:val>
          <c:extLst>
            <c:ext xmlns:c16="http://schemas.microsoft.com/office/drawing/2014/chart" uri="{C3380CC4-5D6E-409C-BE32-E72D297353CC}">
              <c16:uniqueId val="{00000000-4E58-47C2-AABB-8E43D8E16B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4E58-47C2-AABB-8E43D8E16B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CD-4654-B056-A983841801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8DCD-4654-B056-A983841801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301.22000000000003</c:v>
                </c:pt>
                <c:pt idx="1">
                  <c:v>269.08</c:v>
                </c:pt>
                <c:pt idx="2">
                  <c:v>424.09</c:v>
                </c:pt>
                <c:pt idx="3">
                  <c:v>428.73</c:v>
                </c:pt>
                <c:pt idx="4">
                  <c:v>577.80999999999995</c:v>
                </c:pt>
              </c:numCache>
            </c:numRef>
          </c:val>
          <c:extLst>
            <c:ext xmlns:c16="http://schemas.microsoft.com/office/drawing/2014/chart" uri="{C3380CC4-5D6E-409C-BE32-E72D297353CC}">
              <c16:uniqueId val="{00000000-4081-4C10-8C73-6C3C054B2B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4081-4C10-8C73-6C3C054B2B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302.12</c:v>
                </c:pt>
                <c:pt idx="1">
                  <c:v>298.77999999999997</c:v>
                </c:pt>
                <c:pt idx="2">
                  <c:v>366.86</c:v>
                </c:pt>
                <c:pt idx="3">
                  <c:v>273.11</c:v>
                </c:pt>
                <c:pt idx="4">
                  <c:v>268.72000000000003</c:v>
                </c:pt>
              </c:numCache>
            </c:numRef>
          </c:val>
          <c:extLst>
            <c:ext xmlns:c16="http://schemas.microsoft.com/office/drawing/2014/chart" uri="{C3380CC4-5D6E-409C-BE32-E72D297353CC}">
              <c16:uniqueId val="{00000000-CEE9-47C0-9C49-4B13F99AFE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EE9-47C0-9C49-4B13F99AFE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106.35</c:v>
                </c:pt>
                <c:pt idx="1">
                  <c:v>102.56</c:v>
                </c:pt>
                <c:pt idx="2">
                  <c:v>89.7</c:v>
                </c:pt>
                <c:pt idx="3">
                  <c:v>134.61000000000001</c:v>
                </c:pt>
                <c:pt idx="4">
                  <c:v>135.22999999999999</c:v>
                </c:pt>
              </c:numCache>
            </c:numRef>
          </c:val>
          <c:extLst>
            <c:ext xmlns:c16="http://schemas.microsoft.com/office/drawing/2014/chart" uri="{C3380CC4-5D6E-409C-BE32-E72D297353CC}">
              <c16:uniqueId val="{00000000-3810-475A-9B45-51F28E1C88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810-475A-9B45-51F28E1C88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130.52000000000001</c:v>
                </c:pt>
                <c:pt idx="1">
                  <c:v>136.01</c:v>
                </c:pt>
                <c:pt idx="2">
                  <c:v>129.49</c:v>
                </c:pt>
                <c:pt idx="3">
                  <c:v>119.29</c:v>
                </c:pt>
                <c:pt idx="4">
                  <c:v>125.01</c:v>
                </c:pt>
              </c:numCache>
            </c:numRef>
          </c:val>
          <c:extLst>
            <c:ext xmlns:c16="http://schemas.microsoft.com/office/drawing/2014/chart" uri="{C3380CC4-5D6E-409C-BE32-E72D297353CC}">
              <c16:uniqueId val="{00000000-0F6B-4802-95BF-4FFD766839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0F6B-4802-95BF-4FFD766839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日向市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A4</v>
      </c>
      <c r="X8" s="42"/>
      <c r="Y8" s="42"/>
      <c r="Z8" s="42"/>
      <c r="AA8" s="42"/>
      <c r="AB8" s="42"/>
      <c r="AC8" s="42"/>
      <c r="AD8" s="42" t="str">
        <f>データ!$M$6</f>
        <v>非設置</v>
      </c>
      <c r="AE8" s="42"/>
      <c r="AF8" s="42"/>
      <c r="AG8" s="42"/>
      <c r="AH8" s="42"/>
      <c r="AI8" s="42"/>
      <c r="AJ8" s="42"/>
      <c r="AK8" s="2"/>
      <c r="AL8" s="43">
        <f>データ!$R$6</f>
        <v>57847</v>
      </c>
      <c r="AM8" s="43"/>
      <c r="AN8" s="43"/>
      <c r="AO8" s="43"/>
      <c r="AP8" s="43"/>
      <c r="AQ8" s="43"/>
      <c r="AR8" s="43"/>
      <c r="AS8" s="43"/>
      <c r="AT8" s="44">
        <f>データ!$S$6</f>
        <v>336.9</v>
      </c>
      <c r="AU8" s="45"/>
      <c r="AV8" s="45"/>
      <c r="AW8" s="45"/>
      <c r="AX8" s="45"/>
      <c r="AY8" s="45"/>
      <c r="AZ8" s="45"/>
      <c r="BA8" s="45"/>
      <c r="BB8" s="46">
        <f>データ!$T$6</f>
        <v>171.7</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27</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35</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69.040000000000006</v>
      </c>
      <c r="J10" s="45"/>
      <c r="K10" s="45"/>
      <c r="L10" s="45"/>
      <c r="M10" s="45"/>
      <c r="N10" s="45"/>
      <c r="O10" s="55"/>
      <c r="P10" s="46">
        <f>データ!$P$6</f>
        <v>93.35</v>
      </c>
      <c r="Q10" s="46"/>
      <c r="R10" s="46"/>
      <c r="S10" s="46"/>
      <c r="T10" s="46"/>
      <c r="U10" s="46"/>
      <c r="V10" s="46"/>
      <c r="W10" s="43">
        <f>データ!$Q$6</f>
        <v>2860</v>
      </c>
      <c r="X10" s="43"/>
      <c r="Y10" s="43"/>
      <c r="Z10" s="43"/>
      <c r="AA10" s="43"/>
      <c r="AB10" s="43"/>
      <c r="AC10" s="43"/>
      <c r="AD10" s="2"/>
      <c r="AE10" s="2"/>
      <c r="AF10" s="2"/>
      <c r="AG10" s="2"/>
      <c r="AH10" s="2"/>
      <c r="AI10" s="2"/>
      <c r="AJ10" s="2"/>
      <c r="AK10" s="2"/>
      <c r="AL10" s="43">
        <f>データ!$U$6</f>
        <v>53679</v>
      </c>
      <c r="AM10" s="43"/>
      <c r="AN10" s="43"/>
      <c r="AO10" s="43"/>
      <c r="AP10" s="43"/>
      <c r="AQ10" s="43"/>
      <c r="AR10" s="43"/>
      <c r="AS10" s="43"/>
      <c r="AT10" s="44">
        <f>データ!$V$6</f>
        <v>51.71</v>
      </c>
      <c r="AU10" s="45"/>
      <c r="AV10" s="45"/>
      <c r="AW10" s="45"/>
      <c r="AX10" s="45"/>
      <c r="AY10" s="45"/>
      <c r="AZ10" s="45"/>
      <c r="BA10" s="45"/>
      <c r="BB10" s="46">
        <f>データ!$W$6</f>
        <v>1038.08</v>
      </c>
      <c r="BC10" s="46"/>
      <c r="BD10" s="46"/>
      <c r="BE10" s="46"/>
      <c r="BF10" s="46"/>
      <c r="BG10" s="46"/>
      <c r="BH10" s="46"/>
      <c r="BI10" s="46"/>
      <c r="BJ10" s="2"/>
      <c r="BK10" s="2"/>
      <c r="BL10" s="56" t="s">
        <v>37</v>
      </c>
      <c r="BM10" s="57"/>
      <c r="BN10" s="58" t="s">
        <v>40</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41</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44</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33</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46</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110</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109</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2">
      <c r="C83" s="10"/>
    </row>
    <row r="84" spans="1:78" hidden="1" x14ac:dyDescent="0.2">
      <c r="B84" s="6" t="s">
        <v>47</v>
      </c>
      <c r="C84" s="6"/>
      <c r="D84" s="6"/>
      <c r="E84" s="6" t="s">
        <v>49</v>
      </c>
      <c r="F84" s="6" t="s">
        <v>51</v>
      </c>
      <c r="G84" s="6" t="s">
        <v>52</v>
      </c>
      <c r="H84" s="6" t="s">
        <v>45</v>
      </c>
      <c r="I84" s="6" t="s">
        <v>11</v>
      </c>
      <c r="J84" s="6" t="s">
        <v>29</v>
      </c>
      <c r="K84" s="6" t="s">
        <v>53</v>
      </c>
      <c r="L84" s="6" t="s">
        <v>55</v>
      </c>
      <c r="M84" s="6" t="s">
        <v>34</v>
      </c>
      <c r="N84" s="6" t="s">
        <v>57</v>
      </c>
      <c r="O84" s="6" t="s">
        <v>59</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2WhJ3XjVzjET9JGQUfsF721Ir2QBICsFTLeObC83LRlYpqGHZavyyiEnvu4NEwQXm2A5FerpQbfZzey1UK+7Dw==" saltValue="aDvLCbKQo40RKJBkjGt5O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54</v>
      </c>
      <c r="C3" s="17" t="s">
        <v>62</v>
      </c>
      <c r="D3" s="17" t="s">
        <v>39</v>
      </c>
      <c r="E3" s="17" t="s">
        <v>7</v>
      </c>
      <c r="F3" s="17" t="s">
        <v>6</v>
      </c>
      <c r="G3" s="17" t="s">
        <v>25</v>
      </c>
      <c r="H3" s="84" t="s">
        <v>30</v>
      </c>
      <c r="I3" s="85"/>
      <c r="J3" s="85"/>
      <c r="K3" s="85"/>
      <c r="L3" s="85"/>
      <c r="M3" s="85"/>
      <c r="N3" s="85"/>
      <c r="O3" s="85"/>
      <c r="P3" s="85"/>
      <c r="Q3" s="85"/>
      <c r="R3" s="85"/>
      <c r="S3" s="85"/>
      <c r="T3" s="85"/>
      <c r="U3" s="85"/>
      <c r="V3" s="85"/>
      <c r="W3" s="86"/>
      <c r="X3" s="82" t="s">
        <v>58</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13</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63</v>
      </c>
      <c r="B4" s="18"/>
      <c r="C4" s="18"/>
      <c r="D4" s="18"/>
      <c r="E4" s="18"/>
      <c r="F4" s="18"/>
      <c r="G4" s="18"/>
      <c r="H4" s="87"/>
      <c r="I4" s="88"/>
      <c r="J4" s="88"/>
      <c r="K4" s="88"/>
      <c r="L4" s="88"/>
      <c r="M4" s="88"/>
      <c r="N4" s="88"/>
      <c r="O4" s="88"/>
      <c r="P4" s="88"/>
      <c r="Q4" s="88"/>
      <c r="R4" s="88"/>
      <c r="S4" s="88"/>
      <c r="T4" s="88"/>
      <c r="U4" s="88"/>
      <c r="V4" s="88"/>
      <c r="W4" s="89"/>
      <c r="X4" s="83" t="s">
        <v>56</v>
      </c>
      <c r="Y4" s="83"/>
      <c r="Z4" s="83"/>
      <c r="AA4" s="83"/>
      <c r="AB4" s="83"/>
      <c r="AC4" s="83"/>
      <c r="AD4" s="83"/>
      <c r="AE4" s="83"/>
      <c r="AF4" s="83"/>
      <c r="AG4" s="83"/>
      <c r="AH4" s="83"/>
      <c r="AI4" s="83" t="s">
        <v>48</v>
      </c>
      <c r="AJ4" s="83"/>
      <c r="AK4" s="83"/>
      <c r="AL4" s="83"/>
      <c r="AM4" s="83"/>
      <c r="AN4" s="83"/>
      <c r="AO4" s="83"/>
      <c r="AP4" s="83"/>
      <c r="AQ4" s="83"/>
      <c r="AR4" s="83"/>
      <c r="AS4" s="83"/>
      <c r="AT4" s="83" t="s">
        <v>42</v>
      </c>
      <c r="AU4" s="83"/>
      <c r="AV4" s="83"/>
      <c r="AW4" s="83"/>
      <c r="AX4" s="83"/>
      <c r="AY4" s="83"/>
      <c r="AZ4" s="83"/>
      <c r="BA4" s="83"/>
      <c r="BB4" s="83"/>
      <c r="BC4" s="83"/>
      <c r="BD4" s="83"/>
      <c r="BE4" s="83" t="s">
        <v>4</v>
      </c>
      <c r="BF4" s="83"/>
      <c r="BG4" s="83"/>
      <c r="BH4" s="83"/>
      <c r="BI4" s="83"/>
      <c r="BJ4" s="83"/>
      <c r="BK4" s="83"/>
      <c r="BL4" s="83"/>
      <c r="BM4" s="83"/>
      <c r="BN4" s="83"/>
      <c r="BO4" s="83"/>
      <c r="BP4" s="83" t="s">
        <v>36</v>
      </c>
      <c r="BQ4" s="83"/>
      <c r="BR4" s="83"/>
      <c r="BS4" s="83"/>
      <c r="BT4" s="83"/>
      <c r="BU4" s="83"/>
      <c r="BV4" s="83"/>
      <c r="BW4" s="83"/>
      <c r="BX4" s="83"/>
      <c r="BY4" s="83"/>
      <c r="BZ4" s="83"/>
      <c r="CA4" s="83" t="s">
        <v>64</v>
      </c>
      <c r="CB4" s="83"/>
      <c r="CC4" s="83"/>
      <c r="CD4" s="83"/>
      <c r="CE4" s="83"/>
      <c r="CF4" s="83"/>
      <c r="CG4" s="83"/>
      <c r="CH4" s="83"/>
      <c r="CI4" s="83"/>
      <c r="CJ4" s="83"/>
      <c r="CK4" s="83"/>
      <c r="CL4" s="83" t="s">
        <v>66</v>
      </c>
      <c r="CM4" s="83"/>
      <c r="CN4" s="83"/>
      <c r="CO4" s="83"/>
      <c r="CP4" s="83"/>
      <c r="CQ4" s="83"/>
      <c r="CR4" s="83"/>
      <c r="CS4" s="83"/>
      <c r="CT4" s="83"/>
      <c r="CU4" s="83"/>
      <c r="CV4" s="83"/>
      <c r="CW4" s="83" t="s">
        <v>67</v>
      </c>
      <c r="CX4" s="83"/>
      <c r="CY4" s="83"/>
      <c r="CZ4" s="83"/>
      <c r="DA4" s="83"/>
      <c r="DB4" s="83"/>
      <c r="DC4" s="83"/>
      <c r="DD4" s="83"/>
      <c r="DE4" s="83"/>
      <c r="DF4" s="83"/>
      <c r="DG4" s="83"/>
      <c r="DH4" s="83" t="s">
        <v>68</v>
      </c>
      <c r="DI4" s="83"/>
      <c r="DJ4" s="83"/>
      <c r="DK4" s="83"/>
      <c r="DL4" s="83"/>
      <c r="DM4" s="83"/>
      <c r="DN4" s="83"/>
      <c r="DO4" s="83"/>
      <c r="DP4" s="83"/>
      <c r="DQ4" s="83"/>
      <c r="DR4" s="83"/>
      <c r="DS4" s="83" t="s">
        <v>3</v>
      </c>
      <c r="DT4" s="83"/>
      <c r="DU4" s="83"/>
      <c r="DV4" s="83"/>
      <c r="DW4" s="83"/>
      <c r="DX4" s="83"/>
      <c r="DY4" s="83"/>
      <c r="DZ4" s="83"/>
      <c r="EA4" s="83"/>
      <c r="EB4" s="83"/>
      <c r="EC4" s="83"/>
      <c r="ED4" s="83" t="s">
        <v>69</v>
      </c>
      <c r="EE4" s="83"/>
      <c r="EF4" s="83"/>
      <c r="EG4" s="83"/>
      <c r="EH4" s="83"/>
      <c r="EI4" s="83"/>
      <c r="EJ4" s="83"/>
      <c r="EK4" s="83"/>
      <c r="EL4" s="83"/>
      <c r="EM4" s="83"/>
      <c r="EN4" s="83"/>
    </row>
    <row r="5" spans="1:144" x14ac:dyDescent="0.2">
      <c r="A5" s="15" t="s">
        <v>28</v>
      </c>
      <c r="B5" s="19"/>
      <c r="C5" s="19"/>
      <c r="D5" s="19"/>
      <c r="E5" s="19"/>
      <c r="F5" s="19"/>
      <c r="G5" s="19"/>
      <c r="H5" s="24" t="s">
        <v>61</v>
      </c>
      <c r="I5" s="24" t="s">
        <v>70</v>
      </c>
      <c r="J5" s="24" t="s">
        <v>71</v>
      </c>
      <c r="K5" s="24" t="s">
        <v>72</v>
      </c>
      <c r="L5" s="24" t="s">
        <v>73</v>
      </c>
      <c r="M5" s="24" t="s">
        <v>8</v>
      </c>
      <c r="N5" s="24" t="s">
        <v>74</v>
      </c>
      <c r="O5" s="24" t="s">
        <v>75</v>
      </c>
      <c r="P5" s="24" t="s">
        <v>76</v>
      </c>
      <c r="Q5" s="24" t="s">
        <v>77</v>
      </c>
      <c r="R5" s="24" t="s">
        <v>78</v>
      </c>
      <c r="S5" s="24" t="s">
        <v>79</v>
      </c>
      <c r="T5" s="24" t="s">
        <v>65</v>
      </c>
      <c r="U5" s="24" t="s">
        <v>80</v>
      </c>
      <c r="V5" s="24" t="s">
        <v>81</v>
      </c>
      <c r="W5" s="24" t="s">
        <v>82</v>
      </c>
      <c r="X5" s="24" t="s">
        <v>83</v>
      </c>
      <c r="Y5" s="24" t="s">
        <v>84</v>
      </c>
      <c r="Z5" s="24" t="s">
        <v>85</v>
      </c>
      <c r="AA5" s="24" t="s">
        <v>86</v>
      </c>
      <c r="AB5" s="24" t="s">
        <v>87</v>
      </c>
      <c r="AC5" s="24" t="s">
        <v>89</v>
      </c>
      <c r="AD5" s="24" t="s">
        <v>90</v>
      </c>
      <c r="AE5" s="24" t="s">
        <v>91</v>
      </c>
      <c r="AF5" s="24" t="s">
        <v>92</v>
      </c>
      <c r="AG5" s="24" t="s">
        <v>93</v>
      </c>
      <c r="AH5" s="24" t="s">
        <v>47</v>
      </c>
      <c r="AI5" s="24" t="s">
        <v>83</v>
      </c>
      <c r="AJ5" s="24" t="s">
        <v>84</v>
      </c>
      <c r="AK5" s="24" t="s">
        <v>85</v>
      </c>
      <c r="AL5" s="24" t="s">
        <v>86</v>
      </c>
      <c r="AM5" s="24" t="s">
        <v>87</v>
      </c>
      <c r="AN5" s="24" t="s">
        <v>89</v>
      </c>
      <c r="AO5" s="24" t="s">
        <v>90</v>
      </c>
      <c r="AP5" s="24" t="s">
        <v>91</v>
      </c>
      <c r="AQ5" s="24" t="s">
        <v>92</v>
      </c>
      <c r="AR5" s="24" t="s">
        <v>93</v>
      </c>
      <c r="AS5" s="24" t="s">
        <v>88</v>
      </c>
      <c r="AT5" s="24" t="s">
        <v>83</v>
      </c>
      <c r="AU5" s="24" t="s">
        <v>84</v>
      </c>
      <c r="AV5" s="24" t="s">
        <v>85</v>
      </c>
      <c r="AW5" s="24" t="s">
        <v>86</v>
      </c>
      <c r="AX5" s="24" t="s">
        <v>87</v>
      </c>
      <c r="AY5" s="24" t="s">
        <v>89</v>
      </c>
      <c r="AZ5" s="24" t="s">
        <v>90</v>
      </c>
      <c r="BA5" s="24" t="s">
        <v>91</v>
      </c>
      <c r="BB5" s="24" t="s">
        <v>92</v>
      </c>
      <c r="BC5" s="24" t="s">
        <v>93</v>
      </c>
      <c r="BD5" s="24" t="s">
        <v>88</v>
      </c>
      <c r="BE5" s="24" t="s">
        <v>83</v>
      </c>
      <c r="BF5" s="24" t="s">
        <v>84</v>
      </c>
      <c r="BG5" s="24" t="s">
        <v>85</v>
      </c>
      <c r="BH5" s="24" t="s">
        <v>86</v>
      </c>
      <c r="BI5" s="24" t="s">
        <v>87</v>
      </c>
      <c r="BJ5" s="24" t="s">
        <v>89</v>
      </c>
      <c r="BK5" s="24" t="s">
        <v>90</v>
      </c>
      <c r="BL5" s="24" t="s">
        <v>91</v>
      </c>
      <c r="BM5" s="24" t="s">
        <v>92</v>
      </c>
      <c r="BN5" s="24" t="s">
        <v>93</v>
      </c>
      <c r="BO5" s="24" t="s">
        <v>88</v>
      </c>
      <c r="BP5" s="24" t="s">
        <v>83</v>
      </c>
      <c r="BQ5" s="24" t="s">
        <v>84</v>
      </c>
      <c r="BR5" s="24" t="s">
        <v>85</v>
      </c>
      <c r="BS5" s="24" t="s">
        <v>86</v>
      </c>
      <c r="BT5" s="24" t="s">
        <v>87</v>
      </c>
      <c r="BU5" s="24" t="s">
        <v>89</v>
      </c>
      <c r="BV5" s="24" t="s">
        <v>90</v>
      </c>
      <c r="BW5" s="24" t="s">
        <v>91</v>
      </c>
      <c r="BX5" s="24" t="s">
        <v>92</v>
      </c>
      <c r="BY5" s="24" t="s">
        <v>93</v>
      </c>
      <c r="BZ5" s="24" t="s">
        <v>88</v>
      </c>
      <c r="CA5" s="24" t="s">
        <v>83</v>
      </c>
      <c r="CB5" s="24" t="s">
        <v>84</v>
      </c>
      <c r="CC5" s="24" t="s">
        <v>85</v>
      </c>
      <c r="CD5" s="24" t="s">
        <v>86</v>
      </c>
      <c r="CE5" s="24" t="s">
        <v>87</v>
      </c>
      <c r="CF5" s="24" t="s">
        <v>89</v>
      </c>
      <c r="CG5" s="24" t="s">
        <v>90</v>
      </c>
      <c r="CH5" s="24" t="s">
        <v>91</v>
      </c>
      <c r="CI5" s="24" t="s">
        <v>92</v>
      </c>
      <c r="CJ5" s="24" t="s">
        <v>93</v>
      </c>
      <c r="CK5" s="24" t="s">
        <v>88</v>
      </c>
      <c r="CL5" s="24" t="s">
        <v>83</v>
      </c>
      <c r="CM5" s="24" t="s">
        <v>84</v>
      </c>
      <c r="CN5" s="24" t="s">
        <v>85</v>
      </c>
      <c r="CO5" s="24" t="s">
        <v>86</v>
      </c>
      <c r="CP5" s="24" t="s">
        <v>87</v>
      </c>
      <c r="CQ5" s="24" t="s">
        <v>89</v>
      </c>
      <c r="CR5" s="24" t="s">
        <v>90</v>
      </c>
      <c r="CS5" s="24" t="s">
        <v>91</v>
      </c>
      <c r="CT5" s="24" t="s">
        <v>92</v>
      </c>
      <c r="CU5" s="24" t="s">
        <v>93</v>
      </c>
      <c r="CV5" s="24" t="s">
        <v>88</v>
      </c>
      <c r="CW5" s="24" t="s">
        <v>83</v>
      </c>
      <c r="CX5" s="24" t="s">
        <v>84</v>
      </c>
      <c r="CY5" s="24" t="s">
        <v>85</v>
      </c>
      <c r="CZ5" s="24" t="s">
        <v>86</v>
      </c>
      <c r="DA5" s="24" t="s">
        <v>87</v>
      </c>
      <c r="DB5" s="24" t="s">
        <v>89</v>
      </c>
      <c r="DC5" s="24" t="s">
        <v>90</v>
      </c>
      <c r="DD5" s="24" t="s">
        <v>91</v>
      </c>
      <c r="DE5" s="24" t="s">
        <v>92</v>
      </c>
      <c r="DF5" s="24" t="s">
        <v>93</v>
      </c>
      <c r="DG5" s="24" t="s">
        <v>88</v>
      </c>
      <c r="DH5" s="24" t="s">
        <v>83</v>
      </c>
      <c r="DI5" s="24" t="s">
        <v>84</v>
      </c>
      <c r="DJ5" s="24" t="s">
        <v>85</v>
      </c>
      <c r="DK5" s="24" t="s">
        <v>86</v>
      </c>
      <c r="DL5" s="24" t="s">
        <v>87</v>
      </c>
      <c r="DM5" s="24" t="s">
        <v>89</v>
      </c>
      <c r="DN5" s="24" t="s">
        <v>90</v>
      </c>
      <c r="DO5" s="24" t="s">
        <v>91</v>
      </c>
      <c r="DP5" s="24" t="s">
        <v>92</v>
      </c>
      <c r="DQ5" s="24" t="s">
        <v>93</v>
      </c>
      <c r="DR5" s="24" t="s">
        <v>88</v>
      </c>
      <c r="DS5" s="24" t="s">
        <v>83</v>
      </c>
      <c r="DT5" s="24" t="s">
        <v>84</v>
      </c>
      <c r="DU5" s="24" t="s">
        <v>85</v>
      </c>
      <c r="DV5" s="24" t="s">
        <v>86</v>
      </c>
      <c r="DW5" s="24" t="s">
        <v>87</v>
      </c>
      <c r="DX5" s="24" t="s">
        <v>89</v>
      </c>
      <c r="DY5" s="24" t="s">
        <v>90</v>
      </c>
      <c r="DZ5" s="24" t="s">
        <v>91</v>
      </c>
      <c r="EA5" s="24" t="s">
        <v>92</v>
      </c>
      <c r="EB5" s="24" t="s">
        <v>93</v>
      </c>
      <c r="EC5" s="24" t="s">
        <v>88</v>
      </c>
      <c r="ED5" s="24" t="s">
        <v>83</v>
      </c>
      <c r="EE5" s="24" t="s">
        <v>84</v>
      </c>
      <c r="EF5" s="24" t="s">
        <v>85</v>
      </c>
      <c r="EG5" s="24" t="s">
        <v>86</v>
      </c>
      <c r="EH5" s="24" t="s">
        <v>87</v>
      </c>
      <c r="EI5" s="24" t="s">
        <v>89</v>
      </c>
      <c r="EJ5" s="24" t="s">
        <v>90</v>
      </c>
      <c r="EK5" s="24" t="s">
        <v>91</v>
      </c>
      <c r="EL5" s="24" t="s">
        <v>92</v>
      </c>
      <c r="EM5" s="24" t="s">
        <v>93</v>
      </c>
      <c r="EN5" s="24" t="s">
        <v>88</v>
      </c>
    </row>
    <row r="6" spans="1:144" s="14" customFormat="1" x14ac:dyDescent="0.2">
      <c r="A6" s="15" t="s">
        <v>94</v>
      </c>
      <c r="B6" s="20">
        <f t="shared" ref="B6:W6" si="1">B7</f>
        <v>2024</v>
      </c>
      <c r="C6" s="20">
        <f t="shared" si="1"/>
        <v>452068</v>
      </c>
      <c r="D6" s="20">
        <f t="shared" si="1"/>
        <v>46</v>
      </c>
      <c r="E6" s="20">
        <f t="shared" si="1"/>
        <v>1</v>
      </c>
      <c r="F6" s="20">
        <f t="shared" si="1"/>
        <v>0</v>
      </c>
      <c r="G6" s="20">
        <f t="shared" si="1"/>
        <v>1</v>
      </c>
      <c r="H6" s="20" t="str">
        <f t="shared" si="1"/>
        <v>宮崎県　日向市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69.040000000000006</v>
      </c>
      <c r="P6" s="25">
        <f t="shared" si="1"/>
        <v>93.35</v>
      </c>
      <c r="Q6" s="25">
        <f t="shared" si="1"/>
        <v>2860</v>
      </c>
      <c r="R6" s="25">
        <f t="shared" si="1"/>
        <v>57847</v>
      </c>
      <c r="S6" s="25">
        <f t="shared" si="1"/>
        <v>336.9</v>
      </c>
      <c r="T6" s="25">
        <f t="shared" si="1"/>
        <v>171.7</v>
      </c>
      <c r="U6" s="25">
        <f t="shared" si="1"/>
        <v>53679</v>
      </c>
      <c r="V6" s="25">
        <f t="shared" si="1"/>
        <v>51.71</v>
      </c>
      <c r="W6" s="25">
        <f t="shared" si="1"/>
        <v>1038.08</v>
      </c>
      <c r="X6" s="27">
        <f t="shared" ref="X6:AG6" si="2">IF(X7="",NA(),X7)</f>
        <v>115.59</v>
      </c>
      <c r="Y6" s="27">
        <f t="shared" si="2"/>
        <v>111.51</v>
      </c>
      <c r="Z6" s="27">
        <f t="shared" si="2"/>
        <v>118.53</v>
      </c>
      <c r="AA6" s="27">
        <f t="shared" si="2"/>
        <v>141.35</v>
      </c>
      <c r="AB6" s="27">
        <f t="shared" si="2"/>
        <v>142.08000000000001</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301.22000000000003</v>
      </c>
      <c r="AU6" s="27">
        <f t="shared" si="4"/>
        <v>269.08</v>
      </c>
      <c r="AV6" s="27">
        <f t="shared" si="4"/>
        <v>424.09</v>
      </c>
      <c r="AW6" s="27">
        <f t="shared" si="4"/>
        <v>428.73</v>
      </c>
      <c r="AX6" s="27">
        <f t="shared" si="4"/>
        <v>577.80999999999995</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302.12</v>
      </c>
      <c r="BF6" s="27">
        <f t="shared" si="5"/>
        <v>298.77999999999997</v>
      </c>
      <c r="BG6" s="27">
        <f t="shared" si="5"/>
        <v>366.86</v>
      </c>
      <c r="BH6" s="27">
        <f t="shared" si="5"/>
        <v>273.11</v>
      </c>
      <c r="BI6" s="27">
        <f t="shared" si="5"/>
        <v>268.72000000000003</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106.35</v>
      </c>
      <c r="BQ6" s="27">
        <f t="shared" si="6"/>
        <v>102.56</v>
      </c>
      <c r="BR6" s="27">
        <f t="shared" si="6"/>
        <v>89.7</v>
      </c>
      <c r="BS6" s="27">
        <f t="shared" si="6"/>
        <v>134.61000000000001</v>
      </c>
      <c r="BT6" s="27">
        <f t="shared" si="6"/>
        <v>135.22999999999999</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130.52000000000001</v>
      </c>
      <c r="CB6" s="27">
        <f t="shared" si="7"/>
        <v>136.01</v>
      </c>
      <c r="CC6" s="27">
        <f t="shared" si="7"/>
        <v>129.49</v>
      </c>
      <c r="CD6" s="27">
        <f t="shared" si="7"/>
        <v>119.29</v>
      </c>
      <c r="CE6" s="27">
        <f t="shared" si="7"/>
        <v>125.01</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51.84</v>
      </c>
      <c r="CM6" s="27">
        <f t="shared" si="8"/>
        <v>51.17</v>
      </c>
      <c r="CN6" s="27">
        <f t="shared" si="8"/>
        <v>50.23</v>
      </c>
      <c r="CO6" s="27">
        <f t="shared" si="8"/>
        <v>49.03</v>
      </c>
      <c r="CP6" s="27">
        <f t="shared" si="8"/>
        <v>48.92</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87.88</v>
      </c>
      <c r="CX6" s="27">
        <f t="shared" si="9"/>
        <v>87.84</v>
      </c>
      <c r="CY6" s="27">
        <f t="shared" si="9"/>
        <v>87.84</v>
      </c>
      <c r="CZ6" s="27">
        <f t="shared" si="9"/>
        <v>88.56</v>
      </c>
      <c r="DA6" s="27">
        <f t="shared" si="9"/>
        <v>87.87</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56.72</v>
      </c>
      <c r="DI6" s="27">
        <f t="shared" si="10"/>
        <v>57.05</v>
      </c>
      <c r="DJ6" s="27">
        <f t="shared" si="10"/>
        <v>57.84</v>
      </c>
      <c r="DK6" s="27">
        <f t="shared" si="10"/>
        <v>57.91</v>
      </c>
      <c r="DL6" s="27">
        <f t="shared" si="10"/>
        <v>57.94</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31.89</v>
      </c>
      <c r="DT6" s="27">
        <f t="shared" si="11"/>
        <v>32.479999999999997</v>
      </c>
      <c r="DU6" s="27">
        <f t="shared" si="11"/>
        <v>32.93</v>
      </c>
      <c r="DV6" s="27">
        <f t="shared" si="11"/>
        <v>33.549999999999997</v>
      </c>
      <c r="DW6" s="27">
        <f t="shared" si="11"/>
        <v>35.08</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1.1499999999999999</v>
      </c>
      <c r="EE6" s="27">
        <f t="shared" si="12"/>
        <v>1.1200000000000001</v>
      </c>
      <c r="EF6" s="27">
        <f t="shared" si="12"/>
        <v>1.39</v>
      </c>
      <c r="EG6" s="27">
        <f t="shared" si="12"/>
        <v>1.41</v>
      </c>
      <c r="EH6" s="27">
        <f t="shared" si="12"/>
        <v>1.72</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2">
      <c r="A7" s="15"/>
      <c r="B7" s="21">
        <v>2024</v>
      </c>
      <c r="C7" s="21">
        <v>452068</v>
      </c>
      <c r="D7" s="21">
        <v>46</v>
      </c>
      <c r="E7" s="21">
        <v>1</v>
      </c>
      <c r="F7" s="21">
        <v>0</v>
      </c>
      <c r="G7" s="21">
        <v>1</v>
      </c>
      <c r="H7" s="21" t="s">
        <v>95</v>
      </c>
      <c r="I7" s="21" t="s">
        <v>96</v>
      </c>
      <c r="J7" s="21" t="s">
        <v>97</v>
      </c>
      <c r="K7" s="21" t="s">
        <v>98</v>
      </c>
      <c r="L7" s="21" t="s">
        <v>38</v>
      </c>
      <c r="M7" s="21" t="s">
        <v>0</v>
      </c>
      <c r="N7" s="26" t="s">
        <v>99</v>
      </c>
      <c r="O7" s="26">
        <v>69.040000000000006</v>
      </c>
      <c r="P7" s="26">
        <v>93.35</v>
      </c>
      <c r="Q7" s="26">
        <v>2860</v>
      </c>
      <c r="R7" s="26">
        <v>57847</v>
      </c>
      <c r="S7" s="26">
        <v>336.9</v>
      </c>
      <c r="T7" s="26">
        <v>171.7</v>
      </c>
      <c r="U7" s="26">
        <v>53679</v>
      </c>
      <c r="V7" s="26">
        <v>51.71</v>
      </c>
      <c r="W7" s="26">
        <v>1038.08</v>
      </c>
      <c r="X7" s="26">
        <v>115.59</v>
      </c>
      <c r="Y7" s="26">
        <v>111.51</v>
      </c>
      <c r="Z7" s="26">
        <v>118.53</v>
      </c>
      <c r="AA7" s="26">
        <v>141.35</v>
      </c>
      <c r="AB7" s="26">
        <v>142.08000000000001</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301.22000000000003</v>
      </c>
      <c r="AU7" s="26">
        <v>269.08</v>
      </c>
      <c r="AV7" s="26">
        <v>424.09</v>
      </c>
      <c r="AW7" s="26">
        <v>428.73</v>
      </c>
      <c r="AX7" s="26">
        <v>577.80999999999995</v>
      </c>
      <c r="AY7" s="26">
        <v>350.79</v>
      </c>
      <c r="AZ7" s="26">
        <v>354.57</v>
      </c>
      <c r="BA7" s="26">
        <v>357.74</v>
      </c>
      <c r="BB7" s="26">
        <v>344.88</v>
      </c>
      <c r="BC7" s="26">
        <v>326.02</v>
      </c>
      <c r="BD7" s="26">
        <v>239.69</v>
      </c>
      <c r="BE7" s="26">
        <v>302.12</v>
      </c>
      <c r="BF7" s="26">
        <v>298.77999999999997</v>
      </c>
      <c r="BG7" s="26">
        <v>366.86</v>
      </c>
      <c r="BH7" s="26">
        <v>273.11</v>
      </c>
      <c r="BI7" s="26">
        <v>268.72000000000003</v>
      </c>
      <c r="BJ7" s="26">
        <v>322.92</v>
      </c>
      <c r="BK7" s="26">
        <v>303.45999999999998</v>
      </c>
      <c r="BL7" s="26">
        <v>307.27999999999997</v>
      </c>
      <c r="BM7" s="26">
        <v>304.02</v>
      </c>
      <c r="BN7" s="26">
        <v>300.54000000000002</v>
      </c>
      <c r="BO7" s="26">
        <v>264.86</v>
      </c>
      <c r="BP7" s="26">
        <v>106.35</v>
      </c>
      <c r="BQ7" s="26">
        <v>102.56</v>
      </c>
      <c r="BR7" s="26">
        <v>89.7</v>
      </c>
      <c r="BS7" s="26">
        <v>134.61000000000001</v>
      </c>
      <c r="BT7" s="26">
        <v>135.22999999999999</v>
      </c>
      <c r="BU7" s="26">
        <v>100.85</v>
      </c>
      <c r="BV7" s="26">
        <v>103.79</v>
      </c>
      <c r="BW7" s="26">
        <v>98.3</v>
      </c>
      <c r="BX7" s="26">
        <v>98.89</v>
      </c>
      <c r="BY7" s="26">
        <v>99.25</v>
      </c>
      <c r="BZ7" s="26">
        <v>97.59</v>
      </c>
      <c r="CA7" s="26">
        <v>130.52000000000001</v>
      </c>
      <c r="CB7" s="26">
        <v>136.01</v>
      </c>
      <c r="CC7" s="26">
        <v>129.49</v>
      </c>
      <c r="CD7" s="26">
        <v>119.29</v>
      </c>
      <c r="CE7" s="26">
        <v>125.01</v>
      </c>
      <c r="CF7" s="26">
        <v>167.1</v>
      </c>
      <c r="CG7" s="26">
        <v>167.86</v>
      </c>
      <c r="CH7" s="26">
        <v>173.68</v>
      </c>
      <c r="CI7" s="26">
        <v>174.52</v>
      </c>
      <c r="CJ7" s="26">
        <v>178.92</v>
      </c>
      <c r="CK7" s="26">
        <v>181.66</v>
      </c>
      <c r="CL7" s="26">
        <v>51.84</v>
      </c>
      <c r="CM7" s="26">
        <v>51.17</v>
      </c>
      <c r="CN7" s="26">
        <v>50.23</v>
      </c>
      <c r="CO7" s="26">
        <v>49.03</v>
      </c>
      <c r="CP7" s="26">
        <v>48.92</v>
      </c>
      <c r="CQ7" s="26">
        <v>59.91</v>
      </c>
      <c r="CR7" s="26">
        <v>59.4</v>
      </c>
      <c r="CS7" s="26">
        <v>59.24</v>
      </c>
      <c r="CT7" s="26">
        <v>58.77</v>
      </c>
      <c r="CU7" s="26">
        <v>59.17</v>
      </c>
      <c r="CV7" s="26">
        <v>60.21</v>
      </c>
      <c r="CW7" s="26">
        <v>87.88</v>
      </c>
      <c r="CX7" s="26">
        <v>87.84</v>
      </c>
      <c r="CY7" s="26">
        <v>87.84</v>
      </c>
      <c r="CZ7" s="26">
        <v>88.56</v>
      </c>
      <c r="DA7" s="26">
        <v>87.87</v>
      </c>
      <c r="DB7" s="26">
        <v>87.26</v>
      </c>
      <c r="DC7" s="26">
        <v>87.57</v>
      </c>
      <c r="DD7" s="26">
        <v>87.26</v>
      </c>
      <c r="DE7" s="26">
        <v>86.95</v>
      </c>
      <c r="DF7" s="26">
        <v>86.58</v>
      </c>
      <c r="DG7" s="26">
        <v>89.21</v>
      </c>
      <c r="DH7" s="26">
        <v>56.72</v>
      </c>
      <c r="DI7" s="26">
        <v>57.05</v>
      </c>
      <c r="DJ7" s="26">
        <v>57.84</v>
      </c>
      <c r="DK7" s="26">
        <v>57.91</v>
      </c>
      <c r="DL7" s="26">
        <v>57.94</v>
      </c>
      <c r="DM7" s="26">
        <v>49.2</v>
      </c>
      <c r="DN7" s="26">
        <v>50.01</v>
      </c>
      <c r="DO7" s="26">
        <v>50.99</v>
      </c>
      <c r="DP7" s="26">
        <v>51.79</v>
      </c>
      <c r="DQ7" s="26">
        <v>52.02</v>
      </c>
      <c r="DR7" s="26">
        <v>52.41</v>
      </c>
      <c r="DS7" s="26">
        <v>31.89</v>
      </c>
      <c r="DT7" s="26">
        <v>32.479999999999997</v>
      </c>
      <c r="DU7" s="26">
        <v>32.93</v>
      </c>
      <c r="DV7" s="26">
        <v>33.549999999999997</v>
      </c>
      <c r="DW7" s="26">
        <v>35.08</v>
      </c>
      <c r="DX7" s="26">
        <v>18.329999999999998</v>
      </c>
      <c r="DY7" s="26">
        <v>20.27</v>
      </c>
      <c r="DZ7" s="26">
        <v>21.69</v>
      </c>
      <c r="EA7" s="26">
        <v>23.19</v>
      </c>
      <c r="EB7" s="26">
        <v>24.61</v>
      </c>
      <c r="EC7" s="26">
        <v>26.78</v>
      </c>
      <c r="ED7" s="26">
        <v>1.1499999999999999</v>
      </c>
      <c r="EE7" s="26">
        <v>1.1200000000000001</v>
      </c>
      <c r="EF7" s="26">
        <v>1.39</v>
      </c>
      <c r="EG7" s="26">
        <v>1.41</v>
      </c>
      <c r="EH7" s="26">
        <v>1.72</v>
      </c>
      <c r="EI7" s="26">
        <v>0.6</v>
      </c>
      <c r="EJ7" s="26">
        <v>0.56000000000000005</v>
      </c>
      <c r="EK7" s="26">
        <v>0.6</v>
      </c>
      <c r="EL7" s="26">
        <v>0.53</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2025-12-12T09:24:46Z</dcterms:created>
  <dcterms:modified xsi:type="dcterms:W3CDTF">2026-02-24T07:05:07Z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2026-02-03T08:09:49Z</vt:filetime>
  </property>
</Properties>
</file>