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2EF3C293-F3C1-40B5-8634-87081D930ADC}" xr6:coauthVersionLast="47" xr6:coauthVersionMax="47" xr10:uidLastSave="{00000000-0000-0000-0000-000000000000}"/>
  <workbookProtection workbookAlgorithmName="SHA-512" workbookHashValue="Ic3Pst8q4JjxwyCiZthn99ZY8Xt6Nd1I8KO8WP7KaBpsR2xmgMreNbMsV6ZzBgrGP5GL/j/m0eEFVizcpdipYQ==" workbookSaltValue="/u87Nl4nsrVPhHenHSRDo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<sst xmlns="http://schemas.openxmlformats.org/spreadsheetml/2006/main" count="228" uniqueCount="112">
  <si>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</si>
  <si>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</si>
  <si>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</si>
  <si>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</si>
  <si>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</si>
  <si>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</si>
  <si>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</si>
  <si>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</si>
  <si>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</si>
  <si>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</si>
  <si>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</si>
  <si>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</si>
  <si>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</si>
  <si>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</si>
  <si>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</si>
  <si>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</si>
  <si>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</si>
  <si>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</si>
  <si>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</si>
  <si>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</si>
  <si>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</si>
  <si>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</si>
  <si>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</si>
  <si>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</si>
  <si>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</si>
  <si>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</si>
  <si>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</si>
  <si>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</si>
  <si>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</si>
  <si>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</si>
  <si>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</si>
  <si>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</si>
  <si>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</si>
  <si>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</si>
  <si>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</si>
  <si>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</si>
  <si>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</si>
  <si>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</si>
  <si>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</si>
  <si>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</si>
  <si>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</si>
  <si>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</si>
  <si>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</si>
  <si>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</si>
  <si>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</si>
  <si>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</si>
  <si>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</si>
  <si>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</si>
  <si>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</si>
  <si>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</si>
  <si>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</si>
  <si>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</si>
  <si>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</si>
  <si>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</si>
  <si>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</si>
  <si>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</si>
  <si>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</si>
  <si>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</si>
  <si>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</si>
  <si>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</si>
  <si>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</si>
  <si>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</si>
  <si>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</si>
  <si>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</si>
  <si>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</si>
  <si>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</si>
  <si>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</si>
  <si>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</si>
  <si>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</si>
  <si>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</si>
  <si>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</si>
  <si>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</si>
  <si>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</si>
  <si>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</si>
  <si>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</si>
  <si>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</si>
  <si>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</si>
  <si>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</si>
  <si>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</si>
  <si>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</si>
  <si>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</si>
  <si>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</si>
  <si>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</si>
  <si>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</si>
  <si>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</si>
  <si>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</si>
  <si>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</si>
  <si>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</si>
  <si>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</si>
  <si>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</si>
  <si>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</si>
  <si>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</si>
  <si>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</si>
  <si>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串間市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</si>
  <si>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</si>
  <si>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</si>
  <si>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</si>
  <si>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</si>
  <si>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</si>
  <si>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</si>
  <si>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</si>
  <si>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</si>
  <si>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</si>
  <si>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</si>
  <si>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</si>
  <si>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</si>
  <si>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</si>
  <si>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</si>
  <si>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</si>
  <si>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「①有形固定資産減価償却率」については、若干上昇傾向にありますが、類似団体と同程度の水準であり、水道水の安定供給に影響を及ぼす状況ではありません。
「②管路経年化率」については、令和4年度より法定耐用年数を経過した管路延長の把握を行っており、類似団体と比較すると低い状況になっています。
「③管路更新率」については、類似団体と比較すると高い状況になっています。道路改良工事等に合わせた布設替えを行うことで、費用の抑制を図っています。
　今後も漏水が多発する箇所を優先しながら、計画的な更新を行い、老朽化対策を進めていく必要があります。</t>
    <rPh sb="20" eb="22">
      <t>ジャッカン</t>
    </rPh>
    <rPh sb="22" eb="24">
      <t>ジョウショウ</t>
    </rPh>
    <rPh sb="24" eb="26">
      <t>ケイコウ</t>
    </rPh>
    <rPh sb="33" eb="37">
      <t>ルイジダンタイ</t>
    </rPh>
    <rPh sb="38" eb="41">
      <t>ドウテイド</t>
    </rPh>
    <rPh sb="42" eb="44">
      <t>スイジュン</t>
    </rPh>
    <rPh sb="48" eb="51">
      <t>スイドウスイ</t>
    </rPh>
    <rPh sb="52" eb="56">
      <t>アンテイキョウキュウ</t>
    </rPh>
    <rPh sb="57" eb="59">
      <t>エイキョウ</t>
    </rPh>
    <rPh sb="60" eb="61">
      <t>オヨ</t>
    </rPh>
    <rPh sb="63" eb="65">
      <t>ジョウキョウ</t>
    </rPh>
    <rPh sb="89" eb="91">
      <t>レイワ</t>
    </rPh>
    <rPh sb="92" eb="94">
      <t>ネンド</t>
    </rPh>
    <rPh sb="115" eb="116">
      <t>オコナ</t>
    </rPh>
    <rPh sb="121" eb="125">
      <t>ルイジダンタイ</t>
    </rPh>
    <rPh sb="126" eb="128">
      <t>ヒカク</t>
    </rPh>
    <rPh sb="131" eb="132">
      <t>ヒク</t>
    </rPh>
    <rPh sb="133" eb="135">
      <t>ジョウキョウ</t>
    </rPh>
    <rPh sb="163" eb="165">
      <t>ヒカク</t>
    </rPh>
    <rPh sb="168" eb="169">
      <t>タカ</t>
    </rPh>
    <rPh sb="170" eb="172">
      <t>ジョウキョウ</t>
    </rPh>
    <rPh sb="180" eb="186">
      <t>ドウロカイリョウコウジ</t>
    </rPh>
    <rPh sb="186" eb="187">
      <t>トウ</t>
    </rPh>
    <rPh sb="188" eb="189">
      <t>ア</t>
    </rPh>
    <rPh sb="192" eb="195">
      <t>フセツカ</t>
    </rPh>
    <rPh sb="197" eb="198">
      <t>オコナ</t>
    </rPh>
    <rPh sb="203" eb="205">
      <t>ヒヨウ</t>
    </rPh>
    <rPh sb="206" eb="208">
      <t>ヨクセイ</t>
    </rPh>
    <rPh sb="209" eb="210">
      <t>ハカ</t>
    </rPh>
    <phoneticPr fontId="16"/>
  </si>
  <si>
    <t>「①経常収支比率」については、平成30年度から統合した簡易水道の収支不足額を一般会計補助金で補填しているため、100％を超えています。
「②累積欠損金比率」については、引き続き0となるように努めます。
「③流動比率」は100％を超えており、昨年度と比較しても増加していることから短期的な債務に対する支払い能力は適切に確保されています。
「④企業債残高対給水収益比率」については、昨年度と比較すると減少しています。今後も施設の老朽化対策に合わせ、企業債を適切に活用しつつ、健全な財政運営に努めて参ります。
「⑤料金回収率」「⑥給水原価」については、人件費や燃料費の高騰により委託料等が増加し、悪化しているため、費用の抑制に努めて参ります。
「⑦施設利用率」については、人口減少に伴い、必要とする配水量が減少しているため類似団体と比較すると低い状況になっています。今年度は新設した配水池の稼働に伴い配水能力を見直したことなどから昨年度と比較すると一時的に回復していますが、地形などの影響から多数の施設を保有しているため改善は難しい状況です。
「⑧有収率」については、類似団体と比較すると高い状況にありますが、昨年度と比較すると減少しています。引き続き漏水調査などを行い有収率を高め、効率的な施設運用を進めて参ります。</t>
    <rPh sb="23" eb="25">
      <t>トウゴウ</t>
    </rPh>
    <rPh sb="114" eb="115">
      <t>コ</t>
    </rPh>
    <rPh sb="120" eb="123">
      <t>サクネンド</t>
    </rPh>
    <rPh sb="124" eb="126">
      <t>ヒカク</t>
    </rPh>
    <rPh sb="129" eb="131">
      <t>ゾウカ</t>
    </rPh>
    <rPh sb="139" eb="142">
      <t>タンキテキ</t>
    </rPh>
    <rPh sb="143" eb="145">
      <t>サイム</t>
    </rPh>
    <rPh sb="146" eb="147">
      <t>タイ</t>
    </rPh>
    <rPh sb="149" eb="151">
      <t>シハラ</t>
    </rPh>
    <rPh sb="152" eb="154">
      <t>ノウリョク</t>
    </rPh>
    <rPh sb="155" eb="157">
      <t>テキセツ</t>
    </rPh>
    <rPh sb="158" eb="160">
      <t>カクホ</t>
    </rPh>
    <rPh sb="189" eb="192">
      <t>サクネンド</t>
    </rPh>
    <rPh sb="193" eb="195">
      <t>ヒカク</t>
    </rPh>
    <rPh sb="198" eb="200">
      <t>ゲンショウ</t>
    </rPh>
    <rPh sb="206" eb="208">
      <t>コンゴ</t>
    </rPh>
    <rPh sb="209" eb="211">
      <t>シセツ</t>
    </rPh>
    <rPh sb="212" eb="215">
      <t>ロウキュウカ</t>
    </rPh>
    <rPh sb="215" eb="217">
      <t>タイサク</t>
    </rPh>
    <rPh sb="218" eb="219">
      <t>ア</t>
    </rPh>
    <rPh sb="222" eb="225">
      <t>キギョウサイ</t>
    </rPh>
    <rPh sb="226" eb="228">
      <t>テキセツ</t>
    </rPh>
    <rPh sb="229" eb="231">
      <t>カツヨウ</t>
    </rPh>
    <rPh sb="235" eb="237">
      <t>ケンゼン</t>
    </rPh>
    <rPh sb="238" eb="240">
      <t>ザイセイ</t>
    </rPh>
    <rPh sb="240" eb="242">
      <t>ウンエイ</t>
    </rPh>
    <rPh sb="243" eb="244">
      <t>ツト</t>
    </rPh>
    <rPh sb="246" eb="247">
      <t>マイ</t>
    </rPh>
    <rPh sb="273" eb="276">
      <t>ジンケンヒ</t>
    </rPh>
    <rPh sb="281" eb="283">
      <t>コウトウ</t>
    </rPh>
    <rPh sb="286" eb="289">
      <t>イタクリョウ</t>
    </rPh>
    <rPh sb="289" eb="290">
      <t>トウ</t>
    </rPh>
    <rPh sb="291" eb="293">
      <t>ゾウカ</t>
    </rPh>
    <rPh sb="333" eb="335">
      <t>ジンコウ</t>
    </rPh>
    <rPh sb="335" eb="337">
      <t>ゲンショウ</t>
    </rPh>
    <rPh sb="338" eb="339">
      <t>トモナ</t>
    </rPh>
    <rPh sb="341" eb="343">
      <t>ヒツヨウ</t>
    </rPh>
    <rPh sb="346" eb="349">
      <t>ハイスイリョウ</t>
    </rPh>
    <rPh sb="350" eb="352">
      <t>ゲンショウ</t>
    </rPh>
    <rPh sb="358" eb="362">
      <t>ルイジダンタイ</t>
    </rPh>
    <rPh sb="363" eb="365">
      <t>ヒカク</t>
    </rPh>
    <rPh sb="368" eb="369">
      <t>ヒク</t>
    </rPh>
    <rPh sb="380" eb="383">
      <t>コンネンド</t>
    </rPh>
    <rPh sb="384" eb="386">
      <t>シンセツ</t>
    </rPh>
    <rPh sb="388" eb="391">
      <t>ハイスイチ</t>
    </rPh>
    <rPh sb="392" eb="394">
      <t>カドウ</t>
    </rPh>
    <rPh sb="395" eb="396">
      <t>トモナ</t>
    </rPh>
    <rPh sb="397" eb="399">
      <t>ハイスイ</t>
    </rPh>
    <rPh sb="399" eb="401">
      <t>ノウリョク</t>
    </rPh>
    <rPh sb="402" eb="404">
      <t>ミナオ</t>
    </rPh>
    <rPh sb="412" eb="415">
      <t>サクネンド</t>
    </rPh>
    <rPh sb="416" eb="418">
      <t>ヒカク</t>
    </rPh>
    <rPh sb="421" eb="424">
      <t>イチジテキ</t>
    </rPh>
    <rPh sb="425" eb="427">
      <t>カイフク</t>
    </rPh>
    <rPh sb="434" eb="436">
      <t>チケイ</t>
    </rPh>
    <rPh sb="439" eb="441">
      <t>エイキョウ</t>
    </rPh>
    <rPh sb="443" eb="445">
      <t>タスウ</t>
    </rPh>
    <rPh sb="446" eb="448">
      <t>シセツ</t>
    </rPh>
    <rPh sb="449" eb="451">
      <t>ホユウ</t>
    </rPh>
    <rPh sb="457" eb="459">
      <t>カイゼン</t>
    </rPh>
    <rPh sb="460" eb="461">
      <t>ムズカ</t>
    </rPh>
    <rPh sb="463" eb="465">
      <t>ジョウキョウ</t>
    </rPh>
    <rPh sb="486" eb="488">
      <t>ヒカク</t>
    </rPh>
    <rPh sb="491" eb="492">
      <t>タカ</t>
    </rPh>
    <rPh sb="493" eb="495">
      <t>ジョウキョウ</t>
    </rPh>
    <rPh sb="502" eb="505">
      <t>サクネンド</t>
    </rPh>
    <rPh sb="506" eb="508">
      <t>ヒカク</t>
    </rPh>
    <rPh sb="511" eb="513">
      <t>ゲンショウ</t>
    </rPh>
    <phoneticPr fontId="16"/>
  </si>
  <si>
    <t>　年々人口減少に伴う給水人口の減少により、有収水量の減少に歯止めがかからず、給水収益は減少する一方です。
　施設の老朽化についても、今後の更新時期に備えるために、計画的に更新を行っていく必要があります。
　人口減少を見据えた施設規模の見直し（ダウンサイジング）など、新水道ビジョンに沿って事業を推進するとともに、費用の抑制に努め、経営改善を図ってまいります。併せて料金の見直しについても検討していく必要があります。</t>
    <rPh sb="133" eb="134">
      <t>シン</t>
    </rPh>
    <rPh sb="134" eb="136">
      <t>スイドウ</t>
    </rPh>
    <rPh sb="141" eb="142">
      <t>ソ</t>
    </rPh>
    <rPh sb="156" eb="158">
      <t>ヒヨウ</t>
    </rPh>
    <rPh sb="159" eb="161">
      <t>ヨクセイ</t>
    </rPh>
    <rPh sb="162" eb="163">
      <t>ツト</t>
    </rPh>
    <rPh sb="165" eb="169">
      <t>ケイエイカイゼン</t>
    </rPh>
    <rPh sb="170" eb="171">
      <t>ハカ</t>
    </rPh>
    <rPh sb="179" eb="180">
      <t>アワ</t>
    </rPh>
    <rPh sb="182" eb="184">
      <t>リョウキン</t>
    </rPh>
    <rPh sb="185" eb="187">
      <t>ミナオ</t>
    </rPh>
    <rPh sb="193" eb="195">
      <t>ケントウ</t>
    </rPh>
    <rPh sb="199" eb="201">
      <t>ヒツヨウ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</si>
</sst>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5"/>
      <color theme="3"/>
      <name val="ＭＳ 明朝"/>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1.02</c:v>
                </c:pt>
                <c:pt idx="1">
                  <c:v>0.3</c:v>
                </c:pt>
                <c:pt idx="2">
                  <c:v>0.63</c:v>
                </c:pt>
                <c:pt idx="3">
                  <c:v>0.52</c:v>
                </c:pt>
                <c:pt idx="4">
                  <c:v>0.82</c:v>
                </c:pt>
              </c:numCache>
            </c:numRef>
          </c:val>
          <c:extLst>
            <c:ext xmlns:c16="http://schemas.microsoft.com/office/drawing/2014/chart" uri="{C3380CC4-5D6E-409C-BE32-E72D297353CC}">
              <c16:uniqueId val="{00000000-7EA1-4EAE-A4B0-D7A04AE9B05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0.39</c:v>
                </c:pt>
              </c:numCache>
            </c:numRef>
          </c:val>
          <c:smooth val="0"/>
          <c:extLst>
            <c:ext xmlns:c16="http://schemas.microsoft.com/office/drawing/2014/chart" uri="{C3380CC4-5D6E-409C-BE32-E72D297353CC}">
              <c16:uniqueId val="{00000001-7EA1-4EAE-A4B0-D7A04AE9B05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56.39</c:v>
                </c:pt>
                <c:pt idx="1">
                  <c:v>56.08</c:v>
                </c:pt>
                <c:pt idx="2">
                  <c:v>55.18</c:v>
                </c:pt>
                <c:pt idx="3">
                  <c:v>53.77</c:v>
                </c:pt>
                <c:pt idx="4">
                  <c:v>54.43</c:v>
                </c:pt>
              </c:numCache>
            </c:numRef>
          </c:val>
          <c:extLst>
            <c:ext xmlns:c16="http://schemas.microsoft.com/office/drawing/2014/chart" uri="{C3380CC4-5D6E-409C-BE32-E72D297353CC}">
              <c16:uniqueId val="{00000000-AEE7-4D4A-9268-DDC09057915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55.47</c:v>
                </c:pt>
              </c:numCache>
            </c:numRef>
          </c:val>
          <c:smooth val="0"/>
          <c:extLst>
            <c:ext xmlns:c16="http://schemas.microsoft.com/office/drawing/2014/chart" uri="{C3380CC4-5D6E-409C-BE32-E72D297353CC}">
              <c16:uniqueId val="{00000001-AEE7-4D4A-9268-DDC09057915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82.68</c:v>
                </c:pt>
                <c:pt idx="1">
                  <c:v>83.06</c:v>
                </c:pt>
                <c:pt idx="2">
                  <c:v>81.44</c:v>
                </c:pt>
                <c:pt idx="3">
                  <c:v>82.57</c:v>
                </c:pt>
                <c:pt idx="4">
                  <c:v>81.05</c:v>
                </c:pt>
              </c:numCache>
            </c:numRef>
          </c:val>
          <c:extLst>
            <c:ext xmlns:c16="http://schemas.microsoft.com/office/drawing/2014/chart" uri="{C3380CC4-5D6E-409C-BE32-E72D297353CC}">
              <c16:uniqueId val="{00000000-324F-4944-A0C2-EAEF8EDDF9E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76.97</c:v>
                </c:pt>
              </c:numCache>
            </c:numRef>
          </c:val>
          <c:smooth val="0"/>
          <c:extLst>
            <c:ext xmlns:c16="http://schemas.microsoft.com/office/drawing/2014/chart" uri="{C3380CC4-5D6E-409C-BE32-E72D297353CC}">
              <c16:uniqueId val="{00000001-324F-4944-A0C2-EAEF8EDDF9E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107.72</c:v>
                </c:pt>
                <c:pt idx="1">
                  <c:v>111.38</c:v>
                </c:pt>
                <c:pt idx="2">
                  <c:v>124.5</c:v>
                </c:pt>
                <c:pt idx="3">
                  <c:v>103.35</c:v>
                </c:pt>
                <c:pt idx="4">
                  <c:v>114.05</c:v>
                </c:pt>
              </c:numCache>
            </c:numRef>
          </c:val>
          <c:extLst>
            <c:ext xmlns:c16="http://schemas.microsoft.com/office/drawing/2014/chart" uri="{C3380CC4-5D6E-409C-BE32-E72D297353CC}">
              <c16:uniqueId val="{00000000-6F4E-4508-8CFF-E25A82AD225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105.08</c:v>
                </c:pt>
              </c:numCache>
            </c:numRef>
          </c:val>
          <c:smooth val="0"/>
          <c:extLst>
            <c:ext xmlns:c16="http://schemas.microsoft.com/office/drawing/2014/chart" uri="{C3380CC4-5D6E-409C-BE32-E72D297353CC}">
              <c16:uniqueId val="{00000001-6F4E-4508-8CFF-E25A82AD225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45.8</c:v>
                </c:pt>
                <c:pt idx="1">
                  <c:v>47.3</c:v>
                </c:pt>
                <c:pt idx="2">
                  <c:v>49.1</c:v>
                </c:pt>
                <c:pt idx="3">
                  <c:v>50.72</c:v>
                </c:pt>
                <c:pt idx="4">
                  <c:v>50.89</c:v>
                </c:pt>
              </c:numCache>
            </c:numRef>
          </c:val>
          <c:extLst>
            <c:ext xmlns:c16="http://schemas.microsoft.com/office/drawing/2014/chart" uri="{C3380CC4-5D6E-409C-BE32-E72D297353CC}">
              <c16:uniqueId val="{00000000-A725-4A26-A5A7-6FB70260AB2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52.87</c:v>
                </c:pt>
              </c:numCache>
            </c:numRef>
          </c:val>
          <c:smooth val="0"/>
          <c:extLst>
            <c:ext xmlns:c16="http://schemas.microsoft.com/office/drawing/2014/chart" uri="{C3380CC4-5D6E-409C-BE32-E72D297353CC}">
              <c16:uniqueId val="{00000001-A725-4A26-A5A7-6FB70260AB2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formatCode="#,##0.00;&quot;△&quot;#,##0.00;&quot;-&quot;">
                  <c:v>17.579999999999998</c:v>
                </c:pt>
                <c:pt idx="3" formatCode="#,##0.00;&quot;△&quot;#,##0.00;&quot;-&quot;">
                  <c:v>17.829999999999998</c:v>
                </c:pt>
                <c:pt idx="4" formatCode="#,##0.00;&quot;△&quot;#,##0.00;&quot;-&quot;">
                  <c:v>18.7</c:v>
                </c:pt>
              </c:numCache>
            </c:numRef>
          </c:val>
          <c:extLst>
            <c:ext xmlns:c16="http://schemas.microsoft.com/office/drawing/2014/chart" uri="{C3380CC4-5D6E-409C-BE32-E72D297353CC}">
              <c16:uniqueId val="{00000000-361E-4E38-B777-06B9496F5FE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26.86</c:v>
                </c:pt>
              </c:numCache>
            </c:numRef>
          </c:val>
          <c:smooth val="0"/>
          <c:extLst>
            <c:ext xmlns:c16="http://schemas.microsoft.com/office/drawing/2014/chart" uri="{C3380CC4-5D6E-409C-BE32-E72D297353CC}">
              <c16:uniqueId val="{00000001-361E-4E38-B777-06B9496F5FE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6F-4A4F-8EE9-C4009FB4ADE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10.8</c:v>
                </c:pt>
              </c:numCache>
            </c:numRef>
          </c:val>
          <c:smooth val="0"/>
          <c:extLst>
            <c:ext xmlns:c16="http://schemas.microsoft.com/office/drawing/2014/chart" uri="{C3380CC4-5D6E-409C-BE32-E72D297353CC}">
              <c16:uniqueId val="{00000001-406F-4A4F-8EE9-C4009FB4ADE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281.14</c:v>
                </c:pt>
                <c:pt idx="1">
                  <c:v>280.87</c:v>
                </c:pt>
                <c:pt idx="2">
                  <c:v>306.06</c:v>
                </c:pt>
                <c:pt idx="3">
                  <c:v>406.58</c:v>
                </c:pt>
                <c:pt idx="4">
                  <c:v>438.79</c:v>
                </c:pt>
              </c:numCache>
            </c:numRef>
          </c:val>
          <c:extLst>
            <c:ext xmlns:c16="http://schemas.microsoft.com/office/drawing/2014/chart" uri="{C3380CC4-5D6E-409C-BE32-E72D297353CC}">
              <c16:uniqueId val="{00000000-C9A4-49CC-AB02-D395DD23BED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362.35</c:v>
                </c:pt>
              </c:numCache>
            </c:numRef>
          </c:val>
          <c:smooth val="0"/>
          <c:extLst>
            <c:ext xmlns:c16="http://schemas.microsoft.com/office/drawing/2014/chart" uri="{C3380CC4-5D6E-409C-BE32-E72D297353CC}">
              <c16:uniqueId val="{00000001-C9A4-49CC-AB02-D395DD23BED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470.02</c:v>
                </c:pt>
                <c:pt idx="1">
                  <c:v>426.92</c:v>
                </c:pt>
                <c:pt idx="2">
                  <c:v>408.42</c:v>
                </c:pt>
                <c:pt idx="3">
                  <c:v>383.81</c:v>
                </c:pt>
                <c:pt idx="4">
                  <c:v>362.18</c:v>
                </c:pt>
              </c:numCache>
            </c:numRef>
          </c:val>
          <c:extLst>
            <c:ext xmlns:c16="http://schemas.microsoft.com/office/drawing/2014/chart" uri="{C3380CC4-5D6E-409C-BE32-E72D297353CC}">
              <c16:uniqueId val="{00000000-06EC-4423-B4CE-6F4E459DAF1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429.24</c:v>
                </c:pt>
              </c:numCache>
            </c:numRef>
          </c:val>
          <c:smooth val="0"/>
          <c:extLst>
            <c:ext xmlns:c16="http://schemas.microsoft.com/office/drawing/2014/chart" uri="{C3380CC4-5D6E-409C-BE32-E72D297353CC}">
              <c16:uniqueId val="{00000001-06EC-4423-B4CE-6F4E459DAF1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88.16</c:v>
                </c:pt>
                <c:pt idx="1">
                  <c:v>90.57</c:v>
                </c:pt>
                <c:pt idx="2">
                  <c:v>92.36</c:v>
                </c:pt>
                <c:pt idx="3">
                  <c:v>88.62</c:v>
                </c:pt>
                <c:pt idx="4">
                  <c:v>85.15</c:v>
                </c:pt>
              </c:numCache>
            </c:numRef>
          </c:val>
          <c:extLst>
            <c:ext xmlns:c16="http://schemas.microsoft.com/office/drawing/2014/chart" uri="{C3380CC4-5D6E-409C-BE32-E72D297353CC}">
              <c16:uniqueId val="{00000000-6376-4331-BA2A-A587ED4406C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90.78</c:v>
                </c:pt>
              </c:numCache>
            </c:numRef>
          </c:val>
          <c:smooth val="0"/>
          <c:extLst>
            <c:ext xmlns:c16="http://schemas.microsoft.com/office/drawing/2014/chart" uri="{C3380CC4-5D6E-409C-BE32-E72D297353CC}">
              <c16:uniqueId val="{00000001-6376-4331-BA2A-A587ED4406C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233.09</c:v>
                </c:pt>
                <c:pt idx="1">
                  <c:v>227.9</c:v>
                </c:pt>
                <c:pt idx="2">
                  <c:v>223.98</c:v>
                </c:pt>
                <c:pt idx="3">
                  <c:v>234.26</c:v>
                </c:pt>
                <c:pt idx="4">
                  <c:v>243.68</c:v>
                </c:pt>
              </c:numCache>
            </c:numRef>
          </c:val>
          <c:extLst>
            <c:ext xmlns:c16="http://schemas.microsoft.com/office/drawing/2014/chart" uri="{C3380CC4-5D6E-409C-BE32-E72D297353CC}">
              <c16:uniqueId val="{00000000-8365-478D-BD06-FB84BF63EA9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202.75</c:v>
                </c:pt>
              </c:numCache>
            </c:numRef>
          </c:val>
          <c:smooth val="0"/>
          <c:extLst>
            <c:ext xmlns:c16="http://schemas.microsoft.com/office/drawing/2014/chart" uri="{C3380CC4-5D6E-409C-BE32-E72D297353CC}">
              <c16:uniqueId val="{00000001-8365-478D-BD06-FB84BF63EA9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串間市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16047</v>
      </c>
      <c r="AM8" s="44"/>
      <c r="AN8" s="44"/>
      <c r="AO8" s="44"/>
      <c r="AP8" s="44"/>
      <c r="AQ8" s="44"/>
      <c r="AR8" s="44"/>
      <c r="AS8" s="44"/>
      <c r="AT8" s="45">
        <f>データ!$S$6</f>
        <v>294.92</v>
      </c>
      <c r="AU8" s="46"/>
      <c r="AV8" s="46"/>
      <c r="AW8" s="46"/>
      <c r="AX8" s="46"/>
      <c r="AY8" s="46"/>
      <c r="AZ8" s="46"/>
      <c r="BA8" s="46"/>
      <c r="BB8" s="47">
        <f>データ!$T$6</f>
        <v>54.41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77.540000000000006</v>
      </c>
      <c r="J10" s="46"/>
      <c r="K10" s="46"/>
      <c r="L10" s="46"/>
      <c r="M10" s="46"/>
      <c r="N10" s="46"/>
      <c r="O10" s="80"/>
      <c r="P10" s="47">
        <f>データ!$P$6</f>
        <v>92.75</v>
      </c>
      <c r="Q10" s="47"/>
      <c r="R10" s="47"/>
      <c r="S10" s="47"/>
      <c r="T10" s="47"/>
      <c r="U10" s="47"/>
      <c r="V10" s="47"/>
      <c r="W10" s="44">
        <f>データ!$Q$6</f>
        <v>3845</v>
      </c>
      <c r="X10" s="44"/>
      <c r="Y10" s="44"/>
      <c r="Z10" s="44"/>
      <c r="AA10" s="44"/>
      <c r="AB10" s="44"/>
      <c r="AC10" s="44"/>
      <c r="AD10" s="2"/>
      <c r="AE10" s="2"/>
      <c r="AF10" s="2"/>
      <c r="AG10" s="2"/>
      <c r="AH10" s="2"/>
      <c r="AI10" s="2"/>
      <c r="AJ10" s="2"/>
      <c r="AK10" s="2"/>
      <c r="AL10" s="44">
        <f>データ!$U$6</f>
        <v>14663</v>
      </c>
      <c r="AM10" s="44"/>
      <c r="AN10" s="44"/>
      <c r="AO10" s="44"/>
      <c r="AP10" s="44"/>
      <c r="AQ10" s="44"/>
      <c r="AR10" s="44"/>
      <c r="AS10" s="44"/>
      <c r="AT10" s="45">
        <f>データ!$V$6</f>
        <v>44.72</v>
      </c>
      <c r="AU10" s="46"/>
      <c r="AV10" s="46"/>
      <c r="AW10" s="46"/>
      <c r="AX10" s="46"/>
      <c r="AY10" s="46"/>
      <c r="AZ10" s="46"/>
      <c r="BA10" s="46"/>
      <c r="BB10" s="47">
        <f>データ!$W$6</f>
        <v>327.88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jP7n4g+FOLBnvLpBbNGf48SgWFuPdlvEa2/pBKqhumMnpUOAXPifG3G/xjnE/TvdVKQ/CH1+nXpWm0xXURjxw==" saltValue="UCmOcDOIMf9WakhZhFiK9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452076</v>
      </c>
      <c r="D6" s="20">
        <f t="shared" si="3"/>
        <v>46</v>
      </c>
      <c r="E6" s="20">
        <f t="shared" si="3"/>
        <v>1</v>
      </c>
      <c r="F6" s="20">
        <f t="shared" si="3"/>
        <v>0</v>
      </c>
      <c r="G6" s="20">
        <f t="shared" si="3"/>
        <v>1</v>
      </c>
      <c r="H6" s="20" t="str">
        <f t="shared" si="3"/>
        <v>宮崎県　串間市</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77.540000000000006</v>
      </c>
      <c r="P6" s="21">
        <f t="shared" si="3"/>
        <v>92.75</v>
      </c>
      <c r="Q6" s="21">
        <f t="shared" si="3"/>
        <v>3845</v>
      </c>
      <c r="R6" s="21">
        <f t="shared" si="3"/>
        <v>16047</v>
      </c>
      <c r="S6" s="21">
        <f t="shared" si="3"/>
        <v>294.92</v>
      </c>
      <c r="T6" s="21">
        <f t="shared" si="3"/>
        <v>54.41</v>
      </c>
      <c r="U6" s="21">
        <f t="shared" si="3"/>
        <v>14663</v>
      </c>
      <c r="V6" s="21">
        <f t="shared" si="3"/>
        <v>44.72</v>
      </c>
      <c r="W6" s="21">
        <f t="shared" si="3"/>
        <v>327.88</v>
      </c>
      <c r="X6" s="22">
        <f>IF(X7="",NA(),X7)</f>
        <v>107.72</v>
      </c>
      <c r="Y6" s="22">
        <f t="shared" ref="Y6:AG6" si="4">IF(Y7="",NA(),Y7)</f>
        <v>111.38</v>
      </c>
      <c r="Z6" s="22">
        <f t="shared" si="4"/>
        <v>124.5</v>
      </c>
      <c r="AA6" s="22">
        <f t="shared" si="4"/>
        <v>103.35</v>
      </c>
      <c r="AB6" s="22">
        <f t="shared" si="4"/>
        <v>114.05</v>
      </c>
      <c r="AC6" s="22">
        <f t="shared" si="4"/>
        <v>108.35</v>
      </c>
      <c r="AD6" s="22">
        <f t="shared" si="4"/>
        <v>108.84</v>
      </c>
      <c r="AE6" s="22">
        <f t="shared" si="4"/>
        <v>105.92</v>
      </c>
      <c r="AF6" s="22">
        <f t="shared" si="4"/>
        <v>106.01</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10.8</v>
      </c>
      <c r="AS6" s="21" t="str">
        <f>IF(AS7="","",IF(AS7="-","【-】","【"&amp;SUBSTITUTE(TEXT(AS7,"#,##0.00"),"-","△")&amp;"】"))</f>
        <v>【1.61】</v>
      </c>
      <c r="AT6" s="22">
        <f>IF(AT7="",NA(),AT7)</f>
        <v>281.14</v>
      </c>
      <c r="AU6" s="22">
        <f t="shared" ref="AU6:BC6" si="6">IF(AU7="",NA(),AU7)</f>
        <v>280.87</v>
      </c>
      <c r="AV6" s="22">
        <f t="shared" si="6"/>
        <v>306.06</v>
      </c>
      <c r="AW6" s="22">
        <f t="shared" si="6"/>
        <v>406.58</v>
      </c>
      <c r="AX6" s="22">
        <f t="shared" si="6"/>
        <v>438.79</v>
      </c>
      <c r="AY6" s="22">
        <f t="shared" si="6"/>
        <v>367.55</v>
      </c>
      <c r="AZ6" s="22">
        <f t="shared" si="6"/>
        <v>378.56</v>
      </c>
      <c r="BA6" s="22">
        <f t="shared" si="6"/>
        <v>364.46</v>
      </c>
      <c r="BB6" s="22">
        <f t="shared" si="6"/>
        <v>338.89</v>
      </c>
      <c r="BC6" s="22">
        <f t="shared" si="6"/>
        <v>362.35</v>
      </c>
      <c r="BD6" s="21" t="str">
        <f>IF(BD7="","",IF(BD7="-","【-】","【"&amp;SUBSTITUTE(TEXT(BD7,"#,##0.00"),"-","△")&amp;"】"))</f>
        <v>【239.69】</v>
      </c>
      <c r="BE6" s="22">
        <f>IF(BE7="",NA(),BE7)</f>
        <v>470.02</v>
      </c>
      <c r="BF6" s="22">
        <f t="shared" ref="BF6:BN6" si="7">IF(BF7="",NA(),BF7)</f>
        <v>426.92</v>
      </c>
      <c r="BG6" s="22">
        <f t="shared" si="7"/>
        <v>408.42</v>
      </c>
      <c r="BH6" s="22">
        <f t="shared" si="7"/>
        <v>383.81</v>
      </c>
      <c r="BI6" s="22">
        <f t="shared" si="7"/>
        <v>362.18</v>
      </c>
      <c r="BJ6" s="22">
        <f t="shared" si="7"/>
        <v>418.68</v>
      </c>
      <c r="BK6" s="22">
        <f t="shared" si="7"/>
        <v>395.68</v>
      </c>
      <c r="BL6" s="22">
        <f t="shared" si="7"/>
        <v>403.72</v>
      </c>
      <c r="BM6" s="22">
        <f t="shared" si="7"/>
        <v>400.21</v>
      </c>
      <c r="BN6" s="22">
        <f t="shared" si="7"/>
        <v>429.24</v>
      </c>
      <c r="BO6" s="21" t="str">
        <f>IF(BO7="","",IF(BO7="-","【-】","【"&amp;SUBSTITUTE(TEXT(BO7,"#,##0.00"),"-","△")&amp;"】"))</f>
        <v>【264.86】</v>
      </c>
      <c r="BP6" s="22">
        <f>IF(BP7="",NA(),BP7)</f>
        <v>88.16</v>
      </c>
      <c r="BQ6" s="22">
        <f t="shared" ref="BQ6:BY6" si="8">IF(BQ7="",NA(),BQ7)</f>
        <v>90.57</v>
      </c>
      <c r="BR6" s="22">
        <f t="shared" si="8"/>
        <v>92.36</v>
      </c>
      <c r="BS6" s="22">
        <f t="shared" si="8"/>
        <v>88.62</v>
      </c>
      <c r="BT6" s="22">
        <f t="shared" si="8"/>
        <v>85.15</v>
      </c>
      <c r="BU6" s="22">
        <f t="shared" si="8"/>
        <v>94.78</v>
      </c>
      <c r="BV6" s="22">
        <f t="shared" si="8"/>
        <v>97.59</v>
      </c>
      <c r="BW6" s="22">
        <f t="shared" si="8"/>
        <v>92.17</v>
      </c>
      <c r="BX6" s="22">
        <f t="shared" si="8"/>
        <v>92.83</v>
      </c>
      <c r="BY6" s="22">
        <f t="shared" si="8"/>
        <v>90.78</v>
      </c>
      <c r="BZ6" s="21" t="str">
        <f>IF(BZ7="","",IF(BZ7="-","【-】","【"&amp;SUBSTITUTE(TEXT(BZ7,"#,##0.00"),"-","△")&amp;"】"))</f>
        <v>【97.59】</v>
      </c>
      <c r="CA6" s="22">
        <f>IF(CA7="",NA(),CA7)</f>
        <v>233.09</v>
      </c>
      <c r="CB6" s="22">
        <f t="shared" ref="CB6:CJ6" si="9">IF(CB7="",NA(),CB7)</f>
        <v>227.9</v>
      </c>
      <c r="CC6" s="22">
        <f t="shared" si="9"/>
        <v>223.98</v>
      </c>
      <c r="CD6" s="22">
        <f t="shared" si="9"/>
        <v>234.26</v>
      </c>
      <c r="CE6" s="22">
        <f t="shared" si="9"/>
        <v>243.68</v>
      </c>
      <c r="CF6" s="22">
        <f t="shared" si="9"/>
        <v>181.3</v>
      </c>
      <c r="CG6" s="22">
        <f t="shared" si="9"/>
        <v>181.71</v>
      </c>
      <c r="CH6" s="22">
        <f t="shared" si="9"/>
        <v>188.51</v>
      </c>
      <c r="CI6" s="22">
        <f t="shared" si="9"/>
        <v>189.43</v>
      </c>
      <c r="CJ6" s="22">
        <f t="shared" si="9"/>
        <v>202.75</v>
      </c>
      <c r="CK6" s="21" t="str">
        <f>IF(CK7="","",IF(CK7="-","【-】","【"&amp;SUBSTITUTE(TEXT(CK7,"#,##0.00"),"-","△")&amp;"】"))</f>
        <v>【181.66】</v>
      </c>
      <c r="CL6" s="22">
        <f>IF(CL7="",NA(),CL7)</f>
        <v>56.39</v>
      </c>
      <c r="CM6" s="22">
        <f t="shared" ref="CM6:CU6" si="10">IF(CM7="",NA(),CM7)</f>
        <v>56.08</v>
      </c>
      <c r="CN6" s="22">
        <f t="shared" si="10"/>
        <v>55.18</v>
      </c>
      <c r="CO6" s="22">
        <f t="shared" si="10"/>
        <v>53.77</v>
      </c>
      <c r="CP6" s="22">
        <f t="shared" si="10"/>
        <v>54.43</v>
      </c>
      <c r="CQ6" s="22">
        <f t="shared" si="10"/>
        <v>55.89</v>
      </c>
      <c r="CR6" s="22">
        <f t="shared" si="10"/>
        <v>55.72</v>
      </c>
      <c r="CS6" s="22">
        <f t="shared" si="10"/>
        <v>55.31</v>
      </c>
      <c r="CT6" s="22">
        <f t="shared" si="10"/>
        <v>55.14</v>
      </c>
      <c r="CU6" s="22">
        <f t="shared" si="10"/>
        <v>55.47</v>
      </c>
      <c r="CV6" s="21" t="str">
        <f>IF(CV7="","",IF(CV7="-","【-】","【"&amp;SUBSTITUTE(TEXT(CV7,"#,##0.00"),"-","△")&amp;"】"))</f>
        <v>【60.21】</v>
      </c>
      <c r="CW6" s="22">
        <f>IF(CW7="",NA(),CW7)</f>
        <v>82.68</v>
      </c>
      <c r="CX6" s="22">
        <f t="shared" ref="CX6:DF6" si="11">IF(CX7="",NA(),CX7)</f>
        <v>83.06</v>
      </c>
      <c r="CY6" s="22">
        <f t="shared" si="11"/>
        <v>81.44</v>
      </c>
      <c r="CZ6" s="22">
        <f t="shared" si="11"/>
        <v>82.57</v>
      </c>
      <c r="DA6" s="22">
        <f t="shared" si="11"/>
        <v>81.05</v>
      </c>
      <c r="DB6" s="22">
        <f t="shared" si="11"/>
        <v>81.27</v>
      </c>
      <c r="DC6" s="22">
        <f t="shared" si="11"/>
        <v>81.260000000000005</v>
      </c>
      <c r="DD6" s="22">
        <f t="shared" si="11"/>
        <v>80.36</v>
      </c>
      <c r="DE6" s="22">
        <f t="shared" si="11"/>
        <v>80.13</v>
      </c>
      <c r="DF6" s="22">
        <f t="shared" si="11"/>
        <v>76.97</v>
      </c>
      <c r="DG6" s="21" t="str">
        <f>IF(DG7="","",IF(DG7="-","【-】","【"&amp;SUBSTITUTE(TEXT(DG7,"#,##0.00"),"-","△")&amp;"】"))</f>
        <v>【89.21】</v>
      </c>
      <c r="DH6" s="22">
        <f>IF(DH7="",NA(),DH7)</f>
        <v>45.8</v>
      </c>
      <c r="DI6" s="22">
        <f t="shared" ref="DI6:DQ6" si="12">IF(DI7="",NA(),DI7)</f>
        <v>47.3</v>
      </c>
      <c r="DJ6" s="22">
        <f t="shared" si="12"/>
        <v>49.1</v>
      </c>
      <c r="DK6" s="22">
        <f t="shared" si="12"/>
        <v>50.72</v>
      </c>
      <c r="DL6" s="22">
        <f t="shared" si="12"/>
        <v>50.89</v>
      </c>
      <c r="DM6" s="22">
        <f t="shared" si="12"/>
        <v>50.63</v>
      </c>
      <c r="DN6" s="22">
        <f t="shared" si="12"/>
        <v>51.29</v>
      </c>
      <c r="DO6" s="22">
        <f t="shared" si="12"/>
        <v>52.2</v>
      </c>
      <c r="DP6" s="22">
        <f t="shared" si="12"/>
        <v>52.7</v>
      </c>
      <c r="DQ6" s="22">
        <f t="shared" si="12"/>
        <v>52.87</v>
      </c>
      <c r="DR6" s="21" t="str">
        <f>IF(DR7="","",IF(DR7="-","【-】","【"&amp;SUBSTITUTE(TEXT(DR7,"#,##0.00"),"-","△")&amp;"】"))</f>
        <v>【52.41】</v>
      </c>
      <c r="DS6" s="21">
        <f>IF(DS7="",NA(),DS7)</f>
        <v>0</v>
      </c>
      <c r="DT6" s="21">
        <f t="shared" ref="DT6:EB6" si="13">IF(DT7="",NA(),DT7)</f>
        <v>0</v>
      </c>
      <c r="DU6" s="22">
        <f t="shared" si="13"/>
        <v>17.579999999999998</v>
      </c>
      <c r="DV6" s="22">
        <f t="shared" si="13"/>
        <v>17.829999999999998</v>
      </c>
      <c r="DW6" s="22">
        <f t="shared" si="13"/>
        <v>18.7</v>
      </c>
      <c r="DX6" s="22">
        <f t="shared" si="13"/>
        <v>18.28</v>
      </c>
      <c r="DY6" s="22">
        <f t="shared" si="13"/>
        <v>19.61</v>
      </c>
      <c r="DZ6" s="22">
        <f t="shared" si="13"/>
        <v>20.73</v>
      </c>
      <c r="EA6" s="22">
        <f t="shared" si="13"/>
        <v>22.86</v>
      </c>
      <c r="EB6" s="22">
        <f t="shared" si="13"/>
        <v>26.86</v>
      </c>
      <c r="EC6" s="21" t="str">
        <f>IF(EC7="","",IF(EC7="-","【-】","【"&amp;SUBSTITUTE(TEXT(EC7,"#,##0.00"),"-","△")&amp;"】"))</f>
        <v>【26.78】</v>
      </c>
      <c r="ED6" s="22">
        <f>IF(ED7="",NA(),ED7)</f>
        <v>1.02</v>
      </c>
      <c r="EE6" s="22">
        <f t="shared" ref="EE6:EM6" si="14">IF(EE7="",NA(),EE7)</f>
        <v>0.3</v>
      </c>
      <c r="EF6" s="22">
        <f t="shared" si="14"/>
        <v>0.63</v>
      </c>
      <c r="EG6" s="22">
        <f t="shared" si="14"/>
        <v>0.52</v>
      </c>
      <c r="EH6" s="22">
        <f t="shared" si="14"/>
        <v>0.82</v>
      </c>
      <c r="EI6" s="22">
        <f t="shared" si="14"/>
        <v>0.53</v>
      </c>
      <c r="EJ6" s="22">
        <f t="shared" si="14"/>
        <v>0.48</v>
      </c>
      <c r="EK6" s="22">
        <f t="shared" si="14"/>
        <v>0.5</v>
      </c>
      <c r="EL6" s="22">
        <f t="shared" si="14"/>
        <v>0.41</v>
      </c>
      <c r="EM6" s="22">
        <f t="shared" si="14"/>
        <v>0.39</v>
      </c>
      <c r="EN6" s="21" t="str">
        <f>IF(EN7="","",IF(EN7="-","【-】","【"&amp;SUBSTITUTE(TEXT(EN7,"#,##0.00"),"-","△")&amp;"】"))</f>
        <v>【0.59】</v>
      </c>
    </row>
    <row r="7" spans="1:144" s="23" customFormat="1" x14ac:dyDescent="0.2">
      <c r="A7" s="15"/>
      <c r="B7" s="24">
        <v>2024</v>
      </c>
      <c r="C7" s="24">
        <v>452076</v>
      </c>
      <c r="D7" s="24">
        <v>46</v>
      </c>
      <c r="E7" s="24">
        <v>1</v>
      </c>
      <c r="F7" s="24">
        <v>0</v>
      </c>
      <c r="G7" s="24">
        <v>1</v>
      </c>
      <c r="H7" s="24" t="s">
        <v>93</v>
      </c>
      <c r="I7" s="24" t="s">
        <v>94</v>
      </c>
      <c r="J7" s="24" t="s">
        <v>95</v>
      </c>
      <c r="K7" s="24" t="s">
        <v>96</v>
      </c>
      <c r="L7" s="24" t="s">
        <v>97</v>
      </c>
      <c r="M7" s="24" t="s">
        <v>98</v>
      </c>
      <c r="N7" s="25" t="s">
        <v>99</v>
      </c>
      <c r="O7" s="25">
        <v>77.540000000000006</v>
      </c>
      <c r="P7" s="25">
        <v>92.75</v>
      </c>
      <c r="Q7" s="25">
        <v>3845</v>
      </c>
      <c r="R7" s="25">
        <v>16047</v>
      </c>
      <c r="S7" s="25">
        <v>294.92</v>
      </c>
      <c r="T7" s="25">
        <v>54.41</v>
      </c>
      <c r="U7" s="25">
        <v>14663</v>
      </c>
      <c r="V7" s="25">
        <v>44.72</v>
      </c>
      <c r="W7" s="25">
        <v>327.88</v>
      </c>
      <c r="X7" s="25">
        <v>107.72</v>
      </c>
      <c r="Y7" s="25">
        <v>111.38</v>
      </c>
      <c r="Z7" s="25">
        <v>124.5</v>
      </c>
      <c r="AA7" s="25">
        <v>103.35</v>
      </c>
      <c r="AB7" s="25">
        <v>114.05</v>
      </c>
      <c r="AC7" s="25">
        <v>108.35</v>
      </c>
      <c r="AD7" s="25">
        <v>108.84</v>
      </c>
      <c r="AE7" s="25">
        <v>105.92</v>
      </c>
      <c r="AF7" s="25">
        <v>106.01</v>
      </c>
      <c r="AG7" s="25">
        <v>105.08</v>
      </c>
      <c r="AH7" s="25">
        <v>107.26</v>
      </c>
      <c r="AI7" s="25">
        <v>0</v>
      </c>
      <c r="AJ7" s="25">
        <v>0</v>
      </c>
      <c r="AK7" s="25">
        <v>0</v>
      </c>
      <c r="AL7" s="25">
        <v>0</v>
      </c>
      <c r="AM7" s="25">
        <v>0</v>
      </c>
      <c r="AN7" s="25">
        <v>3.98</v>
      </c>
      <c r="AO7" s="25">
        <v>6.02</v>
      </c>
      <c r="AP7" s="25">
        <v>7.78</v>
      </c>
      <c r="AQ7" s="25">
        <v>9.59</v>
      </c>
      <c r="AR7" s="25">
        <v>10.8</v>
      </c>
      <c r="AS7" s="25">
        <v>1.61</v>
      </c>
      <c r="AT7" s="25">
        <v>281.14</v>
      </c>
      <c r="AU7" s="25">
        <v>280.87</v>
      </c>
      <c r="AV7" s="25">
        <v>306.06</v>
      </c>
      <c r="AW7" s="25">
        <v>406.58</v>
      </c>
      <c r="AX7" s="25">
        <v>438.79</v>
      </c>
      <c r="AY7" s="25">
        <v>367.55</v>
      </c>
      <c r="AZ7" s="25">
        <v>378.56</v>
      </c>
      <c r="BA7" s="25">
        <v>364.46</v>
      </c>
      <c r="BB7" s="25">
        <v>338.89</v>
      </c>
      <c r="BC7" s="25">
        <v>362.35</v>
      </c>
      <c r="BD7" s="25">
        <v>239.69</v>
      </c>
      <c r="BE7" s="25">
        <v>470.02</v>
      </c>
      <c r="BF7" s="25">
        <v>426.92</v>
      </c>
      <c r="BG7" s="25">
        <v>408.42</v>
      </c>
      <c r="BH7" s="25">
        <v>383.81</v>
      </c>
      <c r="BI7" s="25">
        <v>362.18</v>
      </c>
      <c r="BJ7" s="25">
        <v>418.68</v>
      </c>
      <c r="BK7" s="25">
        <v>395.68</v>
      </c>
      <c r="BL7" s="25">
        <v>403.72</v>
      </c>
      <c r="BM7" s="25">
        <v>400.21</v>
      </c>
      <c r="BN7" s="25">
        <v>429.24</v>
      </c>
      <c r="BO7" s="25">
        <v>264.86</v>
      </c>
      <c r="BP7" s="25">
        <v>88.16</v>
      </c>
      <c r="BQ7" s="25">
        <v>90.57</v>
      </c>
      <c r="BR7" s="25">
        <v>92.36</v>
      </c>
      <c r="BS7" s="25">
        <v>88.62</v>
      </c>
      <c r="BT7" s="25">
        <v>85.15</v>
      </c>
      <c r="BU7" s="25">
        <v>94.78</v>
      </c>
      <c r="BV7" s="25">
        <v>97.59</v>
      </c>
      <c r="BW7" s="25">
        <v>92.17</v>
      </c>
      <c r="BX7" s="25">
        <v>92.83</v>
      </c>
      <c r="BY7" s="25">
        <v>90.78</v>
      </c>
      <c r="BZ7" s="25">
        <v>97.59</v>
      </c>
      <c r="CA7" s="25">
        <v>233.09</v>
      </c>
      <c r="CB7" s="25">
        <v>227.9</v>
      </c>
      <c r="CC7" s="25">
        <v>223.98</v>
      </c>
      <c r="CD7" s="25">
        <v>234.26</v>
      </c>
      <c r="CE7" s="25">
        <v>243.68</v>
      </c>
      <c r="CF7" s="25">
        <v>181.3</v>
      </c>
      <c r="CG7" s="25">
        <v>181.71</v>
      </c>
      <c r="CH7" s="25">
        <v>188.51</v>
      </c>
      <c r="CI7" s="25">
        <v>189.43</v>
      </c>
      <c r="CJ7" s="25">
        <v>202.75</v>
      </c>
      <c r="CK7" s="25">
        <v>181.66</v>
      </c>
      <c r="CL7" s="25">
        <v>56.39</v>
      </c>
      <c r="CM7" s="25">
        <v>56.08</v>
      </c>
      <c r="CN7" s="25">
        <v>55.18</v>
      </c>
      <c r="CO7" s="25">
        <v>53.77</v>
      </c>
      <c r="CP7" s="25">
        <v>54.43</v>
      </c>
      <c r="CQ7" s="25">
        <v>55.89</v>
      </c>
      <c r="CR7" s="25">
        <v>55.72</v>
      </c>
      <c r="CS7" s="25">
        <v>55.31</v>
      </c>
      <c r="CT7" s="25">
        <v>55.14</v>
      </c>
      <c r="CU7" s="25">
        <v>55.47</v>
      </c>
      <c r="CV7" s="25">
        <v>60.21</v>
      </c>
      <c r="CW7" s="25">
        <v>82.68</v>
      </c>
      <c r="CX7" s="25">
        <v>83.06</v>
      </c>
      <c r="CY7" s="25">
        <v>81.44</v>
      </c>
      <c r="CZ7" s="25">
        <v>82.57</v>
      </c>
      <c r="DA7" s="25">
        <v>81.05</v>
      </c>
      <c r="DB7" s="25">
        <v>81.27</v>
      </c>
      <c r="DC7" s="25">
        <v>81.260000000000005</v>
      </c>
      <c r="DD7" s="25">
        <v>80.36</v>
      </c>
      <c r="DE7" s="25">
        <v>80.13</v>
      </c>
      <c r="DF7" s="25">
        <v>76.97</v>
      </c>
      <c r="DG7" s="25">
        <v>89.21</v>
      </c>
      <c r="DH7" s="25">
        <v>45.8</v>
      </c>
      <c r="DI7" s="25">
        <v>47.3</v>
      </c>
      <c r="DJ7" s="25">
        <v>49.1</v>
      </c>
      <c r="DK7" s="25">
        <v>50.72</v>
      </c>
      <c r="DL7" s="25">
        <v>50.89</v>
      </c>
      <c r="DM7" s="25">
        <v>50.63</v>
      </c>
      <c r="DN7" s="25">
        <v>51.29</v>
      </c>
      <c r="DO7" s="25">
        <v>52.2</v>
      </c>
      <c r="DP7" s="25">
        <v>52.7</v>
      </c>
      <c r="DQ7" s="25">
        <v>52.87</v>
      </c>
      <c r="DR7" s="25">
        <v>52.41</v>
      </c>
      <c r="DS7" s="25">
        <v>0</v>
      </c>
      <c r="DT7" s="25">
        <v>0</v>
      </c>
      <c r="DU7" s="25">
        <v>17.579999999999998</v>
      </c>
      <c r="DV7" s="25">
        <v>17.829999999999998</v>
      </c>
      <c r="DW7" s="25">
        <v>18.7</v>
      </c>
      <c r="DX7" s="25">
        <v>18.28</v>
      </c>
      <c r="DY7" s="25">
        <v>19.61</v>
      </c>
      <c r="DZ7" s="25">
        <v>20.73</v>
      </c>
      <c r="EA7" s="25">
        <v>22.86</v>
      </c>
      <c r="EB7" s="25">
        <v>26.86</v>
      </c>
      <c r="EC7" s="25">
        <v>26.78</v>
      </c>
      <c r="ED7" s="25">
        <v>1.02</v>
      </c>
      <c r="EE7" s="25">
        <v>0.3</v>
      </c>
      <c r="EF7" s="25">
        <v>0.63</v>
      </c>
      <c r="EG7" s="25">
        <v>0.52</v>
      </c>
      <c r="EH7" s="25">
        <v>0.82</v>
      </c>
      <c r="EI7" s="25">
        <v>0.53</v>
      </c>
      <c r="EJ7" s="25">
        <v>0.48</v>
      </c>
      <c r="EK7" s="25">
        <v>0.5</v>
      </c>
      <c r="EL7" s="25">
        <v>0.41</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2026-02-24T07:04:26Z</cp:lastPrinted>
  <dcterms:created xsi:type="dcterms:W3CDTF">2025-12-12T09:24:47Z</dcterms:created>
  <dcterms:modified xsi:type="dcterms:W3CDTF">2026-02-24T07:04:54Z</dcterms:modified>
  <cp:category/>
</cp:coreProperties>
</file>