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756C33D0-145D-42D5-A470-C6A79416932A}" xr6:coauthVersionLast="47" xr6:coauthVersionMax="47" xr10:uidLastSave="{00000000-0000-0000-0000-000000000000}"/>
  <workbookProtection workbookAlgorithmName="SHA-512" workbookHashValue="hlTN7RRZbij4k9PuAUx2z4t8S+Lg5jstKOm8i2qI/KWjt/lvl6zFCum8ibvv27QcCxncLRlDob6E5oPfXTJEew==" workbookSaltValue="k+GVIoE/29jTKfKe7iQC8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W10" i="4" s="1"/>
  <c r="P6" i="5"/>
  <c r="O6" i="5"/>
  <c r="N6" i="5"/>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F85" i="4"/>
  <c r="AT10" i="4"/>
  <c r="AL10" i="4"/>
  <c r="P10" i="4"/>
  <c r="I10" i="4"/>
  <c r="B10" i="4"/>
  <c r="BB8" i="4"/>
  <c r="AT8" i="4"/>
  <c r="AL8" i="4"/>
  <c r="AD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<sst xmlns="http://schemas.openxmlformats.org/spreadsheetml/2006/main" count="228" uniqueCount="111">
  <si>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</si>
  <si>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</si>
  <si>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</si>
  <si>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</si>
  <si>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</si>
  <si>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</si>
  <si>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</si>
  <si>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</si>
  <si>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</si>
  <si>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</si>
  <si>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</si>
  <si>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</si>
  <si>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</si>
  <si>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</si>
  <si>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</si>
  <si>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</si>
  <si>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</si>
  <si>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</si>
  <si>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</si>
  <si>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宮崎県　綾町</t>
  </si>
  <si>
    <t>グラフ凡例</t>
    <rPh sb="3" eb="5">
      <t>ハンレイ</t>
    </rPh>
    <phoneticPr fontId="1"/>
  </si>
  <si>
    <t>大項目</t>
    <rPh sb="0" eb="3">
      <t>ダイコウモク</t>
    </rPh>
    <phoneticPr fontId="1"/>
  </si>
  <si>
    <t>　本町水道事業は昭和48年の供用開始から52年が経過しており、管路経年化率は53％と高く、耐震化と併せた管路・施設の更新の必要性が非常に高くなっている。
　累積欠損金の発生を回避するため令和7年度から毎年度、段階的な料金引き上げを5年間実施することとしているが、今後の施設の更新需要を補完する料金水準には至らないため、令和12年度に再度料金改定を実施することとしている。</t>
    <rPh sb="78" eb="80">
      <t>ルイセキ</t>
    </rPh>
    <rPh sb="80" eb="83">
      <t>ケッソンキン</t>
    </rPh>
    <rPh sb="84" eb="86">
      <t>ハッセイ</t>
    </rPh>
    <rPh sb="87" eb="89">
      <t>カイヒ</t>
    </rPh>
    <rPh sb="97" eb="98">
      <t>ド</t>
    </rPh>
    <rPh sb="100" eb="102">
      <t>マイトシ</t>
    </rPh>
    <rPh sb="102" eb="103">
      <t>ド</t>
    </rPh>
    <rPh sb="116" eb="118">
      <t>ネンカン</t>
    </rPh>
    <rPh sb="131" eb="133">
      <t>コンゴ</t>
    </rPh>
    <rPh sb="134" eb="136">
      <t>シセツ</t>
    </rPh>
    <rPh sb="137" eb="139">
      <t>コウシン</t>
    </rPh>
    <rPh sb="139" eb="141">
      <t>ジュヨウ</t>
    </rPh>
    <rPh sb="142" eb="144">
      <t>ホカン</t>
    </rPh>
    <rPh sb="146" eb="148">
      <t>リョウキン</t>
    </rPh>
    <rPh sb="148" eb="150">
      <t>スイジュン</t>
    </rPh>
    <rPh sb="152" eb="153">
      <t>イタ</t>
    </rPh>
    <rPh sb="163" eb="165">
      <t>ネンド</t>
    </rPh>
    <rPh sb="168" eb="170">
      <t>リョウキン</t>
    </rPh>
    <rPh sb="170" eb="172">
      <t>カイテイ</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</si>
  <si>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</si>
  <si>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</si>
  <si>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</si>
  <si>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</si>
  <si>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</si>
  <si>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</si>
  <si>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</si>
  <si>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</si>
  <si>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</si>
  <si>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</si>
  <si>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</si>
  <si>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</si>
  <si>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</si>
  <si>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</si>
  <si>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</si>
  <si>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</si>
  <si>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</si>
  <si>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</si>
  <si>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</si>
  <si>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</si>
  <si>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</si>
  <si>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</si>
  <si>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</si>
  <si>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</si>
  <si>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</si>
  <si>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</si>
  <si>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</si>
  <si>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</si>
  <si>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</si>
  <si>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</si>
  <si>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</si>
  <si>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</si>
  <si>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</si>
  <si>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</si>
  <si>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</si>
  <si>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</si>
  <si>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</si>
  <si>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</si>
  <si>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</si>
  <si>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</si>
  <si>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</si>
  <si>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</si>
  <si>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</si>
  <si>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</si>
  <si>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</si>
  <si>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</si>
  <si>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</si>
  <si>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</si>
  <si>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</si>
  <si>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</si>
  <si>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</si>
  <si>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</si>
  <si>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</si>
  <si>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</si>
  <si>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</si>
  <si>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</si>
  <si>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A8</t>
  </si>
  <si>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</si>
  <si>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</si>
  <si>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</si>
  <si>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</si>
  <si>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</si>
  <si>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</si>
  <si>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</si>
  <si>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</si>
  <si>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</si>
  <si>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</si>
  <si>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</si>
  <si>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</si>
  <si>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</si>
  <si>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</si>
  <si>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</si>
  <si>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</si>
  <si>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</si>
  <si>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</si>
  <si>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</si>
  <si>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</si>
  <si>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</si>
  <si>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</si>
  <si>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</si>
  <si>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</si>
  <si>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</si>
  <si>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</si>
  <si>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</si>
  <si>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</si>
  <si>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</si>
  <si>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
　給水収益については前年度と同程度であり、経常費用については管路更新に伴う</t>
    </r>
    <r>
      <rPr>
        <sz val="11"/>
        <color theme="1"/>
        <rFont val="ＭＳ ゴシック"/>
        <family val="3"/>
        <charset val="128"/>
      </rPr>
      <t>減価償却費の増加、人件費の単価引き上げ、物価高騰の影響があったが、経営努力による経費の削減を実施したため経常収支比率は前年度から約６％向上した。
③流動比率
　100％を超えているものの、類似団体平均を下回っている状況。
④企業債残高対給水収益比率
　管路の更新による企業債残高の増加に伴い比率が上昇している。計画的な施設更新に加え料金改定による経営の安定化を図る。
⑤料金回収率
　物価高騰による諸経費の増加に加え、施設更新に伴う減価償却費の増加があるが、経営努力による経費の削減を実施し前年度に対して料金回収率の改善が図られた。
⑥給水原価
　施設の老朽化に伴う修繕費の増加や、施設更新に伴う減価償却費の増加により給水原価は年々増加傾向となっていたが、経営努力による経費の削減により昨年度に比べ減少した。
⑦施設利用率
　類似団体と比較し、施設利用率は高く、適正規模を維持している。
⑧有収率
　漏水の増加に伴い有収率は低下している。計画的な管路の更新が必要。</t>
    </r>
    <rPh sb="18" eb="21">
      <t>ゼンネンド</t>
    </rPh>
    <rPh sb="22" eb="23">
      <t>ドウ</t>
    </rPh>
    <rPh sb="23" eb="25">
      <t>テイド</t>
    </rPh>
    <rPh sb="38" eb="40">
      <t>カンロ</t>
    </rPh>
    <rPh sb="40" eb="42">
      <t>コウシン</t>
    </rPh>
    <rPh sb="43" eb="44">
      <t>トモナ</t>
    </rPh>
    <rPh sb="45" eb="47">
      <t>ゲンカ</t>
    </rPh>
    <rPh sb="47" eb="50">
      <t>ショウキャクヒ</t>
    </rPh>
    <rPh sb="51" eb="53">
      <t>ゾウカ</t>
    </rPh>
    <rPh sb="58" eb="60">
      <t>タンカ</t>
    </rPh>
    <rPh sb="60" eb="61">
      <t>ヒ</t>
    </rPh>
    <rPh sb="62" eb="63">
      <t>ア</t>
    </rPh>
    <rPh sb="65" eb="67">
      <t>ブッカ</t>
    </rPh>
    <rPh sb="67" eb="69">
      <t>コウトウ</t>
    </rPh>
    <rPh sb="70" eb="72">
      <t>エイキョウ</t>
    </rPh>
    <rPh sb="78" eb="80">
      <t>ケイエイ</t>
    </rPh>
    <rPh sb="80" eb="82">
      <t>ドリョク</t>
    </rPh>
    <rPh sb="85" eb="87">
      <t>ケイヒ</t>
    </rPh>
    <rPh sb="88" eb="90">
      <t>サクゲン</t>
    </rPh>
    <rPh sb="91" eb="93">
      <t>ジッシ</t>
    </rPh>
    <rPh sb="104" eb="107">
      <t>ゼンネンド</t>
    </rPh>
    <rPh sb="109" eb="110">
      <t>ヤク</t>
    </rPh>
    <rPh sb="112" eb="114">
      <t>コウジョウ</t>
    </rPh>
    <rPh sb="171" eb="173">
      <t>カンロ</t>
    </rPh>
    <rPh sb="174" eb="176">
      <t>コウシン</t>
    </rPh>
    <rPh sb="179" eb="182">
      <t>キギョウサイ</t>
    </rPh>
    <rPh sb="182" eb="184">
      <t>ザンダカ</t>
    </rPh>
    <rPh sb="185" eb="187">
      <t>ゾウカ</t>
    </rPh>
    <rPh sb="188" eb="189">
      <t>トモナ</t>
    </rPh>
    <rPh sb="190" eb="192">
      <t>ヒリツ</t>
    </rPh>
    <rPh sb="193" eb="195">
      <t>ジョウショウ</t>
    </rPh>
    <rPh sb="218" eb="220">
      <t>ケイエイ</t>
    </rPh>
    <rPh sb="261" eb="263">
      <t>ゲンカ</t>
    </rPh>
    <rPh sb="263" eb="266">
      <t>ショウキャクヒ</t>
    </rPh>
    <rPh sb="274" eb="276">
      <t>ケイエイ</t>
    </rPh>
    <rPh sb="276" eb="278">
      <t>ドリョク</t>
    </rPh>
    <rPh sb="281" eb="283">
      <t>ケイヒ</t>
    </rPh>
    <rPh sb="284" eb="286">
      <t>サクゲン</t>
    </rPh>
    <rPh sb="287" eb="289">
      <t>ジッシ</t>
    </rPh>
    <rPh sb="290" eb="293">
      <t>ゼンネンド</t>
    </rPh>
    <rPh sb="294" eb="295">
      <t>タイ</t>
    </rPh>
    <rPh sb="297" eb="299">
      <t>リョウキン</t>
    </rPh>
    <rPh sb="299" eb="302">
      <t>カイシュウリツ</t>
    </rPh>
    <rPh sb="303" eb="305">
      <t>カイゼン</t>
    </rPh>
    <rPh sb="306" eb="307">
      <t>ハカ</t>
    </rPh>
    <rPh sb="373" eb="375">
      <t>ケイエイ</t>
    </rPh>
    <rPh sb="375" eb="377">
      <t>ドリョク</t>
    </rPh>
    <rPh sb="380" eb="382">
      <t>ケイヒ</t>
    </rPh>
    <rPh sb="383" eb="385">
      <t>サクゲン</t>
    </rPh>
    <rPh sb="388" eb="391">
      <t>サクネンド</t>
    </rPh>
    <rPh sb="392" eb="393">
      <t>クラ</t>
    </rPh>
    <rPh sb="394" eb="396">
      <t>ゲンショウ</t>
    </rPh>
    <rPh sb="445" eb="447">
      <t>ロウスイ</t>
    </rPh>
    <rPh sb="448" eb="450">
      <t>ゾウカ</t>
    </rPh>
    <rPh sb="451" eb="452">
      <t>トモナ</t>
    </rPh>
    <rPh sb="453" eb="455">
      <t>ユウシュウ</t>
    </rPh>
    <rPh sb="455" eb="456">
      <t>リツ</t>
    </rPh>
    <rPh sb="457" eb="459">
      <t>テイカ</t>
    </rPh>
    <rPh sb="468" eb="470">
      <t>カンロ</t>
    </rPh>
    <phoneticPr fontId="1"/>
  </si>
  <si>
    <r>
      <t>①有形固定資産</t>
    </r>
    <r>
      <rPr>
        <sz val="11"/>
        <color theme="1"/>
        <rFont val="ＭＳ ゴシック"/>
        <family val="3"/>
        <charset val="128"/>
      </rPr>
      <t xml:space="preserve">減価償却率
　耐用年数の経過した施設の更新を実施した事により償却率は低下している。
②管路経年化率
　耐用年数を超えた管路の割合が非常に高く、耐震化を基本とした管路の更新が急務となっている。
</t>
    </r>
    <rPh sb="7" eb="9">
      <t>ゲンカ</t>
    </rPh>
    <rPh sb="23" eb="25">
      <t>シセツ</t>
    </rPh>
    <rPh sb="29" eb="31">
      <t>ジッシ</t>
    </rPh>
    <rPh sb="37" eb="40">
      <t>ショウキャクリツ</t>
    </rPh>
    <rPh sb="41" eb="43">
      <t>テイカ</t>
    </rPh>
    <rPh sb="66" eb="68">
      <t>カンロ</t>
    </rPh>
    <rPh sb="82" eb="84">
      <t>キホン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</si>
</sst>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1.5699999999999998</c:v>
                </c:pt>
                <c:pt idx="2">
                  <c:v>2.02</c:v>
                </c:pt>
                <c:pt idx="3">
                  <c:v>4.1500000000000004</c:v>
                </c:pt>
                <c:pt idx="4">
                  <c:v>4.43</c:v>
                </c:pt>
              </c:numCache>
            </c:numRef>
          </c:val>
          <c:extLst>
            <c:ext xmlns:c16="http://schemas.microsoft.com/office/drawing/2014/chart" uri="{C3380CC4-5D6E-409C-BE32-E72D297353CC}">
              <c16:uniqueId val="{00000000-6CAE-44EE-9169-08760E7861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6CAE-44EE-9169-08760E7861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63.82</c:v>
                </c:pt>
                <c:pt idx="1">
                  <c:v>65.430000000000007</c:v>
                </c:pt>
                <c:pt idx="2">
                  <c:v>66.36</c:v>
                </c:pt>
                <c:pt idx="3">
                  <c:v>65.58</c:v>
                </c:pt>
                <c:pt idx="4">
                  <c:v>70.48</c:v>
                </c:pt>
              </c:numCache>
            </c:numRef>
          </c:val>
          <c:extLst>
            <c:ext xmlns:c16="http://schemas.microsoft.com/office/drawing/2014/chart" uri="{C3380CC4-5D6E-409C-BE32-E72D297353CC}">
              <c16:uniqueId val="{00000000-9210-4B5C-8FCB-1751836C48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9210-4B5C-8FCB-1751836C48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c:v>
                </c:pt>
                <c:pt idx="1">
                  <c:v>79.7</c:v>
                </c:pt>
                <c:pt idx="2">
                  <c:v>80</c:v>
                </c:pt>
                <c:pt idx="3">
                  <c:v>80</c:v>
                </c:pt>
                <c:pt idx="4">
                  <c:v>74</c:v>
                </c:pt>
              </c:numCache>
            </c:numRef>
          </c:val>
          <c:extLst>
            <c:ext xmlns:c16="http://schemas.microsoft.com/office/drawing/2014/chart" uri="{C3380CC4-5D6E-409C-BE32-E72D297353CC}">
              <c16:uniqueId val="{00000000-565E-494D-940C-1ECA3D63AE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565E-494D-940C-1ECA3D63AE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110.69</c:v>
                </c:pt>
                <c:pt idx="1">
                  <c:v>98.38</c:v>
                </c:pt>
                <c:pt idx="2">
                  <c:v>98.34</c:v>
                </c:pt>
                <c:pt idx="3">
                  <c:v>85.07</c:v>
                </c:pt>
                <c:pt idx="4">
                  <c:v>90.38</c:v>
                </c:pt>
              </c:numCache>
            </c:numRef>
          </c:val>
          <c:extLst>
            <c:ext xmlns:c16="http://schemas.microsoft.com/office/drawing/2014/chart" uri="{C3380CC4-5D6E-409C-BE32-E72D297353CC}">
              <c16:uniqueId val="{00000000-9C5A-4FE0-8C97-17635CA983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9C5A-4FE0-8C97-17635CA983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54.43</c:v>
                </c:pt>
                <c:pt idx="1">
                  <c:v>53.45</c:v>
                </c:pt>
                <c:pt idx="2">
                  <c:v>50.27</c:v>
                </c:pt>
                <c:pt idx="3">
                  <c:v>48.15</c:v>
                </c:pt>
                <c:pt idx="4">
                  <c:v>43.35</c:v>
                </c:pt>
              </c:numCache>
            </c:numRef>
          </c:val>
          <c:extLst>
            <c:ext xmlns:c16="http://schemas.microsoft.com/office/drawing/2014/chart" uri="{C3380CC4-5D6E-409C-BE32-E72D297353CC}">
              <c16:uniqueId val="{00000000-CC94-4376-84B6-D883D24574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CC94-4376-84B6-D883D24574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71.09</c:v>
                </c:pt>
                <c:pt idx="1">
                  <c:v>67.75</c:v>
                </c:pt>
                <c:pt idx="2">
                  <c:v>62.95</c:v>
                </c:pt>
                <c:pt idx="3">
                  <c:v>58.48</c:v>
                </c:pt>
                <c:pt idx="4">
                  <c:v>53.8</c:v>
                </c:pt>
              </c:numCache>
            </c:numRef>
          </c:val>
          <c:extLst>
            <c:ext xmlns:c16="http://schemas.microsoft.com/office/drawing/2014/chart" uri="{C3380CC4-5D6E-409C-BE32-E72D297353CC}">
              <c16:uniqueId val="{00000000-25CB-4133-8890-C6A9F6B03A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25CB-4133-8890-C6A9F6B03A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8C-4CE9-8D37-03C167D1DF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058C-4CE9-8D37-03C167D1DF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133.58000000000001</c:v>
                </c:pt>
                <c:pt idx="1">
                  <c:v>241.95</c:v>
                </c:pt>
                <c:pt idx="2">
                  <c:v>211.65</c:v>
                </c:pt>
                <c:pt idx="3">
                  <c:v>201.92</c:v>
                </c:pt>
                <c:pt idx="4">
                  <c:v>166.23</c:v>
                </c:pt>
              </c:numCache>
            </c:numRef>
          </c:val>
          <c:extLst>
            <c:ext xmlns:c16="http://schemas.microsoft.com/office/drawing/2014/chart" uri="{C3380CC4-5D6E-409C-BE32-E72D297353CC}">
              <c16:uniqueId val="{00000000-C1FE-4DDC-AF6A-A2EFCEF9990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C1FE-4DDC-AF6A-A2EFCEF9990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465.85</c:v>
                </c:pt>
                <c:pt idx="1">
                  <c:v>554.59</c:v>
                </c:pt>
                <c:pt idx="2">
                  <c:v>710.29</c:v>
                </c:pt>
                <c:pt idx="3">
                  <c:v>813.68</c:v>
                </c:pt>
                <c:pt idx="4">
                  <c:v>1007.31</c:v>
                </c:pt>
              </c:numCache>
            </c:numRef>
          </c:val>
          <c:extLst>
            <c:ext xmlns:c16="http://schemas.microsoft.com/office/drawing/2014/chart" uri="{C3380CC4-5D6E-409C-BE32-E72D297353CC}">
              <c16:uniqueId val="{00000000-5D91-41AB-928D-9B4818CB6A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5D91-41AB-928D-9B4818CB6A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107.17</c:v>
                </c:pt>
                <c:pt idx="1">
                  <c:v>94.58</c:v>
                </c:pt>
                <c:pt idx="2">
                  <c:v>87.24</c:v>
                </c:pt>
                <c:pt idx="3">
                  <c:v>81.83</c:v>
                </c:pt>
                <c:pt idx="4">
                  <c:v>87.1</c:v>
                </c:pt>
              </c:numCache>
            </c:numRef>
          </c:val>
          <c:extLst>
            <c:ext xmlns:c16="http://schemas.microsoft.com/office/drawing/2014/chart" uri="{C3380CC4-5D6E-409C-BE32-E72D297353CC}">
              <c16:uniqueId val="{00000000-C24B-45FB-97B0-16FCF94499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C24B-45FB-97B0-16FCF94499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111.59</c:v>
                </c:pt>
                <c:pt idx="1">
                  <c:v>127.07</c:v>
                </c:pt>
                <c:pt idx="2">
                  <c:v>131.18</c:v>
                </c:pt>
                <c:pt idx="3">
                  <c:v>146.44</c:v>
                </c:pt>
                <c:pt idx="4">
                  <c:v>138.29</c:v>
                </c:pt>
              </c:numCache>
            </c:numRef>
          </c:val>
          <c:extLst>
            <c:ext xmlns:c16="http://schemas.microsoft.com/office/drawing/2014/chart" uri="{C3380CC4-5D6E-409C-BE32-E72D297353CC}">
              <c16:uniqueId val="{00000000-83F3-4C05-9390-C482D14FBE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83F3-4C05-9390-C482D14FBE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5</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宮崎県　綾町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10</v>
      </c>
      <c r="C7" s="52"/>
      <c r="D7" s="52"/>
      <c r="E7" s="52"/>
      <c r="F7" s="52"/>
      <c r="G7" s="52"/>
      <c r="H7" s="52"/>
      <c r="I7" s="51" t="s">
        <v>16</v>
      </c>
      <c r="J7" s="52"/>
      <c r="K7" s="52"/>
      <c r="L7" s="52"/>
      <c r="M7" s="52"/>
      <c r="N7" s="52"/>
      <c r="O7" s="67"/>
      <c r="P7" s="53" t="s">
        <v>9</v>
      </c>
      <c r="Q7" s="53"/>
      <c r="R7" s="53"/>
      <c r="S7" s="53"/>
      <c r="T7" s="53"/>
      <c r="U7" s="53"/>
      <c r="V7" s="53"/>
      <c r="W7" s="53" t="s">
        <v>17</v>
      </c>
      <c r="X7" s="53"/>
      <c r="Y7" s="53"/>
      <c r="Z7" s="53"/>
      <c r="AA7" s="53"/>
      <c r="AB7" s="53"/>
      <c r="AC7" s="53"/>
      <c r="AD7" s="53" t="s">
        <v>8</v>
      </c>
      <c r="AE7" s="53"/>
      <c r="AF7" s="53"/>
      <c r="AG7" s="53"/>
      <c r="AH7" s="53"/>
      <c r="AI7" s="53"/>
      <c r="AJ7" s="53"/>
      <c r="AK7" s="2"/>
      <c r="AL7" s="53" t="s">
        <v>2</v>
      </c>
      <c r="AM7" s="53"/>
      <c r="AN7" s="53"/>
      <c r="AO7" s="53"/>
      <c r="AP7" s="53"/>
      <c r="AQ7" s="53"/>
      <c r="AR7" s="53"/>
      <c r="AS7" s="53"/>
      <c r="AT7" s="51" t="s">
        <v>14</v>
      </c>
      <c r="AU7" s="52"/>
      <c r="AV7" s="52"/>
      <c r="AW7" s="52"/>
      <c r="AX7" s="52"/>
      <c r="AY7" s="52"/>
      <c r="AZ7" s="52"/>
      <c r="BA7" s="52"/>
      <c r="BB7" s="53" t="s">
        <v>18</v>
      </c>
      <c r="BC7" s="53"/>
      <c r="BD7" s="53"/>
      <c r="BE7" s="53"/>
      <c r="BF7" s="53"/>
      <c r="BG7" s="53"/>
      <c r="BH7" s="53"/>
      <c r="BI7" s="53"/>
      <c r="BJ7" s="3"/>
      <c r="BK7" s="3"/>
      <c r="BL7" s="68" t="s">
        <v>20</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2">
        <f>データ!$R$6</f>
        <v>6785</v>
      </c>
      <c r="AM8" s="62"/>
      <c r="AN8" s="62"/>
      <c r="AO8" s="62"/>
      <c r="AP8" s="62"/>
      <c r="AQ8" s="62"/>
      <c r="AR8" s="62"/>
      <c r="AS8" s="62"/>
      <c r="AT8" s="58">
        <f>データ!$S$6</f>
        <v>95.19</v>
      </c>
      <c r="AU8" s="59"/>
      <c r="AV8" s="59"/>
      <c r="AW8" s="59"/>
      <c r="AX8" s="59"/>
      <c r="AY8" s="59"/>
      <c r="AZ8" s="59"/>
      <c r="BA8" s="59"/>
      <c r="BB8" s="61">
        <f>データ!$T$6</f>
        <v>71.28</v>
      </c>
      <c r="BC8" s="61"/>
      <c r="BD8" s="61"/>
      <c r="BE8" s="61"/>
      <c r="BF8" s="61"/>
      <c r="BG8" s="61"/>
      <c r="BH8" s="61"/>
      <c r="BI8" s="61"/>
      <c r="BJ8" s="3"/>
      <c r="BK8" s="3"/>
      <c r="BL8" s="75" t="s">
        <v>15</v>
      </c>
      <c r="BM8" s="76"/>
      <c r="BN8" s="77" t="s">
        <v>23</v>
      </c>
      <c r="BO8" s="77"/>
      <c r="BP8" s="77"/>
      <c r="BQ8" s="77"/>
      <c r="BR8" s="77"/>
      <c r="BS8" s="77"/>
      <c r="BT8" s="77"/>
      <c r="BU8" s="77"/>
      <c r="BV8" s="77"/>
      <c r="BW8" s="77"/>
      <c r="BX8" s="77"/>
      <c r="BY8" s="78"/>
    </row>
    <row r="9" spans="1:78" ht="18.75" customHeight="1" x14ac:dyDescent="0.2">
      <c r="A9" s="2"/>
      <c r="B9" s="51" t="s">
        <v>25</v>
      </c>
      <c r="C9" s="52"/>
      <c r="D9" s="52"/>
      <c r="E9" s="52"/>
      <c r="F9" s="52"/>
      <c r="G9" s="52"/>
      <c r="H9" s="52"/>
      <c r="I9" s="51" t="s">
        <v>26</v>
      </c>
      <c r="J9" s="52"/>
      <c r="K9" s="52"/>
      <c r="L9" s="52"/>
      <c r="M9" s="52"/>
      <c r="N9" s="52"/>
      <c r="O9" s="67"/>
      <c r="P9" s="53" t="s">
        <v>28</v>
      </c>
      <c r="Q9" s="53"/>
      <c r="R9" s="53"/>
      <c r="S9" s="53"/>
      <c r="T9" s="53"/>
      <c r="U9" s="53"/>
      <c r="V9" s="53"/>
      <c r="W9" s="53" t="s">
        <v>24</v>
      </c>
      <c r="X9" s="53"/>
      <c r="Y9" s="53"/>
      <c r="Z9" s="53"/>
      <c r="AA9" s="53"/>
      <c r="AB9" s="53"/>
      <c r="AC9" s="53"/>
      <c r="AD9" s="2"/>
      <c r="AE9" s="2"/>
      <c r="AF9" s="2"/>
      <c r="AG9" s="2"/>
      <c r="AH9" s="2"/>
      <c r="AI9" s="2"/>
      <c r="AJ9" s="2"/>
      <c r="AK9" s="2"/>
      <c r="AL9" s="53" t="s">
        <v>29</v>
      </c>
      <c r="AM9" s="53"/>
      <c r="AN9" s="53"/>
      <c r="AO9" s="53"/>
      <c r="AP9" s="53"/>
      <c r="AQ9" s="53"/>
      <c r="AR9" s="53"/>
      <c r="AS9" s="53"/>
      <c r="AT9" s="51" t="s">
        <v>33</v>
      </c>
      <c r="AU9" s="52"/>
      <c r="AV9" s="52"/>
      <c r="AW9" s="52"/>
      <c r="AX9" s="52"/>
      <c r="AY9" s="52"/>
      <c r="AZ9" s="52"/>
      <c r="BA9" s="52"/>
      <c r="BB9" s="53" t="s">
        <v>1</v>
      </c>
      <c r="BC9" s="53"/>
      <c r="BD9" s="53"/>
      <c r="BE9" s="53"/>
      <c r="BF9" s="53"/>
      <c r="BG9" s="53"/>
      <c r="BH9" s="53"/>
      <c r="BI9" s="53"/>
      <c r="BJ9" s="3"/>
      <c r="BK9" s="3"/>
      <c r="BL9" s="54" t="s">
        <v>34</v>
      </c>
      <c r="BM9" s="55"/>
      <c r="BN9" s="56" t="s">
        <v>36</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20.94</v>
      </c>
      <c r="J10" s="59"/>
      <c r="K10" s="59"/>
      <c r="L10" s="59"/>
      <c r="M10" s="59"/>
      <c r="N10" s="59"/>
      <c r="O10" s="60"/>
      <c r="P10" s="61">
        <f>データ!$P$6</f>
        <v>96.04</v>
      </c>
      <c r="Q10" s="61"/>
      <c r="R10" s="61"/>
      <c r="S10" s="61"/>
      <c r="T10" s="61"/>
      <c r="U10" s="61"/>
      <c r="V10" s="61"/>
      <c r="W10" s="62">
        <f>データ!$Q$6</f>
        <v>2460</v>
      </c>
      <c r="X10" s="62"/>
      <c r="Y10" s="62"/>
      <c r="Z10" s="62"/>
      <c r="AA10" s="62"/>
      <c r="AB10" s="62"/>
      <c r="AC10" s="62"/>
      <c r="AD10" s="2"/>
      <c r="AE10" s="2"/>
      <c r="AF10" s="2"/>
      <c r="AG10" s="2"/>
      <c r="AH10" s="2"/>
      <c r="AI10" s="2"/>
      <c r="AJ10" s="2"/>
      <c r="AK10" s="2"/>
      <c r="AL10" s="62">
        <f>データ!$U$6</f>
        <v>6456</v>
      </c>
      <c r="AM10" s="62"/>
      <c r="AN10" s="62"/>
      <c r="AO10" s="62"/>
      <c r="AP10" s="62"/>
      <c r="AQ10" s="62"/>
      <c r="AR10" s="62"/>
      <c r="AS10" s="62"/>
      <c r="AT10" s="58">
        <f>データ!$V$6</f>
        <v>12.3</v>
      </c>
      <c r="AU10" s="59"/>
      <c r="AV10" s="59"/>
      <c r="AW10" s="59"/>
      <c r="AX10" s="59"/>
      <c r="AY10" s="59"/>
      <c r="AZ10" s="59"/>
      <c r="BA10" s="59"/>
      <c r="BB10" s="61">
        <f>データ!$W$6</f>
        <v>524.88</v>
      </c>
      <c r="BC10" s="61"/>
      <c r="BD10" s="61"/>
      <c r="BE10" s="61"/>
      <c r="BF10" s="61"/>
      <c r="BG10" s="61"/>
      <c r="BH10" s="61"/>
      <c r="BI10" s="61"/>
      <c r="BJ10" s="2"/>
      <c r="BK10" s="2"/>
      <c r="BL10" s="63" t="s">
        <v>38</v>
      </c>
      <c r="BM10" s="64"/>
      <c r="BN10" s="65" t="s">
        <v>40</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41</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43</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44</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109</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110</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13</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12</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22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47</v>
      </c>
      <c r="C84" s="6"/>
      <c r="D84" s="6"/>
      <c r="E84" s="6" t="s">
        <v>49</v>
      </c>
      <c r="F84" s="6" t="s">
        <v>51</v>
      </c>
      <c r="G84" s="6" t="s">
        <v>52</v>
      </c>
      <c r="H84" s="6" t="s">
        <v>45</v>
      </c>
      <c r="I84" s="6" t="s">
        <v>11</v>
      </c>
      <c r="J84" s="6" t="s">
        <v>31</v>
      </c>
      <c r="K84" s="6" t="s">
        <v>53</v>
      </c>
      <c r="L84" s="6" t="s">
        <v>55</v>
      </c>
      <c r="M84" s="6" t="s">
        <v>35</v>
      </c>
      <c r="N84" s="6" t="s">
        <v>57</v>
      </c>
      <c r="O84" s="6" t="s">
        <v>59</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V+GnyDvt5nj+Xs6O4sEmPwiTKEqJamN7x4Qo46+Yui0EYH7FjHjKNw5/PRtcjOCyhJh6iKrues9arAncMotpKg==" saltValue="0YLXROlxMEMYx1zM09ATQ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21</v>
      </c>
      <c r="B3" s="17" t="s">
        <v>54</v>
      </c>
      <c r="C3" s="17" t="s">
        <v>62</v>
      </c>
      <c r="D3" s="17" t="s">
        <v>39</v>
      </c>
      <c r="E3" s="17" t="s">
        <v>7</v>
      </c>
      <c r="F3" s="17" t="s">
        <v>6</v>
      </c>
      <c r="G3" s="17" t="s">
        <v>27</v>
      </c>
      <c r="H3" s="81" t="s">
        <v>32</v>
      </c>
      <c r="I3" s="82"/>
      <c r="J3" s="82"/>
      <c r="K3" s="82"/>
      <c r="L3" s="82"/>
      <c r="M3" s="82"/>
      <c r="N3" s="82"/>
      <c r="O3" s="82"/>
      <c r="P3" s="82"/>
      <c r="Q3" s="82"/>
      <c r="R3" s="82"/>
      <c r="S3" s="82"/>
      <c r="T3" s="82"/>
      <c r="U3" s="82"/>
      <c r="V3" s="82"/>
      <c r="W3" s="83"/>
      <c r="X3" s="87" t="s">
        <v>58</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13</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63</v>
      </c>
      <c r="B4" s="18"/>
      <c r="C4" s="18"/>
      <c r="D4" s="18"/>
      <c r="E4" s="18"/>
      <c r="F4" s="18"/>
      <c r="G4" s="18"/>
      <c r="H4" s="84"/>
      <c r="I4" s="85"/>
      <c r="J4" s="85"/>
      <c r="K4" s="85"/>
      <c r="L4" s="85"/>
      <c r="M4" s="85"/>
      <c r="N4" s="85"/>
      <c r="O4" s="85"/>
      <c r="P4" s="85"/>
      <c r="Q4" s="85"/>
      <c r="R4" s="85"/>
      <c r="S4" s="85"/>
      <c r="T4" s="85"/>
      <c r="U4" s="85"/>
      <c r="V4" s="85"/>
      <c r="W4" s="86"/>
      <c r="X4" s="88" t="s">
        <v>56</v>
      </c>
      <c r="Y4" s="88"/>
      <c r="Z4" s="88"/>
      <c r="AA4" s="88"/>
      <c r="AB4" s="88"/>
      <c r="AC4" s="88"/>
      <c r="AD4" s="88"/>
      <c r="AE4" s="88"/>
      <c r="AF4" s="88"/>
      <c r="AG4" s="88"/>
      <c r="AH4" s="88"/>
      <c r="AI4" s="88" t="s">
        <v>48</v>
      </c>
      <c r="AJ4" s="88"/>
      <c r="AK4" s="88"/>
      <c r="AL4" s="88"/>
      <c r="AM4" s="88"/>
      <c r="AN4" s="88"/>
      <c r="AO4" s="88"/>
      <c r="AP4" s="88"/>
      <c r="AQ4" s="88"/>
      <c r="AR4" s="88"/>
      <c r="AS4" s="88"/>
      <c r="AT4" s="88" t="s">
        <v>42</v>
      </c>
      <c r="AU4" s="88"/>
      <c r="AV4" s="88"/>
      <c r="AW4" s="88"/>
      <c r="AX4" s="88"/>
      <c r="AY4" s="88"/>
      <c r="AZ4" s="88"/>
      <c r="BA4" s="88"/>
      <c r="BB4" s="88"/>
      <c r="BC4" s="88"/>
      <c r="BD4" s="88"/>
      <c r="BE4" s="88" t="s">
        <v>4</v>
      </c>
      <c r="BF4" s="88"/>
      <c r="BG4" s="88"/>
      <c r="BH4" s="88"/>
      <c r="BI4" s="88"/>
      <c r="BJ4" s="88"/>
      <c r="BK4" s="88"/>
      <c r="BL4" s="88"/>
      <c r="BM4" s="88"/>
      <c r="BN4" s="88"/>
      <c r="BO4" s="88"/>
      <c r="BP4" s="88" t="s">
        <v>37</v>
      </c>
      <c r="BQ4" s="88"/>
      <c r="BR4" s="88"/>
      <c r="BS4" s="88"/>
      <c r="BT4" s="88"/>
      <c r="BU4" s="88"/>
      <c r="BV4" s="88"/>
      <c r="BW4" s="88"/>
      <c r="BX4" s="88"/>
      <c r="BY4" s="88"/>
      <c r="BZ4" s="88"/>
      <c r="CA4" s="88" t="s">
        <v>64</v>
      </c>
      <c r="CB4" s="88"/>
      <c r="CC4" s="88"/>
      <c r="CD4" s="88"/>
      <c r="CE4" s="88"/>
      <c r="CF4" s="88"/>
      <c r="CG4" s="88"/>
      <c r="CH4" s="88"/>
      <c r="CI4" s="88"/>
      <c r="CJ4" s="88"/>
      <c r="CK4" s="88"/>
      <c r="CL4" s="88" t="s">
        <v>66</v>
      </c>
      <c r="CM4" s="88"/>
      <c r="CN4" s="88"/>
      <c r="CO4" s="88"/>
      <c r="CP4" s="88"/>
      <c r="CQ4" s="88"/>
      <c r="CR4" s="88"/>
      <c r="CS4" s="88"/>
      <c r="CT4" s="88"/>
      <c r="CU4" s="88"/>
      <c r="CV4" s="88"/>
      <c r="CW4" s="88" t="s">
        <v>67</v>
      </c>
      <c r="CX4" s="88"/>
      <c r="CY4" s="88"/>
      <c r="CZ4" s="88"/>
      <c r="DA4" s="88"/>
      <c r="DB4" s="88"/>
      <c r="DC4" s="88"/>
      <c r="DD4" s="88"/>
      <c r="DE4" s="88"/>
      <c r="DF4" s="88"/>
      <c r="DG4" s="88"/>
      <c r="DH4" s="88" t="s">
        <v>68</v>
      </c>
      <c r="DI4" s="88"/>
      <c r="DJ4" s="88"/>
      <c r="DK4" s="88"/>
      <c r="DL4" s="88"/>
      <c r="DM4" s="88"/>
      <c r="DN4" s="88"/>
      <c r="DO4" s="88"/>
      <c r="DP4" s="88"/>
      <c r="DQ4" s="88"/>
      <c r="DR4" s="88"/>
      <c r="DS4" s="88" t="s">
        <v>3</v>
      </c>
      <c r="DT4" s="88"/>
      <c r="DU4" s="88"/>
      <c r="DV4" s="88"/>
      <c r="DW4" s="88"/>
      <c r="DX4" s="88"/>
      <c r="DY4" s="88"/>
      <c r="DZ4" s="88"/>
      <c r="EA4" s="88"/>
      <c r="EB4" s="88"/>
      <c r="EC4" s="88"/>
      <c r="ED4" s="88" t="s">
        <v>69</v>
      </c>
      <c r="EE4" s="88"/>
      <c r="EF4" s="88"/>
      <c r="EG4" s="88"/>
      <c r="EH4" s="88"/>
      <c r="EI4" s="88"/>
      <c r="EJ4" s="88"/>
      <c r="EK4" s="88"/>
      <c r="EL4" s="88"/>
      <c r="EM4" s="88"/>
      <c r="EN4" s="88"/>
    </row>
    <row r="5" spans="1:144" x14ac:dyDescent="0.2">
      <c r="A5" s="15" t="s">
        <v>30</v>
      </c>
      <c r="B5" s="19"/>
      <c r="C5" s="19"/>
      <c r="D5" s="19"/>
      <c r="E5" s="19"/>
      <c r="F5" s="19"/>
      <c r="G5" s="19"/>
      <c r="H5" s="24" t="s">
        <v>61</v>
      </c>
      <c r="I5" s="24" t="s">
        <v>70</v>
      </c>
      <c r="J5" s="24" t="s">
        <v>71</v>
      </c>
      <c r="K5" s="24" t="s">
        <v>72</v>
      </c>
      <c r="L5" s="24" t="s">
        <v>73</v>
      </c>
      <c r="M5" s="24" t="s">
        <v>8</v>
      </c>
      <c r="N5" s="24" t="s">
        <v>74</v>
      </c>
      <c r="O5" s="24" t="s">
        <v>75</v>
      </c>
      <c r="P5" s="24" t="s">
        <v>76</v>
      </c>
      <c r="Q5" s="24" t="s">
        <v>77</v>
      </c>
      <c r="R5" s="24" t="s">
        <v>78</v>
      </c>
      <c r="S5" s="24" t="s">
        <v>80</v>
      </c>
      <c r="T5" s="24" t="s">
        <v>65</v>
      </c>
      <c r="U5" s="24" t="s">
        <v>81</v>
      </c>
      <c r="V5" s="24" t="s">
        <v>82</v>
      </c>
      <c r="W5" s="24" t="s">
        <v>83</v>
      </c>
      <c r="X5" s="24" t="s">
        <v>84</v>
      </c>
      <c r="Y5" s="24" t="s">
        <v>85</v>
      </c>
      <c r="Z5" s="24" t="s">
        <v>86</v>
      </c>
      <c r="AA5" s="24" t="s">
        <v>87</v>
      </c>
      <c r="AB5" s="24" t="s">
        <v>88</v>
      </c>
      <c r="AC5" s="24" t="s">
        <v>90</v>
      </c>
      <c r="AD5" s="24" t="s">
        <v>91</v>
      </c>
      <c r="AE5" s="24" t="s">
        <v>92</v>
      </c>
      <c r="AF5" s="24" t="s">
        <v>93</v>
      </c>
      <c r="AG5" s="24" t="s">
        <v>94</v>
      </c>
      <c r="AH5" s="24" t="s">
        <v>47</v>
      </c>
      <c r="AI5" s="24" t="s">
        <v>84</v>
      </c>
      <c r="AJ5" s="24" t="s">
        <v>85</v>
      </c>
      <c r="AK5" s="24" t="s">
        <v>86</v>
      </c>
      <c r="AL5" s="24" t="s">
        <v>87</v>
      </c>
      <c r="AM5" s="24" t="s">
        <v>88</v>
      </c>
      <c r="AN5" s="24" t="s">
        <v>90</v>
      </c>
      <c r="AO5" s="24" t="s">
        <v>91</v>
      </c>
      <c r="AP5" s="24" t="s">
        <v>92</v>
      </c>
      <c r="AQ5" s="24" t="s">
        <v>93</v>
      </c>
      <c r="AR5" s="24" t="s">
        <v>94</v>
      </c>
      <c r="AS5" s="24" t="s">
        <v>89</v>
      </c>
      <c r="AT5" s="24" t="s">
        <v>84</v>
      </c>
      <c r="AU5" s="24" t="s">
        <v>85</v>
      </c>
      <c r="AV5" s="24" t="s">
        <v>86</v>
      </c>
      <c r="AW5" s="24" t="s">
        <v>87</v>
      </c>
      <c r="AX5" s="24" t="s">
        <v>88</v>
      </c>
      <c r="AY5" s="24" t="s">
        <v>90</v>
      </c>
      <c r="AZ5" s="24" t="s">
        <v>91</v>
      </c>
      <c r="BA5" s="24" t="s">
        <v>92</v>
      </c>
      <c r="BB5" s="24" t="s">
        <v>93</v>
      </c>
      <c r="BC5" s="24" t="s">
        <v>94</v>
      </c>
      <c r="BD5" s="24" t="s">
        <v>89</v>
      </c>
      <c r="BE5" s="24" t="s">
        <v>84</v>
      </c>
      <c r="BF5" s="24" t="s">
        <v>85</v>
      </c>
      <c r="BG5" s="24" t="s">
        <v>86</v>
      </c>
      <c r="BH5" s="24" t="s">
        <v>87</v>
      </c>
      <c r="BI5" s="24" t="s">
        <v>88</v>
      </c>
      <c r="BJ5" s="24" t="s">
        <v>90</v>
      </c>
      <c r="BK5" s="24" t="s">
        <v>91</v>
      </c>
      <c r="BL5" s="24" t="s">
        <v>92</v>
      </c>
      <c r="BM5" s="24" t="s">
        <v>93</v>
      </c>
      <c r="BN5" s="24" t="s">
        <v>94</v>
      </c>
      <c r="BO5" s="24" t="s">
        <v>89</v>
      </c>
      <c r="BP5" s="24" t="s">
        <v>84</v>
      </c>
      <c r="BQ5" s="24" t="s">
        <v>85</v>
      </c>
      <c r="BR5" s="24" t="s">
        <v>86</v>
      </c>
      <c r="BS5" s="24" t="s">
        <v>87</v>
      </c>
      <c r="BT5" s="24" t="s">
        <v>88</v>
      </c>
      <c r="BU5" s="24" t="s">
        <v>90</v>
      </c>
      <c r="BV5" s="24" t="s">
        <v>91</v>
      </c>
      <c r="BW5" s="24" t="s">
        <v>92</v>
      </c>
      <c r="BX5" s="24" t="s">
        <v>93</v>
      </c>
      <c r="BY5" s="24" t="s">
        <v>94</v>
      </c>
      <c r="BZ5" s="24" t="s">
        <v>89</v>
      </c>
      <c r="CA5" s="24" t="s">
        <v>84</v>
      </c>
      <c r="CB5" s="24" t="s">
        <v>85</v>
      </c>
      <c r="CC5" s="24" t="s">
        <v>86</v>
      </c>
      <c r="CD5" s="24" t="s">
        <v>87</v>
      </c>
      <c r="CE5" s="24" t="s">
        <v>88</v>
      </c>
      <c r="CF5" s="24" t="s">
        <v>90</v>
      </c>
      <c r="CG5" s="24" t="s">
        <v>91</v>
      </c>
      <c r="CH5" s="24" t="s">
        <v>92</v>
      </c>
      <c r="CI5" s="24" t="s">
        <v>93</v>
      </c>
      <c r="CJ5" s="24" t="s">
        <v>94</v>
      </c>
      <c r="CK5" s="24" t="s">
        <v>89</v>
      </c>
      <c r="CL5" s="24" t="s">
        <v>84</v>
      </c>
      <c r="CM5" s="24" t="s">
        <v>85</v>
      </c>
      <c r="CN5" s="24" t="s">
        <v>86</v>
      </c>
      <c r="CO5" s="24" t="s">
        <v>87</v>
      </c>
      <c r="CP5" s="24" t="s">
        <v>88</v>
      </c>
      <c r="CQ5" s="24" t="s">
        <v>90</v>
      </c>
      <c r="CR5" s="24" t="s">
        <v>91</v>
      </c>
      <c r="CS5" s="24" t="s">
        <v>92</v>
      </c>
      <c r="CT5" s="24" t="s">
        <v>93</v>
      </c>
      <c r="CU5" s="24" t="s">
        <v>94</v>
      </c>
      <c r="CV5" s="24" t="s">
        <v>89</v>
      </c>
      <c r="CW5" s="24" t="s">
        <v>84</v>
      </c>
      <c r="CX5" s="24" t="s">
        <v>85</v>
      </c>
      <c r="CY5" s="24" t="s">
        <v>86</v>
      </c>
      <c r="CZ5" s="24" t="s">
        <v>87</v>
      </c>
      <c r="DA5" s="24" t="s">
        <v>88</v>
      </c>
      <c r="DB5" s="24" t="s">
        <v>90</v>
      </c>
      <c r="DC5" s="24" t="s">
        <v>91</v>
      </c>
      <c r="DD5" s="24" t="s">
        <v>92</v>
      </c>
      <c r="DE5" s="24" t="s">
        <v>93</v>
      </c>
      <c r="DF5" s="24" t="s">
        <v>94</v>
      </c>
      <c r="DG5" s="24" t="s">
        <v>89</v>
      </c>
      <c r="DH5" s="24" t="s">
        <v>84</v>
      </c>
      <c r="DI5" s="24" t="s">
        <v>85</v>
      </c>
      <c r="DJ5" s="24" t="s">
        <v>86</v>
      </c>
      <c r="DK5" s="24" t="s">
        <v>87</v>
      </c>
      <c r="DL5" s="24" t="s">
        <v>88</v>
      </c>
      <c r="DM5" s="24" t="s">
        <v>90</v>
      </c>
      <c r="DN5" s="24" t="s">
        <v>91</v>
      </c>
      <c r="DO5" s="24" t="s">
        <v>92</v>
      </c>
      <c r="DP5" s="24" t="s">
        <v>93</v>
      </c>
      <c r="DQ5" s="24" t="s">
        <v>94</v>
      </c>
      <c r="DR5" s="24" t="s">
        <v>89</v>
      </c>
      <c r="DS5" s="24" t="s">
        <v>84</v>
      </c>
      <c r="DT5" s="24" t="s">
        <v>85</v>
      </c>
      <c r="DU5" s="24" t="s">
        <v>86</v>
      </c>
      <c r="DV5" s="24" t="s">
        <v>87</v>
      </c>
      <c r="DW5" s="24" t="s">
        <v>88</v>
      </c>
      <c r="DX5" s="24" t="s">
        <v>90</v>
      </c>
      <c r="DY5" s="24" t="s">
        <v>91</v>
      </c>
      <c r="DZ5" s="24" t="s">
        <v>92</v>
      </c>
      <c r="EA5" s="24" t="s">
        <v>93</v>
      </c>
      <c r="EB5" s="24" t="s">
        <v>94</v>
      </c>
      <c r="EC5" s="24" t="s">
        <v>89</v>
      </c>
      <c r="ED5" s="24" t="s">
        <v>84</v>
      </c>
      <c r="EE5" s="24" t="s">
        <v>85</v>
      </c>
      <c r="EF5" s="24" t="s">
        <v>86</v>
      </c>
      <c r="EG5" s="24" t="s">
        <v>87</v>
      </c>
      <c r="EH5" s="24" t="s">
        <v>88</v>
      </c>
      <c r="EI5" s="24" t="s">
        <v>90</v>
      </c>
      <c r="EJ5" s="24" t="s">
        <v>91</v>
      </c>
      <c r="EK5" s="24" t="s">
        <v>92</v>
      </c>
      <c r="EL5" s="24" t="s">
        <v>93</v>
      </c>
      <c r="EM5" s="24" t="s">
        <v>94</v>
      </c>
      <c r="EN5" s="24" t="s">
        <v>89</v>
      </c>
    </row>
    <row r="6" spans="1:144" s="14" customFormat="1" x14ac:dyDescent="0.2">
      <c r="A6" s="15" t="s">
        <v>95</v>
      </c>
      <c r="B6" s="20">
        <f t="shared" ref="B6:W6" si="1">B7</f>
        <v>2024</v>
      </c>
      <c r="C6" s="20">
        <f t="shared" si="1"/>
        <v>453838</v>
      </c>
      <c r="D6" s="20">
        <f t="shared" si="1"/>
        <v>46</v>
      </c>
      <c r="E6" s="20">
        <f t="shared" si="1"/>
        <v>1</v>
      </c>
      <c r="F6" s="20">
        <f t="shared" si="1"/>
        <v>0</v>
      </c>
      <c r="G6" s="20">
        <f t="shared" si="1"/>
        <v>1</v>
      </c>
      <c r="H6" s="20" t="str">
        <f t="shared" si="1"/>
        <v>宮崎県　綾町</v>
      </c>
      <c r="I6" s="20" t="str">
        <f t="shared" si="1"/>
        <v>法適用</v>
      </c>
      <c r="J6" s="20" t="str">
        <f t="shared" si="1"/>
        <v>水道事業</v>
      </c>
      <c r="K6" s="20" t="str">
        <f t="shared" si="1"/>
        <v>末端給水事業</v>
      </c>
      <c r="L6" s="20" t="str">
        <f t="shared" si="1"/>
        <v>A8</v>
      </c>
      <c r="M6" s="20" t="str">
        <f t="shared" si="1"/>
        <v>非設置</v>
      </c>
      <c r="N6" s="25" t="str">
        <f t="shared" si="1"/>
        <v>-</v>
      </c>
      <c r="O6" s="25">
        <f t="shared" si="1"/>
        <v>20.94</v>
      </c>
      <c r="P6" s="25">
        <f t="shared" si="1"/>
        <v>96.04</v>
      </c>
      <c r="Q6" s="25">
        <f t="shared" si="1"/>
        <v>2460</v>
      </c>
      <c r="R6" s="25">
        <f t="shared" si="1"/>
        <v>6785</v>
      </c>
      <c r="S6" s="25">
        <f t="shared" si="1"/>
        <v>95.19</v>
      </c>
      <c r="T6" s="25">
        <f t="shared" si="1"/>
        <v>71.28</v>
      </c>
      <c r="U6" s="25">
        <f t="shared" si="1"/>
        <v>6456</v>
      </c>
      <c r="V6" s="25">
        <f t="shared" si="1"/>
        <v>12.3</v>
      </c>
      <c r="W6" s="25">
        <f t="shared" si="1"/>
        <v>524.88</v>
      </c>
      <c r="X6" s="27">
        <f t="shared" ref="X6:AG6" si="2">IF(X7="",NA(),X7)</f>
        <v>110.69</v>
      </c>
      <c r="Y6" s="27">
        <f t="shared" si="2"/>
        <v>98.38</v>
      </c>
      <c r="Z6" s="27">
        <f t="shared" si="2"/>
        <v>98.34</v>
      </c>
      <c r="AA6" s="27">
        <f t="shared" si="2"/>
        <v>85.07</v>
      </c>
      <c r="AB6" s="27">
        <f t="shared" si="2"/>
        <v>90.38</v>
      </c>
      <c r="AC6" s="27">
        <f t="shared" si="2"/>
        <v>105.34</v>
      </c>
      <c r="AD6" s="27">
        <f t="shared" si="2"/>
        <v>105.77</v>
      </c>
      <c r="AE6" s="27">
        <f t="shared" si="2"/>
        <v>104.82</v>
      </c>
      <c r="AF6" s="27">
        <f t="shared" si="2"/>
        <v>106.46</v>
      </c>
      <c r="AG6" s="27">
        <f t="shared" si="2"/>
        <v>103.41</v>
      </c>
      <c r="AH6" s="25" t="str">
        <f>IF(AH7="","",IF(AH7="-","【-】","【"&amp;SUBSTITUTE(TEXT(AH7,"#,##0.00"),"-","△")&amp;"】"))</f>
        <v>【107.26】</v>
      </c>
      <c r="AI6" s="25">
        <f t="shared" ref="AI6:AR6" si="3">IF(AI7="",NA(),AI7)</f>
        <v>0</v>
      </c>
      <c r="AJ6" s="25">
        <f t="shared" si="3"/>
        <v>0</v>
      </c>
      <c r="AK6" s="25">
        <f t="shared" si="3"/>
        <v>0</v>
      </c>
      <c r="AL6" s="25">
        <f t="shared" si="3"/>
        <v>0</v>
      </c>
      <c r="AM6" s="25">
        <f t="shared" si="3"/>
        <v>0</v>
      </c>
      <c r="AN6" s="27">
        <f t="shared" si="3"/>
        <v>24.04</v>
      </c>
      <c r="AO6" s="27">
        <f t="shared" si="3"/>
        <v>28.03</v>
      </c>
      <c r="AP6" s="27">
        <f t="shared" si="3"/>
        <v>26.73</v>
      </c>
      <c r="AQ6" s="27">
        <f t="shared" si="3"/>
        <v>27.85</v>
      </c>
      <c r="AR6" s="27">
        <f t="shared" si="3"/>
        <v>28</v>
      </c>
      <c r="AS6" s="25" t="str">
        <f>IF(AS7="","",IF(AS7="-","【-】","【"&amp;SUBSTITUTE(TEXT(AS7,"#,##0.00"),"-","△")&amp;"】"))</f>
        <v>【1.61】</v>
      </c>
      <c r="AT6" s="27">
        <f t="shared" ref="AT6:BC6" si="4">IF(AT7="",NA(),AT7)</f>
        <v>133.58000000000001</v>
      </c>
      <c r="AU6" s="27">
        <f t="shared" si="4"/>
        <v>241.95</v>
      </c>
      <c r="AV6" s="27">
        <f t="shared" si="4"/>
        <v>211.65</v>
      </c>
      <c r="AW6" s="27">
        <f t="shared" si="4"/>
        <v>201.92</v>
      </c>
      <c r="AX6" s="27">
        <f t="shared" si="4"/>
        <v>166.23</v>
      </c>
      <c r="AY6" s="27">
        <f t="shared" si="4"/>
        <v>305.08</v>
      </c>
      <c r="AZ6" s="27">
        <f t="shared" si="4"/>
        <v>305.33999999999997</v>
      </c>
      <c r="BA6" s="27">
        <f t="shared" si="4"/>
        <v>310.01</v>
      </c>
      <c r="BB6" s="27">
        <f t="shared" si="4"/>
        <v>311.12</v>
      </c>
      <c r="BC6" s="27">
        <f t="shared" si="4"/>
        <v>293.51</v>
      </c>
      <c r="BD6" s="25" t="str">
        <f>IF(BD7="","",IF(BD7="-","【-】","【"&amp;SUBSTITUTE(TEXT(BD7,"#,##0.00"),"-","△")&amp;"】"))</f>
        <v>【239.69】</v>
      </c>
      <c r="BE6" s="27">
        <f t="shared" ref="BE6:BN6" si="5">IF(BE7="",NA(),BE7)</f>
        <v>465.85</v>
      </c>
      <c r="BF6" s="27">
        <f t="shared" si="5"/>
        <v>554.59</v>
      </c>
      <c r="BG6" s="27">
        <f t="shared" si="5"/>
        <v>710.29</v>
      </c>
      <c r="BH6" s="27">
        <f t="shared" si="5"/>
        <v>813.68</v>
      </c>
      <c r="BI6" s="27">
        <f t="shared" si="5"/>
        <v>1007.31</v>
      </c>
      <c r="BJ6" s="27">
        <f t="shared" si="5"/>
        <v>585.59</v>
      </c>
      <c r="BK6" s="27">
        <f t="shared" si="5"/>
        <v>561.34</v>
      </c>
      <c r="BL6" s="27">
        <f t="shared" si="5"/>
        <v>538.33000000000004</v>
      </c>
      <c r="BM6" s="27">
        <f t="shared" si="5"/>
        <v>515.14</v>
      </c>
      <c r="BN6" s="27">
        <f t="shared" si="5"/>
        <v>498.34</v>
      </c>
      <c r="BO6" s="25" t="str">
        <f>IF(BO7="","",IF(BO7="-","【-】","【"&amp;SUBSTITUTE(TEXT(BO7,"#,##0.00"),"-","△")&amp;"】"))</f>
        <v>【264.86】</v>
      </c>
      <c r="BP6" s="27">
        <f t="shared" ref="BP6:BY6" si="6">IF(BP7="",NA(),BP7)</f>
        <v>107.17</v>
      </c>
      <c r="BQ6" s="27">
        <f t="shared" si="6"/>
        <v>94.58</v>
      </c>
      <c r="BR6" s="27">
        <f t="shared" si="6"/>
        <v>87.24</v>
      </c>
      <c r="BS6" s="27">
        <f t="shared" si="6"/>
        <v>81.83</v>
      </c>
      <c r="BT6" s="27">
        <f t="shared" si="6"/>
        <v>87.1</v>
      </c>
      <c r="BU6" s="27">
        <f t="shared" si="6"/>
        <v>82.78</v>
      </c>
      <c r="BV6" s="27">
        <f t="shared" si="6"/>
        <v>84.82</v>
      </c>
      <c r="BW6" s="27">
        <f t="shared" si="6"/>
        <v>82.29</v>
      </c>
      <c r="BX6" s="27">
        <f t="shared" si="6"/>
        <v>84.16</v>
      </c>
      <c r="BY6" s="27">
        <f t="shared" si="6"/>
        <v>81.45</v>
      </c>
      <c r="BZ6" s="25" t="str">
        <f>IF(BZ7="","",IF(BZ7="-","【-】","【"&amp;SUBSTITUTE(TEXT(BZ7,"#,##0.00"),"-","△")&amp;"】"))</f>
        <v>【97.59】</v>
      </c>
      <c r="CA6" s="27">
        <f t="shared" ref="CA6:CJ6" si="7">IF(CA7="",NA(),CA7)</f>
        <v>111.59</v>
      </c>
      <c r="CB6" s="27">
        <f t="shared" si="7"/>
        <v>127.07</v>
      </c>
      <c r="CC6" s="27">
        <f t="shared" si="7"/>
        <v>131.18</v>
      </c>
      <c r="CD6" s="27">
        <f t="shared" si="7"/>
        <v>146.44</v>
      </c>
      <c r="CE6" s="27">
        <f t="shared" si="7"/>
        <v>138.29</v>
      </c>
      <c r="CF6" s="27">
        <f t="shared" si="7"/>
        <v>225.09</v>
      </c>
      <c r="CG6" s="27">
        <f t="shared" si="7"/>
        <v>224.82</v>
      </c>
      <c r="CH6" s="27">
        <f t="shared" si="7"/>
        <v>230.85</v>
      </c>
      <c r="CI6" s="27">
        <f t="shared" si="7"/>
        <v>230.21</v>
      </c>
      <c r="CJ6" s="27">
        <f t="shared" si="7"/>
        <v>240.31</v>
      </c>
      <c r="CK6" s="25" t="str">
        <f>IF(CK7="","",IF(CK7="-","【-】","【"&amp;SUBSTITUTE(TEXT(CK7,"#,##0.00"),"-","△")&amp;"】"))</f>
        <v>【181.66】</v>
      </c>
      <c r="CL6" s="27">
        <f t="shared" ref="CL6:CU6" si="8">IF(CL7="",NA(),CL7)</f>
        <v>63.82</v>
      </c>
      <c r="CM6" s="27">
        <f t="shared" si="8"/>
        <v>65.430000000000007</v>
      </c>
      <c r="CN6" s="27">
        <f t="shared" si="8"/>
        <v>66.36</v>
      </c>
      <c r="CO6" s="27">
        <f t="shared" si="8"/>
        <v>65.58</v>
      </c>
      <c r="CP6" s="27">
        <f t="shared" si="8"/>
        <v>70.48</v>
      </c>
      <c r="CQ6" s="27">
        <f t="shared" si="8"/>
        <v>49.38</v>
      </c>
      <c r="CR6" s="27">
        <f t="shared" si="8"/>
        <v>50.09</v>
      </c>
      <c r="CS6" s="27">
        <f t="shared" si="8"/>
        <v>50.1</v>
      </c>
      <c r="CT6" s="27">
        <f t="shared" si="8"/>
        <v>49.76</v>
      </c>
      <c r="CU6" s="27">
        <f t="shared" si="8"/>
        <v>49.74</v>
      </c>
      <c r="CV6" s="25" t="str">
        <f>IF(CV7="","",IF(CV7="-","【-】","【"&amp;SUBSTITUTE(TEXT(CV7,"#,##0.00"),"-","△")&amp;"】"))</f>
        <v>【60.21】</v>
      </c>
      <c r="CW6" s="27">
        <f t="shared" ref="CW6:DF6" si="9">IF(CW7="",NA(),CW7)</f>
        <v>83</v>
      </c>
      <c r="CX6" s="27">
        <f t="shared" si="9"/>
        <v>79.7</v>
      </c>
      <c r="CY6" s="27">
        <f t="shared" si="9"/>
        <v>80</v>
      </c>
      <c r="CZ6" s="27">
        <f t="shared" si="9"/>
        <v>80</v>
      </c>
      <c r="DA6" s="27">
        <f t="shared" si="9"/>
        <v>74</v>
      </c>
      <c r="DB6" s="27">
        <f t="shared" si="9"/>
        <v>78.010000000000005</v>
      </c>
      <c r="DC6" s="27">
        <f t="shared" si="9"/>
        <v>77.599999999999994</v>
      </c>
      <c r="DD6" s="27">
        <f t="shared" si="9"/>
        <v>77.3</v>
      </c>
      <c r="DE6" s="27">
        <f t="shared" si="9"/>
        <v>76.64</v>
      </c>
      <c r="DF6" s="27">
        <f t="shared" si="9"/>
        <v>75.37</v>
      </c>
      <c r="DG6" s="25" t="str">
        <f>IF(DG7="","",IF(DG7="-","【-】","【"&amp;SUBSTITUTE(TEXT(DG7,"#,##0.00"),"-","△")&amp;"】"))</f>
        <v>【89.21】</v>
      </c>
      <c r="DH6" s="27">
        <f t="shared" ref="DH6:DQ6" si="10">IF(DH7="",NA(),DH7)</f>
        <v>54.43</v>
      </c>
      <c r="DI6" s="27">
        <f t="shared" si="10"/>
        <v>53.45</v>
      </c>
      <c r="DJ6" s="27">
        <f t="shared" si="10"/>
        <v>50.27</v>
      </c>
      <c r="DK6" s="27">
        <f t="shared" si="10"/>
        <v>48.15</v>
      </c>
      <c r="DL6" s="27">
        <f t="shared" si="10"/>
        <v>43.35</v>
      </c>
      <c r="DM6" s="27">
        <f t="shared" si="10"/>
        <v>47.5</v>
      </c>
      <c r="DN6" s="27">
        <f t="shared" si="10"/>
        <v>48.41</v>
      </c>
      <c r="DO6" s="27">
        <f t="shared" si="10"/>
        <v>50.02</v>
      </c>
      <c r="DP6" s="27">
        <f t="shared" si="10"/>
        <v>51.38</v>
      </c>
      <c r="DQ6" s="27">
        <f t="shared" si="10"/>
        <v>52.3</v>
      </c>
      <c r="DR6" s="25" t="str">
        <f>IF(DR7="","",IF(DR7="-","【-】","【"&amp;SUBSTITUTE(TEXT(DR7,"#,##0.00"),"-","△")&amp;"】"))</f>
        <v>【52.41】</v>
      </c>
      <c r="DS6" s="27">
        <f t="shared" ref="DS6:EB6" si="11">IF(DS7="",NA(),DS7)</f>
        <v>71.09</v>
      </c>
      <c r="DT6" s="27">
        <f t="shared" si="11"/>
        <v>67.75</v>
      </c>
      <c r="DU6" s="27">
        <f t="shared" si="11"/>
        <v>62.95</v>
      </c>
      <c r="DV6" s="27">
        <f t="shared" si="11"/>
        <v>58.48</v>
      </c>
      <c r="DW6" s="27">
        <f t="shared" si="11"/>
        <v>53.8</v>
      </c>
      <c r="DX6" s="27">
        <f t="shared" si="11"/>
        <v>17.399999999999999</v>
      </c>
      <c r="DY6" s="27">
        <f t="shared" si="11"/>
        <v>18.64</v>
      </c>
      <c r="DZ6" s="27">
        <f t="shared" si="11"/>
        <v>19.510000000000002</v>
      </c>
      <c r="EA6" s="27">
        <f t="shared" si="11"/>
        <v>21.6</v>
      </c>
      <c r="EB6" s="27">
        <f t="shared" si="11"/>
        <v>23.36</v>
      </c>
      <c r="EC6" s="25" t="str">
        <f>IF(EC7="","",IF(EC7="-","【-】","【"&amp;SUBSTITUTE(TEXT(EC7,"#,##0.00"),"-","△")&amp;"】"))</f>
        <v>【26.78】</v>
      </c>
      <c r="ED6" s="25">
        <f t="shared" ref="ED6:EM6" si="12">IF(ED7="",NA(),ED7)</f>
        <v>0</v>
      </c>
      <c r="EE6" s="27">
        <f t="shared" si="12"/>
        <v>1.5699999999999998</v>
      </c>
      <c r="EF6" s="27">
        <f t="shared" si="12"/>
        <v>2.02</v>
      </c>
      <c r="EG6" s="27">
        <f t="shared" si="12"/>
        <v>4.1500000000000004</v>
      </c>
      <c r="EH6" s="27">
        <f t="shared" si="12"/>
        <v>4.43</v>
      </c>
      <c r="EI6" s="27">
        <f t="shared" si="12"/>
        <v>0.4</v>
      </c>
      <c r="EJ6" s="27">
        <f t="shared" si="12"/>
        <v>0.36</v>
      </c>
      <c r="EK6" s="27">
        <f t="shared" si="12"/>
        <v>0.56999999999999995</v>
      </c>
      <c r="EL6" s="27">
        <f t="shared" si="12"/>
        <v>0.56000000000000005</v>
      </c>
      <c r="EM6" s="27">
        <f t="shared" si="12"/>
        <v>0.54</v>
      </c>
      <c r="EN6" s="25" t="str">
        <f>IF(EN7="","",IF(EN7="-","【-】","【"&amp;SUBSTITUTE(TEXT(EN7,"#,##0.00"),"-","△")&amp;"】"))</f>
        <v>【0.59】</v>
      </c>
    </row>
    <row r="7" spans="1:144" s="14" customFormat="1" x14ac:dyDescent="0.2">
      <c r="A7" s="15"/>
      <c r="B7" s="21">
        <v>2024</v>
      </c>
      <c r="C7" s="21">
        <v>453838</v>
      </c>
      <c r="D7" s="21">
        <v>46</v>
      </c>
      <c r="E7" s="21">
        <v>1</v>
      </c>
      <c r="F7" s="21">
        <v>0</v>
      </c>
      <c r="G7" s="21">
        <v>1</v>
      </c>
      <c r="H7" s="21" t="s">
        <v>19</v>
      </c>
      <c r="I7" s="21" t="s">
        <v>96</v>
      </c>
      <c r="J7" s="21" t="s">
        <v>97</v>
      </c>
      <c r="K7" s="21" t="s">
        <v>98</v>
      </c>
      <c r="L7" s="21" t="s">
        <v>79</v>
      </c>
      <c r="M7" s="21" t="s">
        <v>0</v>
      </c>
      <c r="N7" s="26" t="s">
        <v>99</v>
      </c>
      <c r="O7" s="26">
        <v>20.94</v>
      </c>
      <c r="P7" s="26">
        <v>96.04</v>
      </c>
      <c r="Q7" s="26">
        <v>2460</v>
      </c>
      <c r="R7" s="26">
        <v>6785</v>
      </c>
      <c r="S7" s="26">
        <v>95.19</v>
      </c>
      <c r="T7" s="26">
        <v>71.28</v>
      </c>
      <c r="U7" s="26">
        <v>6456</v>
      </c>
      <c r="V7" s="26">
        <v>12.3</v>
      </c>
      <c r="W7" s="26">
        <v>524.88</v>
      </c>
      <c r="X7" s="26">
        <v>110.69</v>
      </c>
      <c r="Y7" s="26">
        <v>98.38</v>
      </c>
      <c r="Z7" s="26">
        <v>98.34</v>
      </c>
      <c r="AA7" s="26">
        <v>85.07</v>
      </c>
      <c r="AB7" s="26">
        <v>90.38</v>
      </c>
      <c r="AC7" s="26">
        <v>105.34</v>
      </c>
      <c r="AD7" s="26">
        <v>105.77</v>
      </c>
      <c r="AE7" s="26">
        <v>104.82</v>
      </c>
      <c r="AF7" s="26">
        <v>106.46</v>
      </c>
      <c r="AG7" s="26">
        <v>103.41</v>
      </c>
      <c r="AH7" s="26">
        <v>107.26</v>
      </c>
      <c r="AI7" s="26">
        <v>0</v>
      </c>
      <c r="AJ7" s="26">
        <v>0</v>
      </c>
      <c r="AK7" s="26">
        <v>0</v>
      </c>
      <c r="AL7" s="26">
        <v>0</v>
      </c>
      <c r="AM7" s="26">
        <v>0</v>
      </c>
      <c r="AN7" s="26">
        <v>24.04</v>
      </c>
      <c r="AO7" s="26">
        <v>28.03</v>
      </c>
      <c r="AP7" s="26">
        <v>26.73</v>
      </c>
      <c r="AQ7" s="26">
        <v>27.85</v>
      </c>
      <c r="AR7" s="26">
        <v>28</v>
      </c>
      <c r="AS7" s="26">
        <v>1.61</v>
      </c>
      <c r="AT7" s="26">
        <v>133.58000000000001</v>
      </c>
      <c r="AU7" s="26">
        <v>241.95</v>
      </c>
      <c r="AV7" s="26">
        <v>211.65</v>
      </c>
      <c r="AW7" s="26">
        <v>201.92</v>
      </c>
      <c r="AX7" s="26">
        <v>166.23</v>
      </c>
      <c r="AY7" s="26">
        <v>305.08</v>
      </c>
      <c r="AZ7" s="26">
        <v>305.33999999999997</v>
      </c>
      <c r="BA7" s="26">
        <v>310.01</v>
      </c>
      <c r="BB7" s="26">
        <v>311.12</v>
      </c>
      <c r="BC7" s="26">
        <v>293.51</v>
      </c>
      <c r="BD7" s="26">
        <v>239.69</v>
      </c>
      <c r="BE7" s="26">
        <v>465.85</v>
      </c>
      <c r="BF7" s="26">
        <v>554.59</v>
      </c>
      <c r="BG7" s="26">
        <v>710.29</v>
      </c>
      <c r="BH7" s="26">
        <v>813.68</v>
      </c>
      <c r="BI7" s="26">
        <v>1007.31</v>
      </c>
      <c r="BJ7" s="26">
        <v>585.59</v>
      </c>
      <c r="BK7" s="26">
        <v>561.34</v>
      </c>
      <c r="BL7" s="26">
        <v>538.33000000000004</v>
      </c>
      <c r="BM7" s="26">
        <v>515.14</v>
      </c>
      <c r="BN7" s="26">
        <v>498.34</v>
      </c>
      <c r="BO7" s="26">
        <v>264.86</v>
      </c>
      <c r="BP7" s="26">
        <v>107.17</v>
      </c>
      <c r="BQ7" s="26">
        <v>94.58</v>
      </c>
      <c r="BR7" s="26">
        <v>87.24</v>
      </c>
      <c r="BS7" s="26">
        <v>81.83</v>
      </c>
      <c r="BT7" s="26">
        <v>87.1</v>
      </c>
      <c r="BU7" s="26">
        <v>82.78</v>
      </c>
      <c r="BV7" s="26">
        <v>84.82</v>
      </c>
      <c r="BW7" s="26">
        <v>82.29</v>
      </c>
      <c r="BX7" s="26">
        <v>84.16</v>
      </c>
      <c r="BY7" s="26">
        <v>81.45</v>
      </c>
      <c r="BZ7" s="26">
        <v>97.59</v>
      </c>
      <c r="CA7" s="26">
        <v>111.59</v>
      </c>
      <c r="CB7" s="26">
        <v>127.07</v>
      </c>
      <c r="CC7" s="26">
        <v>131.18</v>
      </c>
      <c r="CD7" s="26">
        <v>146.44</v>
      </c>
      <c r="CE7" s="26">
        <v>138.29</v>
      </c>
      <c r="CF7" s="26">
        <v>225.09</v>
      </c>
      <c r="CG7" s="26">
        <v>224.82</v>
      </c>
      <c r="CH7" s="26">
        <v>230.85</v>
      </c>
      <c r="CI7" s="26">
        <v>230.21</v>
      </c>
      <c r="CJ7" s="26">
        <v>240.31</v>
      </c>
      <c r="CK7" s="26">
        <v>181.66</v>
      </c>
      <c r="CL7" s="26">
        <v>63.82</v>
      </c>
      <c r="CM7" s="26">
        <v>65.430000000000007</v>
      </c>
      <c r="CN7" s="26">
        <v>66.36</v>
      </c>
      <c r="CO7" s="26">
        <v>65.58</v>
      </c>
      <c r="CP7" s="26">
        <v>70.48</v>
      </c>
      <c r="CQ7" s="26">
        <v>49.38</v>
      </c>
      <c r="CR7" s="26">
        <v>50.09</v>
      </c>
      <c r="CS7" s="26">
        <v>50.1</v>
      </c>
      <c r="CT7" s="26">
        <v>49.76</v>
      </c>
      <c r="CU7" s="26">
        <v>49.74</v>
      </c>
      <c r="CV7" s="26">
        <v>60.21</v>
      </c>
      <c r="CW7" s="26">
        <v>83</v>
      </c>
      <c r="CX7" s="26">
        <v>79.7</v>
      </c>
      <c r="CY7" s="26">
        <v>80</v>
      </c>
      <c r="CZ7" s="26">
        <v>80</v>
      </c>
      <c r="DA7" s="26">
        <v>74</v>
      </c>
      <c r="DB7" s="26">
        <v>78.010000000000005</v>
      </c>
      <c r="DC7" s="26">
        <v>77.599999999999994</v>
      </c>
      <c r="DD7" s="26">
        <v>77.3</v>
      </c>
      <c r="DE7" s="26">
        <v>76.64</v>
      </c>
      <c r="DF7" s="26">
        <v>75.37</v>
      </c>
      <c r="DG7" s="26">
        <v>89.21</v>
      </c>
      <c r="DH7" s="26">
        <v>54.43</v>
      </c>
      <c r="DI7" s="26">
        <v>53.45</v>
      </c>
      <c r="DJ7" s="26">
        <v>50.27</v>
      </c>
      <c r="DK7" s="26">
        <v>48.15</v>
      </c>
      <c r="DL7" s="26">
        <v>43.35</v>
      </c>
      <c r="DM7" s="26">
        <v>47.5</v>
      </c>
      <c r="DN7" s="26">
        <v>48.41</v>
      </c>
      <c r="DO7" s="26">
        <v>50.02</v>
      </c>
      <c r="DP7" s="26">
        <v>51.38</v>
      </c>
      <c r="DQ7" s="26">
        <v>52.3</v>
      </c>
      <c r="DR7" s="26">
        <v>52.41</v>
      </c>
      <c r="DS7" s="26">
        <v>71.09</v>
      </c>
      <c r="DT7" s="26">
        <v>67.75</v>
      </c>
      <c r="DU7" s="26">
        <v>62.95</v>
      </c>
      <c r="DV7" s="26">
        <v>58.48</v>
      </c>
      <c r="DW7" s="26">
        <v>53.8</v>
      </c>
      <c r="DX7" s="26">
        <v>17.399999999999999</v>
      </c>
      <c r="DY7" s="26">
        <v>18.64</v>
      </c>
      <c r="DZ7" s="26">
        <v>19.510000000000002</v>
      </c>
      <c r="EA7" s="26">
        <v>21.6</v>
      </c>
      <c r="EB7" s="26">
        <v>23.36</v>
      </c>
      <c r="EC7" s="26">
        <v>26.78</v>
      </c>
      <c r="ED7" s="26">
        <v>0</v>
      </c>
      <c r="EE7" s="26">
        <v>1.5699999999999998</v>
      </c>
      <c r="EF7" s="26">
        <v>2.02</v>
      </c>
      <c r="EG7" s="26">
        <v>4.1500000000000004</v>
      </c>
      <c r="EH7" s="26">
        <v>4.43</v>
      </c>
      <c r="EI7" s="26">
        <v>0.4</v>
      </c>
      <c r="EJ7" s="26">
        <v>0.36</v>
      </c>
      <c r="EK7" s="26">
        <v>0.56999999999999995</v>
      </c>
      <c r="EL7" s="26">
        <v>0.56000000000000005</v>
      </c>
      <c r="EM7" s="26">
        <v>0.54</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2025-12-12T09:24:52Z</dcterms:created>
  <dcterms:modified xsi:type="dcterms:W3CDTF">2026-02-24T07:09:31Z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2026-02-17T00:03:20Z</vt:filetime>
  </property>
</Properties>
</file>