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9D5065DC-B9CD-4EDA-8ED7-86990EEF61BA}" xr6:coauthVersionLast="47" xr6:coauthVersionMax="47" xr10:uidLastSave="{00000000-0000-0000-0000-000000000000}"/>
  <workbookProtection workbookAlgorithmName="SHA-512" workbookHashValue="2xPW+1FS7V9Ro/+rDwIoYZ3sQ0p0b9Vqa+mC768WuiaXwoPfKV6DVTUz4fWmx69ULXaP7iBzMEutun95vrAtVw==" workbookSaltValue="6sp8C5+HJ/sjNPQadea/O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I10" i="4"/>
  <c r="B10" i="4"/>
  <c r="BB8" i="4"/>
  <c r="AT8" i="4"/>
  <c r="AL8"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<sst xmlns="http://schemas.openxmlformats.org/spreadsheetml/2006/main" count="228" uniqueCount="113">
  <si>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</si>
  <si>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</si>
  <si>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</si>
  <si>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</si>
  <si>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</si>
  <si>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</si>
  <si>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</si>
  <si>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</si>
  <si>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</si>
  <si>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</si>
  <si>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</si>
  <si>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</si>
  <si>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</si>
  <si>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</si>
  <si>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</si>
  <si>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</si>
  <si>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</si>
  <si>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</si>
  <si>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</si>
  <si>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</si>
  <si>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</si>
  <si>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</si>
  <si>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</si>
  <si>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</si>
  <si>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</si>
  <si>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</si>
  <si>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</si>
  <si>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</si>
  <si>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</si>
  <si>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</si>
  <si>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</si>
  <si>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</si>
  <si>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</si>
  <si>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</si>
  <si>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</si>
  <si>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</si>
  <si>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</si>
  <si>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</si>
  <si>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</si>
  <si>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</si>
  <si>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</si>
  <si>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</si>
  <si>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</si>
  <si>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</si>
  <si>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</si>
  <si>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</si>
  <si>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</si>
  <si>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</si>
  <si>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</si>
  <si>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</si>
  <si>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</si>
  <si>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</si>
  <si>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</si>
  <si>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</si>
  <si>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</si>
  <si>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</si>
  <si>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</si>
  <si>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</si>
  <si>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</si>
  <si>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</si>
  <si>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</si>
  <si>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</si>
  <si>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</si>
  <si>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</si>
  <si>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</si>
  <si>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</si>
  <si>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</si>
  <si>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</si>
  <si>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</si>
  <si>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</si>
  <si>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</si>
  <si>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</si>
  <si>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</si>
  <si>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</si>
  <si>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</si>
  <si>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</si>
  <si>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</si>
  <si>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</si>
  <si>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</si>
  <si>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</si>
  <si>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</si>
  <si>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</si>
  <si>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</si>
  <si>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</si>
  <si>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</si>
  <si>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</si>
  <si>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</si>
  <si>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</si>
  <si>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</si>
  <si>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</si>
  <si>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</si>
  <si>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</si>
  <si>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</si>
  <si>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高千穂町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</si>
  <si>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</si>
  <si>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</si>
  <si>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</si>
  <si>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</si>
  <si>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</si>
  <si>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</si>
  <si>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</si>
  <si>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</si>
  <si>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</si>
  <si>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</si>
  <si>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</si>
  <si>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</si>
  <si>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</si>
  <si>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</si>
  <si>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</si>
  <si>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</si>
  <si>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ならびに「管路経年化率」は共に類似団体や全国平均を上回っており、法定耐用年数が近い、若しくは法定耐用年数を超えた資産が多いことが分かる。その一方、「管路更新率」は低い水準で推移しているものの、令和6年度は例年以上の更新率を達成することが出来た。今後も、令和5年に策定した「管路更新計画」に基づき、優先度に応じた管路の更新・耐震化を進めていく。</t>
    <rPh sb="2" eb="4">
      <t>ユウケイ</t>
    </rPh>
    <rPh sb="4" eb="6">
      <t>コテイ</t>
    </rPh>
    <rPh sb="6" eb="8">
      <t>シサン</t>
    </rPh>
    <rPh sb="8" eb="10">
      <t>ゲンカ</t>
    </rPh>
    <rPh sb="10" eb="13">
      <t>ショウキャクリツ</t>
    </rPh>
    <rPh sb="19" eb="23">
      <t>カンロケイネン</t>
    </rPh>
    <rPh sb="23" eb="24">
      <t>カ</t>
    </rPh>
    <rPh sb="24" eb="25">
      <t>リツ</t>
    </rPh>
    <rPh sb="27" eb="28">
      <t>トモ</t>
    </rPh>
    <rPh sb="29" eb="33">
      <t>ルイジダンタイ</t>
    </rPh>
    <rPh sb="34" eb="38">
      <t>ゼンコクヘイキン</t>
    </rPh>
    <rPh sb="39" eb="41">
      <t>ウワマワ</t>
    </rPh>
    <rPh sb="46" eb="52">
      <t>ホウテイタイヨウネンスウ</t>
    </rPh>
    <rPh sb="53" eb="54">
      <t>チカ</t>
    </rPh>
    <rPh sb="56" eb="57">
      <t>モ</t>
    </rPh>
    <rPh sb="60" eb="66">
      <t>ホウテイタイヨウネンスウ</t>
    </rPh>
    <rPh sb="67" eb="68">
      <t>コ</t>
    </rPh>
    <rPh sb="70" eb="72">
      <t>シサン</t>
    </rPh>
    <rPh sb="73" eb="74">
      <t>オオ</t>
    </rPh>
    <rPh sb="78" eb="79">
      <t>ワ</t>
    </rPh>
    <rPh sb="84" eb="86">
      <t>イッポウ</t>
    </rPh>
    <rPh sb="88" eb="93">
      <t>カンロコウシンリツ</t>
    </rPh>
    <rPh sb="95" eb="96">
      <t>ヒク</t>
    </rPh>
    <rPh sb="97" eb="99">
      <t>スイジュン</t>
    </rPh>
    <rPh sb="100" eb="102">
      <t>スイイ</t>
    </rPh>
    <rPh sb="110" eb="112">
      <t>レイワ</t>
    </rPh>
    <rPh sb="113" eb="115">
      <t>ネンド</t>
    </rPh>
    <rPh sb="116" eb="120">
      <t>レイネンイジョウ</t>
    </rPh>
    <rPh sb="121" eb="124">
      <t>コウシンリツ</t>
    </rPh>
    <rPh sb="125" eb="127">
      <t>タッセイ</t>
    </rPh>
    <rPh sb="132" eb="134">
      <t>デキ</t>
    </rPh>
    <rPh sb="136" eb="138">
      <t>コンゴ</t>
    </rPh>
    <rPh sb="140" eb="142">
      <t>レイワ</t>
    </rPh>
    <rPh sb="143" eb="144">
      <t>ネン</t>
    </rPh>
    <rPh sb="145" eb="147">
      <t>サクテイ</t>
    </rPh>
    <rPh sb="150" eb="156">
      <t>カンロコウシンケイカク</t>
    </rPh>
    <rPh sb="158" eb="159">
      <t>モト</t>
    </rPh>
    <rPh sb="162" eb="165">
      <t>ユウセンド</t>
    </rPh>
    <rPh sb="166" eb="167">
      <t>オウ</t>
    </rPh>
    <rPh sb="169" eb="171">
      <t>カンロ</t>
    </rPh>
    <rPh sb="172" eb="174">
      <t>コウシン</t>
    </rPh>
    <rPh sb="175" eb="178">
      <t>タイシンカ</t>
    </rPh>
    <rPh sb="179" eb="180">
      <t>スス</t>
    </rPh>
    <phoneticPr fontId="4"/>
  </si>
  <si>
    <t>　令和6年度の「経常収支比率」は127.63％、「料金回収率」が124.19％と昨年度より増加、また平均値よりも高い水準を維持している。令和5年度に行った水道料金の改定、ならびに現年、過年分の未収金対策の徹底を行った結果だと思われる。その一方で、管路や施設の老朽化が進んでおり、その更新を今後定期的に行っていく予定であるため、「経常収支比率」は今後減となっていくと予想される。また、給水人口も昨年度より減少となっており、今後の増も厳しいことからより安定した財源を確保するための検討が必要である。
　「流動比率」については高い水準で推移しているものの、今後老朽化した管路や施設の更新に係る現金支出の増や新規の企業債借入が予定されているため、大きく変動する可能性がある。
　「有収率」は類似団体や平均よりも低い数値で推移している。施設の稼働が収益に直結していない状況が懸念されるため、短期的な漏水修理のみならず、長期的かつ計画的な施設更新が必要と考えられる。</t>
    <rPh sb="1" eb="3">
      <t>レイワ</t>
    </rPh>
    <rPh sb="4" eb="6">
      <t>ネンド</t>
    </rPh>
    <rPh sb="8" eb="10">
      <t>ケイジョウ</t>
    </rPh>
    <rPh sb="10" eb="12">
      <t>シュウシ</t>
    </rPh>
    <rPh sb="12" eb="14">
      <t>ヒリツ</t>
    </rPh>
    <rPh sb="25" eb="29">
      <t>リョウキンカイシュウ</t>
    </rPh>
    <rPh sb="29" eb="30">
      <t>リツ</t>
    </rPh>
    <rPh sb="40" eb="43">
      <t>サクネンド</t>
    </rPh>
    <rPh sb="45" eb="47">
      <t>ゾウカ</t>
    </rPh>
    <rPh sb="50" eb="53">
      <t>ヘイキンチ</t>
    </rPh>
    <rPh sb="56" eb="57">
      <t>タカ</t>
    </rPh>
    <rPh sb="58" eb="60">
      <t>スイジュン</t>
    </rPh>
    <rPh sb="61" eb="63">
      <t>イジ</t>
    </rPh>
    <rPh sb="68" eb="70">
      <t>レイワ</t>
    </rPh>
    <rPh sb="71" eb="72">
      <t>ネン</t>
    </rPh>
    <rPh sb="72" eb="73">
      <t>ド</t>
    </rPh>
    <rPh sb="74" eb="75">
      <t>オコナ</t>
    </rPh>
    <rPh sb="77" eb="81">
      <t>スイドウリョウキン</t>
    </rPh>
    <rPh sb="82" eb="84">
      <t>カイテイ</t>
    </rPh>
    <rPh sb="89" eb="91">
      <t>ゲンネン</t>
    </rPh>
    <rPh sb="92" eb="95">
      <t>カネンブン</t>
    </rPh>
    <rPh sb="96" eb="99">
      <t>ミシュウキン</t>
    </rPh>
    <rPh sb="99" eb="101">
      <t>タイサク</t>
    </rPh>
    <rPh sb="102" eb="104">
      <t>テッテイ</t>
    </rPh>
    <rPh sb="105" eb="106">
      <t>オコナ</t>
    </rPh>
    <rPh sb="108" eb="110">
      <t>ケッカ</t>
    </rPh>
    <rPh sb="112" eb="113">
      <t>オモ</t>
    </rPh>
    <rPh sb="119" eb="121">
      <t>イッポウ</t>
    </rPh>
    <rPh sb="123" eb="125">
      <t>カンロ</t>
    </rPh>
    <rPh sb="126" eb="128">
      <t>シセツ</t>
    </rPh>
    <rPh sb="129" eb="132">
      <t>ロウキュウカ</t>
    </rPh>
    <rPh sb="133" eb="134">
      <t>スス</t>
    </rPh>
    <rPh sb="141" eb="143">
      <t>コウシン</t>
    </rPh>
    <rPh sb="144" eb="146">
      <t>コンゴ</t>
    </rPh>
    <rPh sb="146" eb="149">
      <t>テイキテキ</t>
    </rPh>
    <rPh sb="150" eb="151">
      <t>オコナ</t>
    </rPh>
    <rPh sb="155" eb="157">
      <t>ヨテイ</t>
    </rPh>
    <rPh sb="164" eb="166">
      <t>ケイジョウ</t>
    </rPh>
    <rPh sb="166" eb="168">
      <t>シュウシ</t>
    </rPh>
    <rPh sb="168" eb="170">
      <t>ヒリツ</t>
    </rPh>
    <rPh sb="172" eb="174">
      <t>コンゴ</t>
    </rPh>
    <rPh sb="174" eb="175">
      <t>ゲン</t>
    </rPh>
    <rPh sb="182" eb="184">
      <t>ヨソウ</t>
    </rPh>
    <rPh sb="191" eb="195">
      <t>キュウスイジンコウ</t>
    </rPh>
    <rPh sb="196" eb="199">
      <t>サクネンド</t>
    </rPh>
    <rPh sb="201" eb="203">
      <t>ゲンショウ</t>
    </rPh>
    <rPh sb="210" eb="212">
      <t>コンゴ</t>
    </rPh>
    <rPh sb="213" eb="214">
      <t>ゾウ</t>
    </rPh>
    <rPh sb="215" eb="216">
      <t>キビ</t>
    </rPh>
    <rPh sb="224" eb="226">
      <t>アンテイ</t>
    </rPh>
    <rPh sb="228" eb="230">
      <t>ザイゲン</t>
    </rPh>
    <rPh sb="231" eb="233">
      <t>カクホ</t>
    </rPh>
    <rPh sb="238" eb="240">
      <t>ケントウ</t>
    </rPh>
    <rPh sb="241" eb="243">
      <t>ヒツヨウ</t>
    </rPh>
    <rPh sb="250" eb="252">
      <t>リュウドウ</t>
    </rPh>
    <rPh sb="252" eb="254">
      <t>ヒリツ</t>
    </rPh>
    <rPh sb="260" eb="261">
      <t>タカ</t>
    </rPh>
    <rPh sb="262" eb="264">
      <t>スイジュン</t>
    </rPh>
    <rPh sb="265" eb="267">
      <t>スイイ</t>
    </rPh>
    <rPh sb="275" eb="277">
      <t>コンゴ</t>
    </rPh>
    <rPh sb="277" eb="280">
      <t>ロウキュウカ</t>
    </rPh>
    <rPh sb="282" eb="284">
      <t>カンロ</t>
    </rPh>
    <rPh sb="285" eb="287">
      <t>シセツ</t>
    </rPh>
    <rPh sb="288" eb="290">
      <t>コウシン</t>
    </rPh>
    <rPh sb="291" eb="292">
      <t>カカ</t>
    </rPh>
    <rPh sb="293" eb="295">
      <t>ゲンキン</t>
    </rPh>
    <rPh sb="295" eb="297">
      <t>シシュツ</t>
    </rPh>
    <rPh sb="298" eb="299">
      <t>ゾウ</t>
    </rPh>
    <rPh sb="300" eb="302">
      <t>シンキ</t>
    </rPh>
    <rPh sb="303" eb="306">
      <t>キギョウサイ</t>
    </rPh>
    <rPh sb="306" eb="308">
      <t>カリイレ</t>
    </rPh>
    <rPh sb="309" eb="311">
      <t>ヨテイ</t>
    </rPh>
    <rPh sb="319" eb="320">
      <t>オオ</t>
    </rPh>
    <rPh sb="322" eb="324">
      <t>ヘンドウ</t>
    </rPh>
    <rPh sb="326" eb="329">
      <t>カノウセイ</t>
    </rPh>
    <rPh sb="336" eb="339">
      <t>ユウシュウリツ</t>
    </rPh>
    <phoneticPr fontId="4"/>
  </si>
  <si>
    <t>　経営に関しては「経常収支比率」のとおり黒字決算とはなっているが施設や管路の老朽化率は非常に高く、「管路更新率」を見ても分かるように更新・耐震化が進んでいない現状である。また、人口減少に伴う給水人口の減少ならびに人件費の増や物価高騰等による営業費用の増により安定的な財源確保が困難になると思われる。令和7年度以降、複数の管路更新を計画しており、更新率の上昇は少し見込めるところではあるが、現金残高の減や企業債残高の増など収支のバランスが崩れることが懸念される。今後も引き続き財源確保と施設等更新を両軸に、経営の健全化を進めていく。併せて、専門職員の確保が難しい時世ではあるが、緊急時の対応や今後の計画的な管路更新を推進させるためにも、その育成・確保は喫緊の課題である。</t>
    <rPh sb="1" eb="3">
      <t>ケイエイ</t>
    </rPh>
    <rPh sb="4" eb="5">
      <t>カン</t>
    </rPh>
    <rPh sb="9" eb="11">
      <t>ケイジョウ</t>
    </rPh>
    <rPh sb="11" eb="15">
      <t>シュウシヒリツ</t>
    </rPh>
    <rPh sb="20" eb="24">
      <t>クロジケッサン</t>
    </rPh>
    <rPh sb="32" eb="34">
      <t>シセツ</t>
    </rPh>
    <rPh sb="35" eb="37">
      <t>カンロ</t>
    </rPh>
    <rPh sb="38" eb="41">
      <t>ロウキュウカ</t>
    </rPh>
    <rPh sb="41" eb="42">
      <t>リツ</t>
    </rPh>
    <rPh sb="43" eb="45">
      <t>ヒジョウ</t>
    </rPh>
    <rPh sb="46" eb="47">
      <t>タカ</t>
    </rPh>
    <rPh sb="50" eb="55">
      <t>カンロコウシンリツ</t>
    </rPh>
    <rPh sb="57" eb="58">
      <t>ミ</t>
    </rPh>
    <rPh sb="60" eb="61">
      <t>ワ</t>
    </rPh>
    <rPh sb="66" eb="68">
      <t>コウシン</t>
    </rPh>
    <rPh sb="69" eb="72">
      <t>タイシンカ</t>
    </rPh>
    <rPh sb="73" eb="74">
      <t>スス</t>
    </rPh>
    <rPh sb="79" eb="81">
      <t>ゲンジョウ</t>
    </rPh>
    <rPh sb="88" eb="92">
      <t>ジンコウゲンショウ</t>
    </rPh>
    <rPh sb="93" eb="94">
      <t>トモナ</t>
    </rPh>
    <rPh sb="95" eb="99">
      <t>キュウスイジンコウ</t>
    </rPh>
    <rPh sb="100" eb="102">
      <t>ゲンショウ</t>
    </rPh>
    <rPh sb="106" eb="109">
      <t>ジンケンヒ</t>
    </rPh>
    <rPh sb="110" eb="111">
      <t>ゾウ</t>
    </rPh>
    <rPh sb="112" eb="116">
      <t>ブッカコウトウ</t>
    </rPh>
    <rPh sb="116" eb="117">
      <t>トウ</t>
    </rPh>
    <rPh sb="120" eb="124">
      <t>エイギョウヒヨウ</t>
    </rPh>
    <rPh sb="125" eb="126">
      <t>ゾウ</t>
    </rPh>
    <rPh sb="129" eb="132">
      <t>アンテイテキ</t>
    </rPh>
    <rPh sb="133" eb="137">
      <t>ザイゲンカクホ</t>
    </rPh>
    <rPh sb="138" eb="140">
      <t>コンナン</t>
    </rPh>
    <rPh sb="144" eb="145">
      <t>オモ</t>
    </rPh>
    <rPh sb="149" eb="151">
      <t>レイワ</t>
    </rPh>
    <rPh sb="152" eb="154">
      <t>ネンド</t>
    </rPh>
    <rPh sb="154" eb="156">
      <t>イコウ</t>
    </rPh>
    <rPh sb="157" eb="159">
      <t>フクスウ</t>
    </rPh>
    <rPh sb="160" eb="162">
      <t>カンロ</t>
    </rPh>
    <rPh sb="162" eb="164">
      <t>コウシン</t>
    </rPh>
    <rPh sb="165" eb="167">
      <t>ケイカク</t>
    </rPh>
    <rPh sb="172" eb="175">
      <t>コウシンリツ</t>
    </rPh>
    <rPh sb="176" eb="178">
      <t>ジョウショウ</t>
    </rPh>
    <rPh sb="179" eb="180">
      <t>スコ</t>
    </rPh>
    <rPh sb="181" eb="183">
      <t>ミコ</t>
    </rPh>
    <rPh sb="194" eb="198">
      <t>ゲンキンザンダカ</t>
    </rPh>
    <rPh sb="199" eb="200">
      <t>ゲン</t>
    </rPh>
    <rPh sb="201" eb="206">
      <t>キギョウサイザンダカ</t>
    </rPh>
    <rPh sb="207" eb="208">
      <t>ゾウ</t>
    </rPh>
    <rPh sb="210" eb="212">
      <t>シュウシ</t>
    </rPh>
    <rPh sb="218" eb="219">
      <t>クズ</t>
    </rPh>
    <rPh sb="224" eb="226">
      <t>ケネン</t>
    </rPh>
    <rPh sb="230" eb="232">
      <t>コンゴ</t>
    </rPh>
    <rPh sb="233" eb="234">
      <t>ヒ</t>
    </rPh>
    <rPh sb="235" eb="236">
      <t>ツヅ</t>
    </rPh>
    <rPh sb="237" eb="241">
      <t>ザイゲンカクホ</t>
    </rPh>
    <rPh sb="242" eb="245">
      <t>シセツトウ</t>
    </rPh>
    <rPh sb="245" eb="247">
      <t>コウシン</t>
    </rPh>
    <rPh sb="248" eb="250">
      <t>リョウジク</t>
    </rPh>
    <rPh sb="252" eb="254">
      <t>ケイエイ</t>
    </rPh>
    <rPh sb="255" eb="258">
      <t>ケンゼンカ</t>
    </rPh>
    <rPh sb="259" eb="260">
      <t>スス</t>
    </rPh>
    <rPh sb="265" eb="266">
      <t>アワ</t>
    </rPh>
    <rPh sb="269" eb="273">
      <t>センモンショクイン</t>
    </rPh>
    <rPh sb="274" eb="276">
      <t>カクホ</t>
    </rPh>
    <rPh sb="277" eb="278">
      <t>ムズカ</t>
    </rPh>
    <rPh sb="280" eb="282">
      <t>ジセイ</t>
    </rPh>
    <rPh sb="288" eb="291">
      <t>キンキュウジ</t>
    </rPh>
    <rPh sb="292" eb="294">
      <t>タイオウ</t>
    </rPh>
    <rPh sb="295" eb="297">
      <t>コンゴ</t>
    </rPh>
    <rPh sb="298" eb="301">
      <t>ケイカクテキ</t>
    </rPh>
    <rPh sb="302" eb="306">
      <t>カンロコウシン</t>
    </rPh>
    <rPh sb="307" eb="309">
      <t>スイシン</t>
    </rPh>
    <rPh sb="319" eb="321">
      <t>イクセイ</t>
    </rPh>
    <rPh sb="322" eb="324">
      <t>カクホ</t>
    </rPh>
    <rPh sb="325" eb="327">
      <t>キッキン</t>
    </rPh>
    <rPh sb="328" eb="330">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</si>
</sst>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0.16</c:v>
                </c:pt>
                <c:pt idx="1">
                  <c:v>0.09</c:v>
                </c:pt>
                <c:pt idx="2">
                  <c:v>0.06</c:v>
                </c:pt>
                <c:pt idx="3" formatCode="#,##0.00;&quot;△&quot;#,##0.00">
                  <c:v>0</c:v>
                </c:pt>
                <c:pt idx="4">
                  <c:v>0.49</c:v>
                </c:pt>
              </c:numCache>
            </c:numRef>
          </c:val>
          <c:extLst>
            <c:ext xmlns:c16="http://schemas.microsoft.com/office/drawing/2014/chart" uri="{C3380CC4-5D6E-409C-BE32-E72D297353CC}">
              <c16:uniqueId val="{00000000-A303-4552-910C-6712154699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A303-4552-910C-6712154699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49.69</c:v>
                </c:pt>
                <c:pt idx="1">
                  <c:v>55.32</c:v>
                </c:pt>
                <c:pt idx="2">
                  <c:v>56.39</c:v>
                </c:pt>
                <c:pt idx="3">
                  <c:v>56.44</c:v>
                </c:pt>
                <c:pt idx="4">
                  <c:v>54.86</c:v>
                </c:pt>
              </c:numCache>
            </c:numRef>
          </c:val>
          <c:extLst>
            <c:ext xmlns:c16="http://schemas.microsoft.com/office/drawing/2014/chart" uri="{C3380CC4-5D6E-409C-BE32-E72D297353CC}">
              <c16:uniqueId val="{00000000-4BEF-4EE2-AB22-F6B9EAA5EA0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4BEF-4EE2-AB22-F6B9EAA5EA0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75.099999999999994</c:v>
                </c:pt>
                <c:pt idx="1">
                  <c:v>66</c:v>
                </c:pt>
                <c:pt idx="2">
                  <c:v>64.599999999999994</c:v>
                </c:pt>
                <c:pt idx="3">
                  <c:v>62.96</c:v>
                </c:pt>
                <c:pt idx="4">
                  <c:v>63.83</c:v>
                </c:pt>
              </c:numCache>
            </c:numRef>
          </c:val>
          <c:extLst>
            <c:ext xmlns:c16="http://schemas.microsoft.com/office/drawing/2014/chart" uri="{C3380CC4-5D6E-409C-BE32-E72D297353CC}">
              <c16:uniqueId val="{00000000-1A76-4E74-B4E9-B9C8F5FC563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1A76-4E74-B4E9-B9C8F5FC563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101.39</c:v>
                </c:pt>
                <c:pt idx="1">
                  <c:v>105.5</c:v>
                </c:pt>
                <c:pt idx="2">
                  <c:v>105.59</c:v>
                </c:pt>
                <c:pt idx="3">
                  <c:v>116.02</c:v>
                </c:pt>
                <c:pt idx="4">
                  <c:v>127.63</c:v>
                </c:pt>
              </c:numCache>
            </c:numRef>
          </c:val>
          <c:extLst>
            <c:ext xmlns:c16="http://schemas.microsoft.com/office/drawing/2014/chart" uri="{C3380CC4-5D6E-409C-BE32-E72D297353CC}">
              <c16:uniqueId val="{00000000-258E-4BFC-B662-A0F474C285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258E-4BFC-B662-A0F474C285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60.42</c:v>
                </c:pt>
                <c:pt idx="1">
                  <c:v>62.34</c:v>
                </c:pt>
                <c:pt idx="2">
                  <c:v>63.92</c:v>
                </c:pt>
                <c:pt idx="3">
                  <c:v>65.63</c:v>
                </c:pt>
                <c:pt idx="4">
                  <c:v>66.97</c:v>
                </c:pt>
              </c:numCache>
            </c:numRef>
          </c:val>
          <c:extLst>
            <c:ext xmlns:c16="http://schemas.microsoft.com/office/drawing/2014/chart" uri="{C3380CC4-5D6E-409C-BE32-E72D297353CC}">
              <c16:uniqueId val="{00000000-B3EA-4C15-9E2C-1C04EE03FD0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B3EA-4C15-9E2C-1C04EE03FD0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37.880000000000003</c:v>
                </c:pt>
                <c:pt idx="1">
                  <c:v>38.58</c:v>
                </c:pt>
                <c:pt idx="2">
                  <c:v>43.42</c:v>
                </c:pt>
                <c:pt idx="3">
                  <c:v>43.83</c:v>
                </c:pt>
                <c:pt idx="4">
                  <c:v>44.2</c:v>
                </c:pt>
              </c:numCache>
            </c:numRef>
          </c:val>
          <c:extLst>
            <c:ext xmlns:c16="http://schemas.microsoft.com/office/drawing/2014/chart" uri="{C3380CC4-5D6E-409C-BE32-E72D297353CC}">
              <c16:uniqueId val="{00000000-A352-4AF4-BF03-4AA94486FDD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A352-4AF4-BF03-4AA94486FDD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B5-4F86-B1D2-9B407B64BC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9CB5-4F86-B1D2-9B407B64BC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614.61</c:v>
                </c:pt>
                <c:pt idx="1">
                  <c:v>991.03</c:v>
                </c:pt>
                <c:pt idx="2">
                  <c:v>1019.5</c:v>
                </c:pt>
                <c:pt idx="3">
                  <c:v>1229.26</c:v>
                </c:pt>
                <c:pt idx="4">
                  <c:v>1147.17</c:v>
                </c:pt>
              </c:numCache>
            </c:numRef>
          </c:val>
          <c:extLst>
            <c:ext xmlns:c16="http://schemas.microsoft.com/office/drawing/2014/chart" uri="{C3380CC4-5D6E-409C-BE32-E72D297353CC}">
              <c16:uniqueId val="{00000000-357E-42F4-9EB7-2DA22A5C0BF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357E-42F4-9EB7-2DA22A5C0BF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120.5</c:v>
                </c:pt>
                <c:pt idx="1">
                  <c:v>111.28</c:v>
                </c:pt>
                <c:pt idx="2">
                  <c:v>99.78</c:v>
                </c:pt>
                <c:pt idx="3">
                  <c:v>83.38</c:v>
                </c:pt>
                <c:pt idx="4">
                  <c:v>69.48</c:v>
                </c:pt>
              </c:numCache>
            </c:numRef>
          </c:val>
          <c:extLst>
            <c:ext xmlns:c16="http://schemas.microsoft.com/office/drawing/2014/chart" uri="{C3380CC4-5D6E-409C-BE32-E72D297353CC}">
              <c16:uniqueId val="{00000000-0301-4C94-A01B-5B841C2A59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0301-4C94-A01B-5B841C2A59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97.43</c:v>
                </c:pt>
                <c:pt idx="1">
                  <c:v>100.58</c:v>
                </c:pt>
                <c:pt idx="2">
                  <c:v>101.5</c:v>
                </c:pt>
                <c:pt idx="3">
                  <c:v>111.62</c:v>
                </c:pt>
                <c:pt idx="4">
                  <c:v>124.19</c:v>
                </c:pt>
              </c:numCache>
            </c:numRef>
          </c:val>
          <c:extLst>
            <c:ext xmlns:c16="http://schemas.microsoft.com/office/drawing/2014/chart" uri="{C3380CC4-5D6E-409C-BE32-E72D297353CC}">
              <c16:uniqueId val="{00000000-092C-44C9-A98A-1DC8A726D2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092C-44C9-A98A-1DC8A726D2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149.66999999999999</c:v>
                </c:pt>
                <c:pt idx="1">
                  <c:v>145.53</c:v>
                </c:pt>
                <c:pt idx="2">
                  <c:v>144.31</c:v>
                </c:pt>
                <c:pt idx="3">
                  <c:v>141.34</c:v>
                </c:pt>
                <c:pt idx="4">
                  <c:v>155.66999999999999</c:v>
                </c:pt>
              </c:numCache>
            </c:numRef>
          </c:val>
          <c:extLst>
            <c:ext xmlns:c16="http://schemas.microsoft.com/office/drawing/2014/chart" uri="{C3380CC4-5D6E-409C-BE32-E72D297353CC}">
              <c16:uniqueId val="{00000000-BC7F-4EB5-B46F-2D066C7CAA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BC7F-4EB5-B46F-2D066C7CAA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高千穂町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10805</v>
      </c>
      <c r="AM8" s="65"/>
      <c r="AN8" s="65"/>
      <c r="AO8" s="65"/>
      <c r="AP8" s="65"/>
      <c r="AQ8" s="65"/>
      <c r="AR8" s="65"/>
      <c r="AS8" s="65"/>
      <c r="AT8" s="36">
        <f>データ!$S$6</f>
        <v>237.54</v>
      </c>
      <c r="AU8" s="37"/>
      <c r="AV8" s="37"/>
      <c r="AW8" s="37"/>
      <c r="AX8" s="37"/>
      <c r="AY8" s="37"/>
      <c r="AZ8" s="37"/>
      <c r="BA8" s="37"/>
      <c r="BB8" s="54">
        <f>データ!$T$6</f>
        <v>45.49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87.44</v>
      </c>
      <c r="J10" s="37"/>
      <c r="K10" s="37"/>
      <c r="L10" s="37"/>
      <c r="M10" s="37"/>
      <c r="N10" s="37"/>
      <c r="O10" s="64"/>
      <c r="P10" s="54">
        <f>データ!$P$6</f>
        <v>50.29</v>
      </c>
      <c r="Q10" s="54"/>
      <c r="R10" s="54"/>
      <c r="S10" s="54"/>
      <c r="T10" s="54"/>
      <c r="U10" s="54"/>
      <c r="V10" s="54"/>
      <c r="W10" s="65">
        <f>データ!$Q$6</f>
        <v>3454</v>
      </c>
      <c r="X10" s="65"/>
      <c r="Y10" s="65"/>
      <c r="Z10" s="65"/>
      <c r="AA10" s="65"/>
      <c r="AB10" s="65"/>
      <c r="AC10" s="65"/>
      <c r="AD10" s="2"/>
      <c r="AE10" s="2"/>
      <c r="AF10" s="2"/>
      <c r="AG10" s="2"/>
      <c r="AH10" s="2"/>
      <c r="AI10" s="2"/>
      <c r="AJ10" s="2"/>
      <c r="AK10" s="2"/>
      <c r="AL10" s="65">
        <f>データ!$U$6</f>
        <v>5360</v>
      </c>
      <c r="AM10" s="65"/>
      <c r="AN10" s="65"/>
      <c r="AO10" s="65"/>
      <c r="AP10" s="65"/>
      <c r="AQ10" s="65"/>
      <c r="AR10" s="65"/>
      <c r="AS10" s="65"/>
      <c r="AT10" s="36">
        <f>データ!$V$6</f>
        <v>18</v>
      </c>
      <c r="AU10" s="37"/>
      <c r="AV10" s="37"/>
      <c r="AW10" s="37"/>
      <c r="AX10" s="37"/>
      <c r="AY10" s="37"/>
      <c r="AZ10" s="37"/>
      <c r="BA10" s="37"/>
      <c r="BB10" s="54">
        <f>データ!$W$6</f>
        <v>297.77999999999997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Ev7sk7Ay/4TlLCV+GfWEA0DDoajGCiuJnQht/naF0Tph+XeFEBSfgYFYHTpbzpRauvl9Ptwoe/41R4tfMzN9w==" saltValue="MttTLI/+wLD5FuQmxHO2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454419</v>
      </c>
      <c r="D6" s="20">
        <f t="shared" si="3"/>
        <v>46</v>
      </c>
      <c r="E6" s="20">
        <f t="shared" si="3"/>
        <v>1</v>
      </c>
      <c r="F6" s="20">
        <f t="shared" si="3"/>
        <v>0</v>
      </c>
      <c r="G6" s="20">
        <f t="shared" si="3"/>
        <v>1</v>
      </c>
      <c r="H6" s="20" t="str">
        <f t="shared" si="3"/>
        <v>宮崎県　高千穂町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87.44</v>
      </c>
      <c r="P6" s="21">
        <f t="shared" si="3"/>
        <v>50.29</v>
      </c>
      <c r="Q6" s="21">
        <f t="shared" si="3"/>
        <v>3454</v>
      </c>
      <c r="R6" s="21">
        <f t="shared" si="3"/>
        <v>10805</v>
      </c>
      <c r="S6" s="21">
        <f t="shared" si="3"/>
        <v>237.54</v>
      </c>
      <c r="T6" s="21">
        <f t="shared" si="3"/>
        <v>45.49</v>
      </c>
      <c r="U6" s="21">
        <f t="shared" si="3"/>
        <v>5360</v>
      </c>
      <c r="V6" s="21">
        <f t="shared" si="3"/>
        <v>18</v>
      </c>
      <c r="W6" s="21">
        <f t="shared" si="3"/>
        <v>297.77999999999997</v>
      </c>
      <c r="X6" s="22">
        <f>IF(X7="",NA(),X7)</f>
        <v>101.39</v>
      </c>
      <c r="Y6" s="22">
        <f t="shared" ref="Y6:AG6" si="4">IF(Y7="",NA(),Y7)</f>
        <v>105.5</v>
      </c>
      <c r="Z6" s="22">
        <f t="shared" si="4"/>
        <v>105.59</v>
      </c>
      <c r="AA6" s="22">
        <f t="shared" si="4"/>
        <v>116.02</v>
      </c>
      <c r="AB6" s="22">
        <f t="shared" si="4"/>
        <v>127.63</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614.61</v>
      </c>
      <c r="AU6" s="22">
        <f t="shared" ref="AU6:BC6" si="6">IF(AU7="",NA(),AU7)</f>
        <v>991.03</v>
      </c>
      <c r="AV6" s="22">
        <f t="shared" si="6"/>
        <v>1019.5</v>
      </c>
      <c r="AW6" s="22">
        <f t="shared" si="6"/>
        <v>1229.26</v>
      </c>
      <c r="AX6" s="22">
        <f t="shared" si="6"/>
        <v>1147.17</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120.5</v>
      </c>
      <c r="BF6" s="22">
        <f t="shared" ref="BF6:BN6" si="7">IF(BF7="",NA(),BF7)</f>
        <v>111.28</v>
      </c>
      <c r="BG6" s="22">
        <f t="shared" si="7"/>
        <v>99.78</v>
      </c>
      <c r="BH6" s="22">
        <f t="shared" si="7"/>
        <v>83.38</v>
      </c>
      <c r="BI6" s="22">
        <f t="shared" si="7"/>
        <v>69.48</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97.43</v>
      </c>
      <c r="BQ6" s="22">
        <f t="shared" ref="BQ6:BY6" si="8">IF(BQ7="",NA(),BQ7)</f>
        <v>100.58</v>
      </c>
      <c r="BR6" s="22">
        <f t="shared" si="8"/>
        <v>101.5</v>
      </c>
      <c r="BS6" s="22">
        <f t="shared" si="8"/>
        <v>111.62</v>
      </c>
      <c r="BT6" s="22">
        <f t="shared" si="8"/>
        <v>124.19</v>
      </c>
      <c r="BU6" s="22">
        <f t="shared" si="8"/>
        <v>82.78</v>
      </c>
      <c r="BV6" s="22">
        <f t="shared" si="8"/>
        <v>84.82</v>
      </c>
      <c r="BW6" s="22">
        <f t="shared" si="8"/>
        <v>82.29</v>
      </c>
      <c r="BX6" s="22">
        <f t="shared" si="8"/>
        <v>84.16</v>
      </c>
      <c r="BY6" s="22">
        <f t="shared" si="8"/>
        <v>81.45</v>
      </c>
      <c r="BZ6" s="21" t="str">
        <f>IF(BZ7="","",IF(BZ7="-","【-】","【"&amp;SUBSTITUTE(TEXT(BZ7,"#,##0.00"),"-","△")&amp;"】"))</f>
        <v>【97.59】</v>
      </c>
      <c r="CA6" s="22">
        <f>IF(CA7="",NA(),CA7)</f>
        <v>149.66999999999999</v>
      </c>
      <c r="CB6" s="22">
        <f t="shared" ref="CB6:CJ6" si="9">IF(CB7="",NA(),CB7)</f>
        <v>145.53</v>
      </c>
      <c r="CC6" s="22">
        <f t="shared" si="9"/>
        <v>144.31</v>
      </c>
      <c r="CD6" s="22">
        <f t="shared" si="9"/>
        <v>141.34</v>
      </c>
      <c r="CE6" s="22">
        <f t="shared" si="9"/>
        <v>155.66999999999999</v>
      </c>
      <c r="CF6" s="22">
        <f t="shared" si="9"/>
        <v>225.09</v>
      </c>
      <c r="CG6" s="22">
        <f t="shared" si="9"/>
        <v>224.82</v>
      </c>
      <c r="CH6" s="22">
        <f t="shared" si="9"/>
        <v>230.85</v>
      </c>
      <c r="CI6" s="22">
        <f t="shared" si="9"/>
        <v>230.21</v>
      </c>
      <c r="CJ6" s="22">
        <f t="shared" si="9"/>
        <v>240.31</v>
      </c>
      <c r="CK6" s="21" t="str">
        <f>IF(CK7="","",IF(CK7="-","【-】","【"&amp;SUBSTITUTE(TEXT(CK7,"#,##0.00"),"-","△")&amp;"】"))</f>
        <v>【181.66】</v>
      </c>
      <c r="CL6" s="22">
        <f>IF(CL7="",NA(),CL7)</f>
        <v>49.69</v>
      </c>
      <c r="CM6" s="22">
        <f t="shared" ref="CM6:CU6" si="10">IF(CM7="",NA(),CM7)</f>
        <v>55.32</v>
      </c>
      <c r="CN6" s="22">
        <f t="shared" si="10"/>
        <v>56.39</v>
      </c>
      <c r="CO6" s="22">
        <f t="shared" si="10"/>
        <v>56.44</v>
      </c>
      <c r="CP6" s="22">
        <f t="shared" si="10"/>
        <v>54.86</v>
      </c>
      <c r="CQ6" s="22">
        <f t="shared" si="10"/>
        <v>49.38</v>
      </c>
      <c r="CR6" s="22">
        <f t="shared" si="10"/>
        <v>50.09</v>
      </c>
      <c r="CS6" s="22">
        <f t="shared" si="10"/>
        <v>50.1</v>
      </c>
      <c r="CT6" s="22">
        <f t="shared" si="10"/>
        <v>49.76</v>
      </c>
      <c r="CU6" s="22">
        <f t="shared" si="10"/>
        <v>49.74</v>
      </c>
      <c r="CV6" s="21" t="str">
        <f>IF(CV7="","",IF(CV7="-","【-】","【"&amp;SUBSTITUTE(TEXT(CV7,"#,##0.00"),"-","△")&amp;"】"))</f>
        <v>【60.21】</v>
      </c>
      <c r="CW6" s="22">
        <f>IF(CW7="",NA(),CW7)</f>
        <v>75.099999999999994</v>
      </c>
      <c r="CX6" s="22">
        <f t="shared" ref="CX6:DF6" si="11">IF(CX7="",NA(),CX7)</f>
        <v>66</v>
      </c>
      <c r="CY6" s="22">
        <f t="shared" si="11"/>
        <v>64.599999999999994</v>
      </c>
      <c r="CZ6" s="22">
        <f t="shared" si="11"/>
        <v>62.96</v>
      </c>
      <c r="DA6" s="22">
        <f t="shared" si="11"/>
        <v>63.83</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60.42</v>
      </c>
      <c r="DI6" s="22">
        <f t="shared" ref="DI6:DQ6" si="12">IF(DI7="",NA(),DI7)</f>
        <v>62.34</v>
      </c>
      <c r="DJ6" s="22">
        <f t="shared" si="12"/>
        <v>63.92</v>
      </c>
      <c r="DK6" s="22">
        <f t="shared" si="12"/>
        <v>65.63</v>
      </c>
      <c r="DL6" s="22">
        <f t="shared" si="12"/>
        <v>66.97</v>
      </c>
      <c r="DM6" s="22">
        <f t="shared" si="12"/>
        <v>47.5</v>
      </c>
      <c r="DN6" s="22">
        <f t="shared" si="12"/>
        <v>48.41</v>
      </c>
      <c r="DO6" s="22">
        <f t="shared" si="12"/>
        <v>50.02</v>
      </c>
      <c r="DP6" s="22">
        <f t="shared" si="12"/>
        <v>51.38</v>
      </c>
      <c r="DQ6" s="22">
        <f t="shared" si="12"/>
        <v>52.3</v>
      </c>
      <c r="DR6" s="21" t="str">
        <f>IF(DR7="","",IF(DR7="-","【-】","【"&amp;SUBSTITUTE(TEXT(DR7,"#,##0.00"),"-","△")&amp;"】"))</f>
        <v>【52.41】</v>
      </c>
      <c r="DS6" s="22">
        <f>IF(DS7="",NA(),DS7)</f>
        <v>37.880000000000003</v>
      </c>
      <c r="DT6" s="22">
        <f t="shared" ref="DT6:EB6" si="13">IF(DT7="",NA(),DT7)</f>
        <v>38.58</v>
      </c>
      <c r="DU6" s="22">
        <f t="shared" si="13"/>
        <v>43.42</v>
      </c>
      <c r="DV6" s="22">
        <f t="shared" si="13"/>
        <v>43.83</v>
      </c>
      <c r="DW6" s="22">
        <f t="shared" si="13"/>
        <v>44.2</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0.16</v>
      </c>
      <c r="EE6" s="22">
        <f t="shared" ref="EE6:EM6" si="14">IF(EE7="",NA(),EE7)</f>
        <v>0.09</v>
      </c>
      <c r="EF6" s="22">
        <f t="shared" si="14"/>
        <v>0.06</v>
      </c>
      <c r="EG6" s="21">
        <f t="shared" si="14"/>
        <v>0</v>
      </c>
      <c r="EH6" s="22">
        <f t="shared" si="14"/>
        <v>0.49</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454419</v>
      </c>
      <c r="D7" s="24">
        <v>46</v>
      </c>
      <c r="E7" s="24">
        <v>1</v>
      </c>
      <c r="F7" s="24">
        <v>0</v>
      </c>
      <c r="G7" s="24">
        <v>1</v>
      </c>
      <c r="H7" s="24" t="s">
        <v>93</v>
      </c>
      <c r="I7" s="24" t="s">
        <v>94</v>
      </c>
      <c r="J7" s="24" t="s">
        <v>95</v>
      </c>
      <c r="K7" s="24" t="s">
        <v>96</v>
      </c>
      <c r="L7" s="24" t="s">
        <v>97</v>
      </c>
      <c r="M7" s="24" t="s">
        <v>98</v>
      </c>
      <c r="N7" s="25" t="s">
        <v>99</v>
      </c>
      <c r="O7" s="25">
        <v>87.44</v>
      </c>
      <c r="P7" s="25">
        <v>50.29</v>
      </c>
      <c r="Q7" s="25">
        <v>3454</v>
      </c>
      <c r="R7" s="25">
        <v>10805</v>
      </c>
      <c r="S7" s="25">
        <v>237.54</v>
      </c>
      <c r="T7" s="25">
        <v>45.49</v>
      </c>
      <c r="U7" s="25">
        <v>5360</v>
      </c>
      <c r="V7" s="25">
        <v>18</v>
      </c>
      <c r="W7" s="25">
        <v>297.77999999999997</v>
      </c>
      <c r="X7" s="25">
        <v>101.39</v>
      </c>
      <c r="Y7" s="25">
        <v>105.5</v>
      </c>
      <c r="Z7" s="25">
        <v>105.59</v>
      </c>
      <c r="AA7" s="25">
        <v>116.02</v>
      </c>
      <c r="AB7" s="25">
        <v>127.63</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614.61</v>
      </c>
      <c r="AU7" s="25">
        <v>991.03</v>
      </c>
      <c r="AV7" s="25">
        <v>1019.5</v>
      </c>
      <c r="AW7" s="25">
        <v>1229.26</v>
      </c>
      <c r="AX7" s="25">
        <v>1147.17</v>
      </c>
      <c r="AY7" s="25">
        <v>305.08</v>
      </c>
      <c r="AZ7" s="25">
        <v>305.33999999999997</v>
      </c>
      <c r="BA7" s="25">
        <v>310.01</v>
      </c>
      <c r="BB7" s="25">
        <v>311.12</v>
      </c>
      <c r="BC7" s="25">
        <v>293.51</v>
      </c>
      <c r="BD7" s="25">
        <v>239.69</v>
      </c>
      <c r="BE7" s="25">
        <v>120.5</v>
      </c>
      <c r="BF7" s="25">
        <v>111.28</v>
      </c>
      <c r="BG7" s="25">
        <v>99.78</v>
      </c>
      <c r="BH7" s="25">
        <v>83.38</v>
      </c>
      <c r="BI7" s="25">
        <v>69.48</v>
      </c>
      <c r="BJ7" s="25">
        <v>585.59</v>
      </c>
      <c r="BK7" s="25">
        <v>561.34</v>
      </c>
      <c r="BL7" s="25">
        <v>538.33000000000004</v>
      </c>
      <c r="BM7" s="25">
        <v>515.14</v>
      </c>
      <c r="BN7" s="25">
        <v>498.34</v>
      </c>
      <c r="BO7" s="25">
        <v>264.86</v>
      </c>
      <c r="BP7" s="25">
        <v>97.43</v>
      </c>
      <c r="BQ7" s="25">
        <v>100.58</v>
      </c>
      <c r="BR7" s="25">
        <v>101.5</v>
      </c>
      <c r="BS7" s="25">
        <v>111.62</v>
      </c>
      <c r="BT7" s="25">
        <v>124.19</v>
      </c>
      <c r="BU7" s="25">
        <v>82.78</v>
      </c>
      <c r="BV7" s="25">
        <v>84.82</v>
      </c>
      <c r="BW7" s="25">
        <v>82.29</v>
      </c>
      <c r="BX7" s="25">
        <v>84.16</v>
      </c>
      <c r="BY7" s="25">
        <v>81.45</v>
      </c>
      <c r="BZ7" s="25">
        <v>97.59</v>
      </c>
      <c r="CA7" s="25">
        <v>149.66999999999999</v>
      </c>
      <c r="CB7" s="25">
        <v>145.53</v>
      </c>
      <c r="CC7" s="25">
        <v>144.31</v>
      </c>
      <c r="CD7" s="25">
        <v>141.34</v>
      </c>
      <c r="CE7" s="25">
        <v>155.66999999999999</v>
      </c>
      <c r="CF7" s="25">
        <v>225.09</v>
      </c>
      <c r="CG7" s="25">
        <v>224.82</v>
      </c>
      <c r="CH7" s="25">
        <v>230.85</v>
      </c>
      <c r="CI7" s="25">
        <v>230.21</v>
      </c>
      <c r="CJ7" s="25">
        <v>240.31</v>
      </c>
      <c r="CK7" s="25">
        <v>181.66</v>
      </c>
      <c r="CL7" s="25">
        <v>49.69</v>
      </c>
      <c r="CM7" s="25">
        <v>55.32</v>
      </c>
      <c r="CN7" s="25">
        <v>56.39</v>
      </c>
      <c r="CO7" s="25">
        <v>56.44</v>
      </c>
      <c r="CP7" s="25">
        <v>54.86</v>
      </c>
      <c r="CQ7" s="25">
        <v>49.38</v>
      </c>
      <c r="CR7" s="25">
        <v>50.09</v>
      </c>
      <c r="CS7" s="25">
        <v>50.1</v>
      </c>
      <c r="CT7" s="25">
        <v>49.76</v>
      </c>
      <c r="CU7" s="25">
        <v>49.74</v>
      </c>
      <c r="CV7" s="25">
        <v>60.21</v>
      </c>
      <c r="CW7" s="25">
        <v>75.099999999999994</v>
      </c>
      <c r="CX7" s="25">
        <v>66</v>
      </c>
      <c r="CY7" s="25">
        <v>64.599999999999994</v>
      </c>
      <c r="CZ7" s="25">
        <v>62.96</v>
      </c>
      <c r="DA7" s="25">
        <v>63.83</v>
      </c>
      <c r="DB7" s="25">
        <v>78.010000000000005</v>
      </c>
      <c r="DC7" s="25">
        <v>77.599999999999994</v>
      </c>
      <c r="DD7" s="25">
        <v>77.3</v>
      </c>
      <c r="DE7" s="25">
        <v>76.64</v>
      </c>
      <c r="DF7" s="25">
        <v>75.37</v>
      </c>
      <c r="DG7" s="25">
        <v>89.21</v>
      </c>
      <c r="DH7" s="25">
        <v>60.42</v>
      </c>
      <c r="DI7" s="25">
        <v>62.34</v>
      </c>
      <c r="DJ7" s="25">
        <v>63.92</v>
      </c>
      <c r="DK7" s="25">
        <v>65.63</v>
      </c>
      <c r="DL7" s="25">
        <v>66.97</v>
      </c>
      <c r="DM7" s="25">
        <v>47.5</v>
      </c>
      <c r="DN7" s="25">
        <v>48.41</v>
      </c>
      <c r="DO7" s="25">
        <v>50.02</v>
      </c>
      <c r="DP7" s="25">
        <v>51.38</v>
      </c>
      <c r="DQ7" s="25">
        <v>52.3</v>
      </c>
      <c r="DR7" s="25">
        <v>52.41</v>
      </c>
      <c r="DS7" s="25">
        <v>37.880000000000003</v>
      </c>
      <c r="DT7" s="25">
        <v>38.58</v>
      </c>
      <c r="DU7" s="25">
        <v>43.42</v>
      </c>
      <c r="DV7" s="25">
        <v>43.83</v>
      </c>
      <c r="DW7" s="25">
        <v>44.2</v>
      </c>
      <c r="DX7" s="25">
        <v>17.399999999999999</v>
      </c>
      <c r="DY7" s="25">
        <v>18.64</v>
      </c>
      <c r="DZ7" s="25">
        <v>19.510000000000002</v>
      </c>
      <c r="EA7" s="25">
        <v>21.6</v>
      </c>
      <c r="EB7" s="25">
        <v>23.36</v>
      </c>
      <c r="EC7" s="25">
        <v>26.78</v>
      </c>
      <c r="ED7" s="25">
        <v>0.16</v>
      </c>
      <c r="EE7" s="25">
        <v>0.09</v>
      </c>
      <c r="EF7" s="25">
        <v>0.06</v>
      </c>
      <c r="EG7" s="25">
        <v>0</v>
      </c>
      <c r="EH7" s="25">
        <v>0.49</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2025-12-12T09:24:59Z</dcterms:created>
  <dcterms:modified xsi:type="dcterms:W3CDTF">2026-02-24T07:07:52Z</dcterms:modified>
  <cp:category/>
</cp:coreProperties>
</file>