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簡水\"/>
    </mc:Choice>
  </mc:AlternateContent>
  <xr:revisionPtr revIDLastSave="0" documentId="13_ncr:1_{733A17C7-B587-4498-B757-D07F042A4B0C}" xr6:coauthVersionLast="47" xr6:coauthVersionMax="47" xr10:uidLastSave="{00000000-0000-0000-0000-000000000000}"/>
  <workbookProtection workbookAlgorithmName="SHA-512" workbookHashValue="T7BDdDSIK5diPV92loFGILel6u2fpIewgnDIL7ea2LkxXRziTKCeAxvcGB9OGjWJE3vEoUUYWLGvVnFZ58UiFg==" workbookSaltValue="xtUGCbMu6XoG94/ZdYdp7w=="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AT8" i="4" s="1"/>
  <c r="R6" i="5"/>
  <c r="AL8" i="4" s="1"/>
  <c r="Q6" i="5"/>
  <c r="W10" i="4" s="1"/>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H85" i="4"/>
  <c r="G85" i="4"/>
  <c r="BB10" i="4"/>
  <c r="AT10" i="4"/>
  <c r="P10" i="4"/>
  <c r="BB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<sst xmlns="http://schemas.openxmlformats.org/spreadsheetml/2006/main" count="228" uniqueCount="112">
  <si>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</si>
  <si>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</si>
  <si>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</si>
  <si>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</si>
  <si>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</si>
  <si>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</si>
  <si>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</si>
  <si>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</si>
  <si>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</si>
  <si>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</si>
  <si>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</si>
  <si>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</si>
  <si>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</si>
  <si>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</si>
  <si>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</si>
  <si>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</si>
  <si>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</si>
  <si>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</si>
  <si>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</si>
  <si>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</si>
  <si>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</si>
  <si>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</si>
  <si>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</si>
  <si>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</si>
  <si>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</si>
  <si>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</si>
  <si>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</si>
  <si>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</si>
  <si>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</si>
  <si>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</si>
  <si>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</si>
  <si>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</si>
  <si>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</si>
  <si>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</si>
  <si>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</si>
  <si>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</si>
  <si>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</si>
  <si>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</si>
  <si>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</si>
  <si>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</si>
  <si>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</si>
  <si>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</si>
  <si>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</si>
  <si>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</si>
  <si>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</si>
  <si>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</si>
  <si>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</si>
  <si>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</si>
  <si>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</si>
  <si>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</si>
  <si>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</si>
  <si>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</si>
  <si>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</si>
  <si>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</si>
  <si>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</si>
  <si>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</si>
  <si>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</si>
  <si>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</si>
  <si>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</si>
  <si>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</si>
  <si>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</si>
  <si>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</si>
  <si>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</si>
  <si>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</si>
  <si>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</si>
  <si>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</si>
  <si>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</si>
  <si>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</si>
  <si>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</si>
  <si>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</si>
  <si>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</si>
  <si>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</si>
  <si>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</si>
  <si>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</si>
  <si>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</si>
  <si>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</si>
  <si>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</si>
  <si>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</si>
  <si>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</si>
  <si>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</si>
  <si>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</si>
  <si>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</si>
  <si>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</si>
  <si>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</si>
  <si>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</si>
  <si>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</si>
  <si>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</si>
  <si>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</si>
  <si>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</si>
  <si>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</si>
  <si>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</si>
  <si>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</si>
  <si>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</si>
  <si>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西都市</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</si>
  <si>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</si>
  <si>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</si>
  <si>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</si>
  <si>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</si>
  <si>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</si>
  <si>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</si>
  <si>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</si>
  <si>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</si>
  <si>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</si>
  <si>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</si>
  <si>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</si>
  <si>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</si>
  <si>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</si>
  <si>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</si>
  <si>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</si>
  <si>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「有形固定資産減価償却率」は全国平均及び類似団体平均以下となっています。
「管路経年化率」は、法定耐用年数を超えた管路がないため、０％となっています。また、管路の布設替も行わなかったため、「管路更新率」も０％となっています。</t>
    <phoneticPr fontId="4"/>
  </si>
  <si>
    <t>経営状況については、令和５年４月に水道事業に合わせて料金を改定したものの、依然として給水に係る費用を給水収益で賄えておらず、一般会計からの繰入金に依存している状況にあります。また、給水原価が高額であることから、引き続き収入の確保と費用の削減に努める必要があります。
施設等については、管路において法定耐用年数を超えたものはありませんが、施設全体の更新には多大な費用が必要となることから、重要度・優先度を踏まえた更新投資の平準化を図り、計画的・効率的な施設の更新を行うこととしております。</t>
    <rPh sb="50" eb="54">
      <t>キュウスイシュウエキ</t>
    </rPh>
    <phoneticPr fontId="4"/>
  </si>
  <si>
    <t>「経常収支比率」は105.63％、「流動比率」は翌年度の企業債償還金が減少したことにより大幅に上昇し463.51％となっており、累積欠損金がなく「累積欠損金比率」は０％となっています。しかし、「料金回収率」が11.72％で100％を大きく下回っており、給水に係る費用を給水収益で賄えていない状況です。簡易水道事業は給水人口が128人で経営規模が極めて小さく、経常費用に対する有収水量が少ないため「給水原価」が1,581.07円と高額になっており、一般会計からの繰入金に依存している状況にあります。
「企業債残高対給水収益比率」は、償還が進んでいるため減少傾向にありますが、全国平均及び類似団体平均を大きく上回っています。これは料金収入が少ない状況においても、安全で安定的に水を供給するためには浄水設備や送水管などの施設等が必要不可欠であるため、企業債を借入れて整備したことによるものです。
「施設利用率」は47.72％で、令和６年度における最大稼働率は81.45％、負荷率は58.60％となっています。季節により稼働率が高くなるため、配水量の推移を見ながら施設の適正規模を判断する必要があります。
「有収率」は、87.55％で前年度より上昇していますが、給水量が少なく、小規模の漏水でも大きく変動するため、引き続き漏水調査等により有収率の向上を図り効率性を高める必要があります。</t>
    <rPh sb="24" eb="27">
      <t>ヨクネンド</t>
    </rPh>
    <rPh sb="28" eb="31">
      <t>キギョウサイ</t>
    </rPh>
    <rPh sb="31" eb="33">
      <t>ショウカン</t>
    </rPh>
    <rPh sb="33" eb="34">
      <t>キン</t>
    </rPh>
    <rPh sb="35" eb="37">
      <t>ゲンショウ</t>
    </rPh>
    <rPh sb="44" eb="46">
      <t>オオハバ</t>
    </rPh>
    <rPh sb="47" eb="49">
      <t>ジョウショウ</t>
    </rPh>
    <rPh sb="134" eb="138">
      <t>キュウスイシュウエキ</t>
    </rPh>
    <rPh sb="172" eb="173">
      <t>キワ</t>
    </rPh>
    <rPh sb="192" eb="193">
      <t>スク</t>
    </rPh>
    <rPh sb="212" eb="213">
      <t>エン</t>
    </rPh>
    <rPh sb="513" eb="516">
      <t>ゼンネンド</t>
    </rPh>
    <rPh sb="518" eb="520">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</si>
</sst>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D6-4312-B452-25EFF3EAAB6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0.96</c:v>
                </c:pt>
                <c:pt idx="1">
                  <c:v>0.37</c:v>
                </c:pt>
                <c:pt idx="2">
                  <c:v>0.23</c:v>
                </c:pt>
                <c:pt idx="3">
                  <c:v>0.88</c:v>
                </c:pt>
                <c:pt idx="4">
                  <c:v>0.25</c:v>
                </c:pt>
              </c:numCache>
            </c:numRef>
          </c:val>
          <c:smooth val="0"/>
          <c:extLst>
            <c:ext xmlns:c16="http://schemas.microsoft.com/office/drawing/2014/chart" uri="{C3380CC4-5D6E-409C-BE32-E72D297353CC}">
              <c16:uniqueId val="{00000001-4CD6-4312-B452-25EFF3EAAB6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58.95</c:v>
                </c:pt>
                <c:pt idx="1">
                  <c:v>52.92</c:v>
                </c:pt>
                <c:pt idx="2">
                  <c:v>55.79</c:v>
                </c:pt>
                <c:pt idx="3">
                  <c:v>43.3</c:v>
                </c:pt>
                <c:pt idx="4">
                  <c:v>47.72</c:v>
                </c:pt>
              </c:numCache>
            </c:numRef>
          </c:val>
          <c:extLst>
            <c:ext xmlns:c16="http://schemas.microsoft.com/office/drawing/2014/chart" uri="{C3380CC4-5D6E-409C-BE32-E72D297353CC}">
              <c16:uniqueId val="{00000000-412C-4AB3-86C0-2CA64F7B3C6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51.52</c:v>
                </c:pt>
                <c:pt idx="1">
                  <c:v>48.75</c:v>
                </c:pt>
                <c:pt idx="2">
                  <c:v>50.95</c:v>
                </c:pt>
                <c:pt idx="3">
                  <c:v>52.39</c:v>
                </c:pt>
                <c:pt idx="4">
                  <c:v>29.19</c:v>
                </c:pt>
              </c:numCache>
            </c:numRef>
          </c:val>
          <c:smooth val="0"/>
          <c:extLst>
            <c:ext xmlns:c16="http://schemas.microsoft.com/office/drawing/2014/chart" uri="{C3380CC4-5D6E-409C-BE32-E72D297353CC}">
              <c16:uniqueId val="{00000001-412C-4AB3-86C0-2CA64F7B3C6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59.78</c:v>
                </c:pt>
                <c:pt idx="1">
                  <c:v>71.23</c:v>
                </c:pt>
                <c:pt idx="2">
                  <c:v>66.77</c:v>
                </c:pt>
                <c:pt idx="3">
                  <c:v>87.12</c:v>
                </c:pt>
                <c:pt idx="4">
                  <c:v>87.55</c:v>
                </c:pt>
              </c:numCache>
            </c:numRef>
          </c:val>
          <c:extLst>
            <c:ext xmlns:c16="http://schemas.microsoft.com/office/drawing/2014/chart" uri="{C3380CC4-5D6E-409C-BE32-E72D297353CC}">
              <c16:uniqueId val="{00000000-2C14-47CB-9DE3-3FF96EA440C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61.29</c:v>
                </c:pt>
                <c:pt idx="1">
                  <c:v>60.88</c:v>
                </c:pt>
                <c:pt idx="2">
                  <c:v>61</c:v>
                </c:pt>
                <c:pt idx="3">
                  <c:v>63.38</c:v>
                </c:pt>
                <c:pt idx="4">
                  <c:v>66.040000000000006</c:v>
                </c:pt>
              </c:numCache>
            </c:numRef>
          </c:val>
          <c:smooth val="0"/>
          <c:extLst>
            <c:ext xmlns:c16="http://schemas.microsoft.com/office/drawing/2014/chart" uri="{C3380CC4-5D6E-409C-BE32-E72D297353CC}">
              <c16:uniqueId val="{00000001-2C14-47CB-9DE3-3FF96EA440C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107.07</c:v>
                </c:pt>
                <c:pt idx="1">
                  <c:v>107.8</c:v>
                </c:pt>
                <c:pt idx="2">
                  <c:v>110.64</c:v>
                </c:pt>
                <c:pt idx="3">
                  <c:v>108.51</c:v>
                </c:pt>
                <c:pt idx="4">
                  <c:v>105.63</c:v>
                </c:pt>
              </c:numCache>
            </c:numRef>
          </c:val>
          <c:extLst>
            <c:ext xmlns:c16="http://schemas.microsoft.com/office/drawing/2014/chart" uri="{C3380CC4-5D6E-409C-BE32-E72D297353CC}">
              <c16:uniqueId val="{00000000-9EDC-4FCB-887D-0401748F9A7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97.61</c:v>
                </c:pt>
                <c:pt idx="1">
                  <c:v>98.78</c:v>
                </c:pt>
                <c:pt idx="2">
                  <c:v>101.23</c:v>
                </c:pt>
                <c:pt idx="3">
                  <c:v>103.12</c:v>
                </c:pt>
                <c:pt idx="4">
                  <c:v>102.26</c:v>
                </c:pt>
              </c:numCache>
            </c:numRef>
          </c:val>
          <c:smooth val="0"/>
          <c:extLst>
            <c:ext xmlns:c16="http://schemas.microsoft.com/office/drawing/2014/chart" uri="{C3380CC4-5D6E-409C-BE32-E72D297353CC}">
              <c16:uniqueId val="{00000001-9EDC-4FCB-887D-0401748F9A7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8.43</c:v>
                </c:pt>
                <c:pt idx="1">
                  <c:v>12.65</c:v>
                </c:pt>
                <c:pt idx="2">
                  <c:v>16.78</c:v>
                </c:pt>
                <c:pt idx="3">
                  <c:v>21.01</c:v>
                </c:pt>
                <c:pt idx="4">
                  <c:v>25.27</c:v>
                </c:pt>
              </c:numCache>
            </c:numRef>
          </c:val>
          <c:extLst>
            <c:ext xmlns:c16="http://schemas.microsoft.com/office/drawing/2014/chart" uri="{C3380CC4-5D6E-409C-BE32-E72D297353CC}">
              <c16:uniqueId val="{00000000-EB39-41F0-AA2C-EB59DABDC99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24.16</c:v>
                </c:pt>
                <c:pt idx="1">
                  <c:v>29.81</c:v>
                </c:pt>
                <c:pt idx="2">
                  <c:v>30.82</c:v>
                </c:pt>
                <c:pt idx="3">
                  <c:v>24.27</c:v>
                </c:pt>
                <c:pt idx="4">
                  <c:v>28.04</c:v>
                </c:pt>
              </c:numCache>
            </c:numRef>
          </c:val>
          <c:smooth val="0"/>
          <c:extLst>
            <c:ext xmlns:c16="http://schemas.microsoft.com/office/drawing/2014/chart" uri="{C3380CC4-5D6E-409C-BE32-E72D297353CC}">
              <c16:uniqueId val="{00000001-EB39-41F0-AA2C-EB59DABDC99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97-4BC6-9F15-045E8DB4600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18.829999999999998</c:v>
                </c:pt>
                <c:pt idx="1">
                  <c:v>18.05</c:v>
                </c:pt>
                <c:pt idx="2">
                  <c:v>14.28</c:v>
                </c:pt>
                <c:pt idx="3">
                  <c:v>12.77</c:v>
                </c:pt>
                <c:pt idx="4">
                  <c:v>11.15</c:v>
                </c:pt>
              </c:numCache>
            </c:numRef>
          </c:val>
          <c:smooth val="0"/>
          <c:extLst>
            <c:ext xmlns:c16="http://schemas.microsoft.com/office/drawing/2014/chart" uri="{C3380CC4-5D6E-409C-BE32-E72D297353CC}">
              <c16:uniqueId val="{00000001-2F97-4BC6-9F15-045E8DB4600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33-4EEF-8B15-BBE4AA08D11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143.65</c:v>
                </c:pt>
                <c:pt idx="1">
                  <c:v>155.82</c:v>
                </c:pt>
                <c:pt idx="2">
                  <c:v>155.18</c:v>
                </c:pt>
                <c:pt idx="3">
                  <c:v>101.46</c:v>
                </c:pt>
                <c:pt idx="4">
                  <c:v>82.37</c:v>
                </c:pt>
              </c:numCache>
            </c:numRef>
          </c:val>
          <c:smooth val="0"/>
          <c:extLst>
            <c:ext xmlns:c16="http://schemas.microsoft.com/office/drawing/2014/chart" uri="{C3380CC4-5D6E-409C-BE32-E72D297353CC}">
              <c16:uniqueId val="{00000001-E833-4EEF-8B15-BBE4AA08D11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51.72</c:v>
                </c:pt>
                <c:pt idx="1">
                  <c:v>66.290000000000006</c:v>
                </c:pt>
                <c:pt idx="2">
                  <c:v>85.85</c:v>
                </c:pt>
                <c:pt idx="3">
                  <c:v>113.4</c:v>
                </c:pt>
                <c:pt idx="4">
                  <c:v>463.51</c:v>
                </c:pt>
              </c:numCache>
            </c:numRef>
          </c:val>
          <c:extLst>
            <c:ext xmlns:c16="http://schemas.microsoft.com/office/drawing/2014/chart" uri="{C3380CC4-5D6E-409C-BE32-E72D297353CC}">
              <c16:uniqueId val="{00000000-1800-413F-A2BB-323C675B1D1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94.01</c:v>
                </c:pt>
                <c:pt idx="1">
                  <c:v>111.08</c:v>
                </c:pt>
                <c:pt idx="2">
                  <c:v>118.28</c:v>
                </c:pt>
                <c:pt idx="3">
                  <c:v>112.37</c:v>
                </c:pt>
                <c:pt idx="4">
                  <c:v>101.6</c:v>
                </c:pt>
              </c:numCache>
            </c:numRef>
          </c:val>
          <c:smooth val="0"/>
          <c:extLst>
            <c:ext xmlns:c16="http://schemas.microsoft.com/office/drawing/2014/chart" uri="{C3380CC4-5D6E-409C-BE32-E72D297353CC}">
              <c16:uniqueId val="{00000001-1800-413F-A2BB-323C675B1D1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8080.25</c:v>
                </c:pt>
                <c:pt idx="1">
                  <c:v>6118.56</c:v>
                </c:pt>
                <c:pt idx="2">
                  <c:v>5124.1099999999997</c:v>
                </c:pt>
                <c:pt idx="3">
                  <c:v>3962.52</c:v>
                </c:pt>
                <c:pt idx="4">
                  <c:v>2861.03</c:v>
                </c:pt>
              </c:numCache>
            </c:numRef>
          </c:val>
          <c:extLst>
            <c:ext xmlns:c16="http://schemas.microsoft.com/office/drawing/2014/chart" uri="{C3380CC4-5D6E-409C-BE32-E72D297353CC}">
              <c16:uniqueId val="{00000000-80EC-4423-91AE-C2CECDD5F36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1421.84</c:v>
                </c:pt>
                <c:pt idx="1">
                  <c:v>1596.62</c:v>
                </c:pt>
                <c:pt idx="2">
                  <c:v>1456.79</c:v>
                </c:pt>
                <c:pt idx="3">
                  <c:v>1364.2</c:v>
                </c:pt>
                <c:pt idx="4">
                  <c:v>1398.03</c:v>
                </c:pt>
              </c:numCache>
            </c:numRef>
          </c:val>
          <c:smooth val="0"/>
          <c:extLst>
            <c:ext xmlns:c16="http://schemas.microsoft.com/office/drawing/2014/chart" uri="{C3380CC4-5D6E-409C-BE32-E72D297353CC}">
              <c16:uniqueId val="{00000001-80EC-4423-91AE-C2CECDD5F36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10.17</c:v>
                </c:pt>
                <c:pt idx="1">
                  <c:v>11.74</c:v>
                </c:pt>
                <c:pt idx="2">
                  <c:v>11.27</c:v>
                </c:pt>
                <c:pt idx="3">
                  <c:v>10.52</c:v>
                </c:pt>
                <c:pt idx="4">
                  <c:v>11.72</c:v>
                </c:pt>
              </c:numCache>
            </c:numRef>
          </c:val>
          <c:extLst>
            <c:ext xmlns:c16="http://schemas.microsoft.com/office/drawing/2014/chart" uri="{C3380CC4-5D6E-409C-BE32-E72D297353CC}">
              <c16:uniqueId val="{00000000-956B-4C4E-9359-0F2993169E5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35.72</c:v>
                </c:pt>
                <c:pt idx="1">
                  <c:v>33.659999999999997</c:v>
                </c:pt>
                <c:pt idx="2">
                  <c:v>35.33</c:v>
                </c:pt>
                <c:pt idx="3">
                  <c:v>38.58</c:v>
                </c:pt>
                <c:pt idx="4">
                  <c:v>39.15</c:v>
                </c:pt>
              </c:numCache>
            </c:numRef>
          </c:val>
          <c:smooth val="0"/>
          <c:extLst>
            <c:ext xmlns:c16="http://schemas.microsoft.com/office/drawing/2014/chart" uri="{C3380CC4-5D6E-409C-BE32-E72D297353CC}">
              <c16:uniqueId val="{00000001-956B-4C4E-9359-0F2993169E5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1686.27</c:v>
                </c:pt>
                <c:pt idx="1">
                  <c:v>1554.92</c:v>
                </c:pt>
                <c:pt idx="2">
                  <c:v>1639.38</c:v>
                </c:pt>
                <c:pt idx="3">
                  <c:v>1795.39</c:v>
                </c:pt>
                <c:pt idx="4">
                  <c:v>1581.07</c:v>
                </c:pt>
              </c:numCache>
            </c:numRef>
          </c:val>
          <c:extLst>
            <c:ext xmlns:c16="http://schemas.microsoft.com/office/drawing/2014/chart" uri="{C3380CC4-5D6E-409C-BE32-E72D297353CC}">
              <c16:uniqueId val="{00000000-D700-42A0-ABE7-FF51C2F1BEC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471.3</c:v>
                </c:pt>
                <c:pt idx="1">
                  <c:v>506.68</c:v>
                </c:pt>
                <c:pt idx="2">
                  <c:v>491.45</c:v>
                </c:pt>
                <c:pt idx="3">
                  <c:v>448.81</c:v>
                </c:pt>
                <c:pt idx="4">
                  <c:v>392.81</c:v>
                </c:pt>
              </c:numCache>
            </c:numRef>
          </c:val>
          <c:smooth val="0"/>
          <c:extLst>
            <c:ext xmlns:c16="http://schemas.microsoft.com/office/drawing/2014/chart" uri="{C3380CC4-5D6E-409C-BE32-E72D297353CC}">
              <c16:uniqueId val="{00000001-D700-42A0-ABE7-FF51C2F1BEC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宮崎県　西都市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C4</v>
      </c>
      <c r="X8" s="74"/>
      <c r="Y8" s="74"/>
      <c r="Z8" s="74"/>
      <c r="AA8" s="74"/>
      <c r="AB8" s="74"/>
      <c r="AC8" s="74"/>
      <c r="AD8" s="74" t="str">
        <f>データ!$M$6</f>
        <v>非設置</v>
      </c>
      <c r="AE8" s="74"/>
      <c r="AF8" s="74"/>
      <c r="AG8" s="74"/>
      <c r="AH8" s="74"/>
      <c r="AI8" s="74"/>
      <c r="AJ8" s="74"/>
      <c r="AK8" s="2"/>
      <c r="AL8" s="65">
        <f>データ!$R$6</f>
        <v>28078</v>
      </c>
      <c r="AM8" s="65"/>
      <c r="AN8" s="65"/>
      <c r="AO8" s="65"/>
      <c r="AP8" s="65"/>
      <c r="AQ8" s="65"/>
      <c r="AR8" s="65"/>
      <c r="AS8" s="65"/>
      <c r="AT8" s="36">
        <f>データ!$S$6</f>
        <v>438.79</v>
      </c>
      <c r="AU8" s="37"/>
      <c r="AV8" s="37"/>
      <c r="AW8" s="37"/>
      <c r="AX8" s="37"/>
      <c r="AY8" s="37"/>
      <c r="AZ8" s="37"/>
      <c r="BA8" s="37"/>
      <c r="BB8" s="54">
        <f>データ!$T$6</f>
        <v>63.99</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69.06</v>
      </c>
      <c r="J10" s="37"/>
      <c r="K10" s="37"/>
      <c r="L10" s="37"/>
      <c r="M10" s="37"/>
      <c r="N10" s="37"/>
      <c r="O10" s="64"/>
      <c r="P10" s="54">
        <f>データ!$P$6</f>
        <v>0.48</v>
      </c>
      <c r="Q10" s="54"/>
      <c r="R10" s="54"/>
      <c r="S10" s="54"/>
      <c r="T10" s="54"/>
      <c r="U10" s="54"/>
      <c r="V10" s="54"/>
      <c r="W10" s="65">
        <f>データ!$Q$6</f>
        <v>3311</v>
      </c>
      <c r="X10" s="65"/>
      <c r="Y10" s="65"/>
      <c r="Z10" s="65"/>
      <c r="AA10" s="65"/>
      <c r="AB10" s="65"/>
      <c r="AC10" s="65"/>
      <c r="AD10" s="2"/>
      <c r="AE10" s="2"/>
      <c r="AF10" s="2"/>
      <c r="AG10" s="2"/>
      <c r="AH10" s="2"/>
      <c r="AI10" s="2"/>
      <c r="AJ10" s="2"/>
      <c r="AK10" s="2"/>
      <c r="AL10" s="65">
        <f>データ!$U$6</f>
        <v>128</v>
      </c>
      <c r="AM10" s="65"/>
      <c r="AN10" s="65"/>
      <c r="AO10" s="65"/>
      <c r="AP10" s="65"/>
      <c r="AQ10" s="65"/>
      <c r="AR10" s="65"/>
      <c r="AS10" s="65"/>
      <c r="AT10" s="36">
        <f>データ!$V$6</f>
        <v>0.4</v>
      </c>
      <c r="AU10" s="37"/>
      <c r="AV10" s="37"/>
      <c r="AW10" s="37"/>
      <c r="AX10" s="37"/>
      <c r="AY10" s="37"/>
      <c r="AZ10" s="37"/>
      <c r="BA10" s="37"/>
      <c r="BB10" s="54">
        <f>データ!$W$6</f>
        <v>320</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ylpQCipgtjQ2P+qqH8iiLh2rlMDHBtVVFcdCf5LJY4+C0qcw4C8D+54fPIRulRPDX4aHHucI65R4V/5skyFDPA==" saltValue="MI3kddrisOAh8FYqp13JE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452084</v>
      </c>
      <c r="D6" s="20">
        <f t="shared" si="3"/>
        <v>46</v>
      </c>
      <c r="E6" s="20">
        <f t="shared" si="3"/>
        <v>1</v>
      </c>
      <c r="F6" s="20">
        <f t="shared" si="3"/>
        <v>0</v>
      </c>
      <c r="G6" s="20">
        <f t="shared" si="3"/>
        <v>5</v>
      </c>
      <c r="H6" s="20" t="str">
        <f t="shared" si="3"/>
        <v>宮崎県　西都市</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69.06</v>
      </c>
      <c r="P6" s="21">
        <f t="shared" si="3"/>
        <v>0.48</v>
      </c>
      <c r="Q6" s="21">
        <f t="shared" si="3"/>
        <v>3311</v>
      </c>
      <c r="R6" s="21">
        <f t="shared" si="3"/>
        <v>28078</v>
      </c>
      <c r="S6" s="21">
        <f t="shared" si="3"/>
        <v>438.79</v>
      </c>
      <c r="T6" s="21">
        <f t="shared" si="3"/>
        <v>63.99</v>
      </c>
      <c r="U6" s="21">
        <f t="shared" si="3"/>
        <v>128</v>
      </c>
      <c r="V6" s="21">
        <f t="shared" si="3"/>
        <v>0.4</v>
      </c>
      <c r="W6" s="21">
        <f t="shared" si="3"/>
        <v>320</v>
      </c>
      <c r="X6" s="22">
        <f>IF(X7="",NA(),X7)</f>
        <v>107.07</v>
      </c>
      <c r="Y6" s="22">
        <f t="shared" ref="Y6:AG6" si="4">IF(Y7="",NA(),Y7)</f>
        <v>107.8</v>
      </c>
      <c r="Z6" s="22">
        <f t="shared" si="4"/>
        <v>110.64</v>
      </c>
      <c r="AA6" s="22">
        <f t="shared" si="4"/>
        <v>108.51</v>
      </c>
      <c r="AB6" s="22">
        <f t="shared" si="4"/>
        <v>105.63</v>
      </c>
      <c r="AC6" s="22">
        <f t="shared" si="4"/>
        <v>97.61</v>
      </c>
      <c r="AD6" s="22">
        <f t="shared" si="4"/>
        <v>98.78</v>
      </c>
      <c r="AE6" s="22">
        <f t="shared" si="4"/>
        <v>101.23</v>
      </c>
      <c r="AF6" s="22">
        <f t="shared" si="4"/>
        <v>103.12</v>
      </c>
      <c r="AG6" s="22">
        <f t="shared" si="4"/>
        <v>102.26</v>
      </c>
      <c r="AH6" s="21" t="str">
        <f>IF(AH7="","",IF(AH7="-","【-】","【"&amp;SUBSTITUTE(TEXT(AH7,"#,##0.00"),"-","△")&amp;"】"))</f>
        <v>【102.02】</v>
      </c>
      <c r="AI6" s="21">
        <f>IF(AI7="",NA(),AI7)</f>
        <v>0</v>
      </c>
      <c r="AJ6" s="21">
        <f t="shared" ref="AJ6:AR6" si="5">IF(AJ7="",NA(),AJ7)</f>
        <v>0</v>
      </c>
      <c r="AK6" s="21">
        <f t="shared" si="5"/>
        <v>0</v>
      </c>
      <c r="AL6" s="21">
        <f t="shared" si="5"/>
        <v>0</v>
      </c>
      <c r="AM6" s="21">
        <f t="shared" si="5"/>
        <v>0</v>
      </c>
      <c r="AN6" s="22">
        <f t="shared" si="5"/>
        <v>143.65</v>
      </c>
      <c r="AO6" s="22">
        <f t="shared" si="5"/>
        <v>155.82</v>
      </c>
      <c r="AP6" s="22">
        <f t="shared" si="5"/>
        <v>155.18</v>
      </c>
      <c r="AQ6" s="22">
        <f t="shared" si="5"/>
        <v>101.46</v>
      </c>
      <c r="AR6" s="22">
        <f t="shared" si="5"/>
        <v>82.37</v>
      </c>
      <c r="AS6" s="21" t="str">
        <f>IF(AS7="","",IF(AS7="-","【-】","【"&amp;SUBSTITUTE(TEXT(AS7,"#,##0.00"),"-","△")&amp;"】"))</f>
        <v>【26.96】</v>
      </c>
      <c r="AT6" s="22">
        <f>IF(AT7="",NA(),AT7)</f>
        <v>51.72</v>
      </c>
      <c r="AU6" s="22">
        <f t="shared" ref="AU6:BC6" si="6">IF(AU7="",NA(),AU7)</f>
        <v>66.290000000000006</v>
      </c>
      <c r="AV6" s="22">
        <f t="shared" si="6"/>
        <v>85.85</v>
      </c>
      <c r="AW6" s="22">
        <f t="shared" si="6"/>
        <v>113.4</v>
      </c>
      <c r="AX6" s="22">
        <f t="shared" si="6"/>
        <v>463.51</v>
      </c>
      <c r="AY6" s="22">
        <f t="shared" si="6"/>
        <v>94.01</v>
      </c>
      <c r="AZ6" s="22">
        <f t="shared" si="6"/>
        <v>111.08</v>
      </c>
      <c r="BA6" s="22">
        <f t="shared" si="6"/>
        <v>118.28</v>
      </c>
      <c r="BB6" s="22">
        <f t="shared" si="6"/>
        <v>112.37</v>
      </c>
      <c r="BC6" s="22">
        <f t="shared" si="6"/>
        <v>101.6</v>
      </c>
      <c r="BD6" s="21" t="str">
        <f>IF(BD7="","",IF(BD7="-","【-】","【"&amp;SUBSTITUTE(TEXT(BD7,"#,##0.00"),"-","△")&amp;"】"))</f>
        <v>【142.39】</v>
      </c>
      <c r="BE6" s="22">
        <f>IF(BE7="",NA(),BE7)</f>
        <v>8080.25</v>
      </c>
      <c r="BF6" s="22">
        <f t="shared" ref="BF6:BN6" si="7">IF(BF7="",NA(),BF7)</f>
        <v>6118.56</v>
      </c>
      <c r="BG6" s="22">
        <f t="shared" si="7"/>
        <v>5124.1099999999997</v>
      </c>
      <c r="BH6" s="22">
        <f t="shared" si="7"/>
        <v>3962.52</v>
      </c>
      <c r="BI6" s="22">
        <f t="shared" si="7"/>
        <v>2861.03</v>
      </c>
      <c r="BJ6" s="22">
        <f t="shared" si="7"/>
        <v>1421.84</v>
      </c>
      <c r="BK6" s="22">
        <f t="shared" si="7"/>
        <v>1596.62</v>
      </c>
      <c r="BL6" s="22">
        <f t="shared" si="7"/>
        <v>1456.79</v>
      </c>
      <c r="BM6" s="22">
        <f t="shared" si="7"/>
        <v>1364.2</v>
      </c>
      <c r="BN6" s="22">
        <f t="shared" si="7"/>
        <v>1398.03</v>
      </c>
      <c r="BO6" s="21" t="str">
        <f>IF(BO7="","",IF(BO7="-","【-】","【"&amp;SUBSTITUTE(TEXT(BO7,"#,##0.00"),"-","△")&amp;"】"))</f>
        <v>【1,043.36】</v>
      </c>
      <c r="BP6" s="22">
        <f>IF(BP7="",NA(),BP7)</f>
        <v>10.17</v>
      </c>
      <c r="BQ6" s="22">
        <f t="shared" ref="BQ6:BY6" si="8">IF(BQ7="",NA(),BQ7)</f>
        <v>11.74</v>
      </c>
      <c r="BR6" s="22">
        <f t="shared" si="8"/>
        <v>11.27</v>
      </c>
      <c r="BS6" s="22">
        <f t="shared" si="8"/>
        <v>10.52</v>
      </c>
      <c r="BT6" s="22">
        <f t="shared" si="8"/>
        <v>11.72</v>
      </c>
      <c r="BU6" s="22">
        <f t="shared" si="8"/>
        <v>35.72</v>
      </c>
      <c r="BV6" s="22">
        <f t="shared" si="8"/>
        <v>33.659999999999997</v>
      </c>
      <c r="BW6" s="22">
        <f t="shared" si="8"/>
        <v>35.33</v>
      </c>
      <c r="BX6" s="22">
        <f t="shared" si="8"/>
        <v>38.58</v>
      </c>
      <c r="BY6" s="22">
        <f t="shared" si="8"/>
        <v>39.15</v>
      </c>
      <c r="BZ6" s="21" t="str">
        <f>IF(BZ7="","",IF(BZ7="-","【-】","【"&amp;SUBSTITUTE(TEXT(BZ7,"#,##0.00"),"-","△")&amp;"】"))</f>
        <v>【56.19】</v>
      </c>
      <c r="CA6" s="22">
        <f>IF(CA7="",NA(),CA7)</f>
        <v>1686.27</v>
      </c>
      <c r="CB6" s="22">
        <f t="shared" ref="CB6:CJ6" si="9">IF(CB7="",NA(),CB7)</f>
        <v>1554.92</v>
      </c>
      <c r="CC6" s="22">
        <f t="shared" si="9"/>
        <v>1639.38</v>
      </c>
      <c r="CD6" s="22">
        <f t="shared" si="9"/>
        <v>1795.39</v>
      </c>
      <c r="CE6" s="22">
        <f t="shared" si="9"/>
        <v>1581.07</v>
      </c>
      <c r="CF6" s="22">
        <f t="shared" si="9"/>
        <v>471.3</v>
      </c>
      <c r="CG6" s="22">
        <f t="shared" si="9"/>
        <v>506.68</v>
      </c>
      <c r="CH6" s="22">
        <f t="shared" si="9"/>
        <v>491.45</v>
      </c>
      <c r="CI6" s="22">
        <f t="shared" si="9"/>
        <v>448.81</v>
      </c>
      <c r="CJ6" s="22">
        <f t="shared" si="9"/>
        <v>392.81</v>
      </c>
      <c r="CK6" s="21" t="str">
        <f>IF(CK7="","",IF(CK7="-","【-】","【"&amp;SUBSTITUTE(TEXT(CK7,"#,##0.00"),"-","△")&amp;"】"))</f>
        <v>【285.60】</v>
      </c>
      <c r="CL6" s="22">
        <f>IF(CL7="",NA(),CL7)</f>
        <v>58.95</v>
      </c>
      <c r="CM6" s="22">
        <f t="shared" ref="CM6:CU6" si="10">IF(CM7="",NA(),CM7)</f>
        <v>52.92</v>
      </c>
      <c r="CN6" s="22">
        <f t="shared" si="10"/>
        <v>55.79</v>
      </c>
      <c r="CO6" s="22">
        <f t="shared" si="10"/>
        <v>43.3</v>
      </c>
      <c r="CP6" s="22">
        <f t="shared" si="10"/>
        <v>47.72</v>
      </c>
      <c r="CQ6" s="22">
        <f t="shared" si="10"/>
        <v>51.52</v>
      </c>
      <c r="CR6" s="22">
        <f t="shared" si="10"/>
        <v>48.75</v>
      </c>
      <c r="CS6" s="22">
        <f t="shared" si="10"/>
        <v>50.95</v>
      </c>
      <c r="CT6" s="22">
        <f t="shared" si="10"/>
        <v>52.39</v>
      </c>
      <c r="CU6" s="22">
        <f t="shared" si="10"/>
        <v>29.19</v>
      </c>
      <c r="CV6" s="21" t="str">
        <f>IF(CV7="","",IF(CV7="-","【-】","【"&amp;SUBSTITUTE(TEXT(CV7,"#,##0.00"),"-","△")&amp;"】"))</f>
        <v>【48.33】</v>
      </c>
      <c r="CW6" s="22">
        <f>IF(CW7="",NA(),CW7)</f>
        <v>59.78</v>
      </c>
      <c r="CX6" s="22">
        <f t="shared" ref="CX6:DF6" si="11">IF(CX7="",NA(),CX7)</f>
        <v>71.23</v>
      </c>
      <c r="CY6" s="22">
        <f t="shared" si="11"/>
        <v>66.77</v>
      </c>
      <c r="CZ6" s="22">
        <f t="shared" si="11"/>
        <v>87.12</v>
      </c>
      <c r="DA6" s="22">
        <f t="shared" si="11"/>
        <v>87.55</v>
      </c>
      <c r="DB6" s="22">
        <f t="shared" si="11"/>
        <v>61.29</v>
      </c>
      <c r="DC6" s="22">
        <f t="shared" si="11"/>
        <v>60.88</v>
      </c>
      <c r="DD6" s="22">
        <f t="shared" si="11"/>
        <v>61</v>
      </c>
      <c r="DE6" s="22">
        <f t="shared" si="11"/>
        <v>63.38</v>
      </c>
      <c r="DF6" s="22">
        <f t="shared" si="11"/>
        <v>66.040000000000006</v>
      </c>
      <c r="DG6" s="21" t="str">
        <f>IF(DG7="","",IF(DG7="-","【-】","【"&amp;SUBSTITUTE(TEXT(DG7,"#,##0.00"),"-","△")&amp;"】"))</f>
        <v>【70.34】</v>
      </c>
      <c r="DH6" s="22">
        <f>IF(DH7="",NA(),DH7)</f>
        <v>8.43</v>
      </c>
      <c r="DI6" s="22">
        <f t="shared" ref="DI6:DQ6" si="12">IF(DI7="",NA(),DI7)</f>
        <v>12.65</v>
      </c>
      <c r="DJ6" s="22">
        <f t="shared" si="12"/>
        <v>16.78</v>
      </c>
      <c r="DK6" s="22">
        <f t="shared" si="12"/>
        <v>21.01</v>
      </c>
      <c r="DL6" s="22">
        <f t="shared" si="12"/>
        <v>25.27</v>
      </c>
      <c r="DM6" s="22">
        <f t="shared" si="12"/>
        <v>24.16</v>
      </c>
      <c r="DN6" s="22">
        <f t="shared" si="12"/>
        <v>29.81</v>
      </c>
      <c r="DO6" s="22">
        <f t="shared" si="12"/>
        <v>30.82</v>
      </c>
      <c r="DP6" s="22">
        <f t="shared" si="12"/>
        <v>24.27</v>
      </c>
      <c r="DQ6" s="22">
        <f t="shared" si="12"/>
        <v>28.04</v>
      </c>
      <c r="DR6" s="21" t="str">
        <f>IF(DR7="","",IF(DR7="-","【-】","【"&amp;SUBSTITUTE(TEXT(DR7,"#,##0.00"),"-","△")&amp;"】"))</f>
        <v>【35.50】</v>
      </c>
      <c r="DS6" s="21">
        <f>IF(DS7="",NA(),DS7)</f>
        <v>0</v>
      </c>
      <c r="DT6" s="21">
        <f t="shared" ref="DT6:EB6" si="13">IF(DT7="",NA(),DT7)</f>
        <v>0</v>
      </c>
      <c r="DU6" s="21">
        <f t="shared" si="13"/>
        <v>0</v>
      </c>
      <c r="DV6" s="21">
        <f t="shared" si="13"/>
        <v>0</v>
      </c>
      <c r="DW6" s="21">
        <f t="shared" si="13"/>
        <v>0</v>
      </c>
      <c r="DX6" s="22">
        <f t="shared" si="13"/>
        <v>18.829999999999998</v>
      </c>
      <c r="DY6" s="22">
        <f t="shared" si="13"/>
        <v>18.05</v>
      </c>
      <c r="DZ6" s="22">
        <f t="shared" si="13"/>
        <v>14.28</v>
      </c>
      <c r="EA6" s="22">
        <f t="shared" si="13"/>
        <v>12.77</v>
      </c>
      <c r="EB6" s="22">
        <f t="shared" si="13"/>
        <v>11.15</v>
      </c>
      <c r="EC6" s="21" t="str">
        <f>IF(EC7="","",IF(EC7="-","【-】","【"&amp;SUBSTITUTE(TEXT(EC7,"#,##0.00"),"-","△")&amp;"】"))</f>
        <v>【16.16】</v>
      </c>
      <c r="ED6" s="21">
        <f>IF(ED7="",NA(),ED7)</f>
        <v>0</v>
      </c>
      <c r="EE6" s="21">
        <f t="shared" ref="EE6:EM6" si="14">IF(EE7="",NA(),EE7)</f>
        <v>0</v>
      </c>
      <c r="EF6" s="21">
        <f t="shared" si="14"/>
        <v>0</v>
      </c>
      <c r="EG6" s="21">
        <f t="shared" si="14"/>
        <v>0</v>
      </c>
      <c r="EH6" s="21">
        <f t="shared" si="14"/>
        <v>0</v>
      </c>
      <c r="EI6" s="22">
        <f t="shared" si="14"/>
        <v>0.96</v>
      </c>
      <c r="EJ6" s="22">
        <f t="shared" si="14"/>
        <v>0.37</v>
      </c>
      <c r="EK6" s="22">
        <f t="shared" si="14"/>
        <v>0.23</v>
      </c>
      <c r="EL6" s="22">
        <f t="shared" si="14"/>
        <v>0.88</v>
      </c>
      <c r="EM6" s="22">
        <f t="shared" si="14"/>
        <v>0.25</v>
      </c>
      <c r="EN6" s="21" t="str">
        <f>IF(EN7="","",IF(EN7="-","【-】","【"&amp;SUBSTITUTE(TEXT(EN7,"#,##0.00"),"-","△")&amp;"】"))</f>
        <v>【0.28】</v>
      </c>
    </row>
    <row r="7" spans="1:144" s="23" customFormat="1" x14ac:dyDescent="0.2">
      <c r="A7" s="15"/>
      <c r="B7" s="24">
        <v>2024</v>
      </c>
      <c r="C7" s="24">
        <v>452084</v>
      </c>
      <c r="D7" s="24">
        <v>46</v>
      </c>
      <c r="E7" s="24">
        <v>1</v>
      </c>
      <c r="F7" s="24">
        <v>0</v>
      </c>
      <c r="G7" s="24">
        <v>5</v>
      </c>
      <c r="H7" s="24" t="s">
        <v>93</v>
      </c>
      <c r="I7" s="24" t="s">
        <v>94</v>
      </c>
      <c r="J7" s="24" t="s">
        <v>95</v>
      </c>
      <c r="K7" s="24" t="s">
        <v>96</v>
      </c>
      <c r="L7" s="24" t="s">
        <v>97</v>
      </c>
      <c r="M7" s="24" t="s">
        <v>98</v>
      </c>
      <c r="N7" s="25" t="s">
        <v>99</v>
      </c>
      <c r="O7" s="25">
        <v>69.06</v>
      </c>
      <c r="P7" s="25">
        <v>0.48</v>
      </c>
      <c r="Q7" s="25">
        <v>3311</v>
      </c>
      <c r="R7" s="25">
        <v>28078</v>
      </c>
      <c r="S7" s="25">
        <v>438.79</v>
      </c>
      <c r="T7" s="25">
        <v>63.99</v>
      </c>
      <c r="U7" s="25">
        <v>128</v>
      </c>
      <c r="V7" s="25">
        <v>0.4</v>
      </c>
      <c r="W7" s="25">
        <v>320</v>
      </c>
      <c r="X7" s="25">
        <v>107.07</v>
      </c>
      <c r="Y7" s="25">
        <v>107.8</v>
      </c>
      <c r="Z7" s="25">
        <v>110.64</v>
      </c>
      <c r="AA7" s="25">
        <v>108.51</v>
      </c>
      <c r="AB7" s="25">
        <v>105.63</v>
      </c>
      <c r="AC7" s="25">
        <v>97.61</v>
      </c>
      <c r="AD7" s="25">
        <v>98.78</v>
      </c>
      <c r="AE7" s="25">
        <v>101.23</v>
      </c>
      <c r="AF7" s="25">
        <v>103.12</v>
      </c>
      <c r="AG7" s="25">
        <v>102.26</v>
      </c>
      <c r="AH7" s="25">
        <v>102.02</v>
      </c>
      <c r="AI7" s="25">
        <v>0</v>
      </c>
      <c r="AJ7" s="25">
        <v>0</v>
      </c>
      <c r="AK7" s="25">
        <v>0</v>
      </c>
      <c r="AL7" s="25">
        <v>0</v>
      </c>
      <c r="AM7" s="25">
        <v>0</v>
      </c>
      <c r="AN7" s="25">
        <v>143.65</v>
      </c>
      <c r="AO7" s="25">
        <v>155.82</v>
      </c>
      <c r="AP7" s="25">
        <v>155.18</v>
      </c>
      <c r="AQ7" s="25">
        <v>101.46</v>
      </c>
      <c r="AR7" s="25">
        <v>82.37</v>
      </c>
      <c r="AS7" s="25">
        <v>26.96</v>
      </c>
      <c r="AT7" s="25">
        <v>51.72</v>
      </c>
      <c r="AU7" s="25">
        <v>66.290000000000006</v>
      </c>
      <c r="AV7" s="25">
        <v>85.85</v>
      </c>
      <c r="AW7" s="25">
        <v>113.4</v>
      </c>
      <c r="AX7" s="25">
        <v>463.51</v>
      </c>
      <c r="AY7" s="25">
        <v>94.01</v>
      </c>
      <c r="AZ7" s="25">
        <v>111.08</v>
      </c>
      <c r="BA7" s="25">
        <v>118.28</v>
      </c>
      <c r="BB7" s="25">
        <v>112.37</v>
      </c>
      <c r="BC7" s="25">
        <v>101.6</v>
      </c>
      <c r="BD7" s="25">
        <v>142.38999999999999</v>
      </c>
      <c r="BE7" s="25">
        <v>8080.25</v>
      </c>
      <c r="BF7" s="25">
        <v>6118.56</v>
      </c>
      <c r="BG7" s="25">
        <v>5124.1099999999997</v>
      </c>
      <c r="BH7" s="25">
        <v>3962.52</v>
      </c>
      <c r="BI7" s="25">
        <v>2861.03</v>
      </c>
      <c r="BJ7" s="25">
        <v>1421.84</v>
      </c>
      <c r="BK7" s="25">
        <v>1596.62</v>
      </c>
      <c r="BL7" s="25">
        <v>1456.79</v>
      </c>
      <c r="BM7" s="25">
        <v>1364.2</v>
      </c>
      <c r="BN7" s="25">
        <v>1398.03</v>
      </c>
      <c r="BO7" s="25">
        <v>1043.3599999999999</v>
      </c>
      <c r="BP7" s="25">
        <v>10.17</v>
      </c>
      <c r="BQ7" s="25">
        <v>11.74</v>
      </c>
      <c r="BR7" s="25">
        <v>11.27</v>
      </c>
      <c r="BS7" s="25">
        <v>10.52</v>
      </c>
      <c r="BT7" s="25">
        <v>11.72</v>
      </c>
      <c r="BU7" s="25">
        <v>35.72</v>
      </c>
      <c r="BV7" s="25">
        <v>33.659999999999997</v>
      </c>
      <c r="BW7" s="25">
        <v>35.33</v>
      </c>
      <c r="BX7" s="25">
        <v>38.58</v>
      </c>
      <c r="BY7" s="25">
        <v>39.15</v>
      </c>
      <c r="BZ7" s="25">
        <v>56.19</v>
      </c>
      <c r="CA7" s="25">
        <v>1686.27</v>
      </c>
      <c r="CB7" s="25">
        <v>1554.92</v>
      </c>
      <c r="CC7" s="25">
        <v>1639.38</v>
      </c>
      <c r="CD7" s="25">
        <v>1795.39</v>
      </c>
      <c r="CE7" s="25">
        <v>1581.07</v>
      </c>
      <c r="CF7" s="25">
        <v>471.3</v>
      </c>
      <c r="CG7" s="25">
        <v>506.68</v>
      </c>
      <c r="CH7" s="25">
        <v>491.45</v>
      </c>
      <c r="CI7" s="25">
        <v>448.81</v>
      </c>
      <c r="CJ7" s="25">
        <v>392.81</v>
      </c>
      <c r="CK7" s="25">
        <v>285.60000000000002</v>
      </c>
      <c r="CL7" s="25">
        <v>58.95</v>
      </c>
      <c r="CM7" s="25">
        <v>52.92</v>
      </c>
      <c r="CN7" s="25">
        <v>55.79</v>
      </c>
      <c r="CO7" s="25">
        <v>43.3</v>
      </c>
      <c r="CP7" s="25">
        <v>47.72</v>
      </c>
      <c r="CQ7" s="25">
        <v>51.52</v>
      </c>
      <c r="CR7" s="25">
        <v>48.75</v>
      </c>
      <c r="CS7" s="25">
        <v>50.95</v>
      </c>
      <c r="CT7" s="25">
        <v>52.39</v>
      </c>
      <c r="CU7" s="25">
        <v>29.19</v>
      </c>
      <c r="CV7" s="25">
        <v>48.33</v>
      </c>
      <c r="CW7" s="25">
        <v>59.78</v>
      </c>
      <c r="CX7" s="25">
        <v>71.23</v>
      </c>
      <c r="CY7" s="25">
        <v>66.77</v>
      </c>
      <c r="CZ7" s="25">
        <v>87.12</v>
      </c>
      <c r="DA7" s="25">
        <v>87.55</v>
      </c>
      <c r="DB7" s="25">
        <v>61.29</v>
      </c>
      <c r="DC7" s="25">
        <v>60.88</v>
      </c>
      <c r="DD7" s="25">
        <v>61</v>
      </c>
      <c r="DE7" s="25">
        <v>63.38</v>
      </c>
      <c r="DF7" s="25">
        <v>66.040000000000006</v>
      </c>
      <c r="DG7" s="25">
        <v>70.34</v>
      </c>
      <c r="DH7" s="25">
        <v>8.43</v>
      </c>
      <c r="DI7" s="25">
        <v>12.65</v>
      </c>
      <c r="DJ7" s="25">
        <v>16.78</v>
      </c>
      <c r="DK7" s="25">
        <v>21.01</v>
      </c>
      <c r="DL7" s="25">
        <v>25.27</v>
      </c>
      <c r="DM7" s="25">
        <v>24.16</v>
      </c>
      <c r="DN7" s="25">
        <v>29.81</v>
      </c>
      <c r="DO7" s="25">
        <v>30.82</v>
      </c>
      <c r="DP7" s="25">
        <v>24.27</v>
      </c>
      <c r="DQ7" s="25">
        <v>28.04</v>
      </c>
      <c r="DR7" s="25">
        <v>35.5</v>
      </c>
      <c r="DS7" s="25">
        <v>0</v>
      </c>
      <c r="DT7" s="25">
        <v>0</v>
      </c>
      <c r="DU7" s="25">
        <v>0</v>
      </c>
      <c r="DV7" s="25">
        <v>0</v>
      </c>
      <c r="DW7" s="25">
        <v>0</v>
      </c>
      <c r="DX7" s="25">
        <v>18.829999999999998</v>
      </c>
      <c r="DY7" s="25">
        <v>18.05</v>
      </c>
      <c r="DZ7" s="25">
        <v>14.28</v>
      </c>
      <c r="EA7" s="25">
        <v>12.77</v>
      </c>
      <c r="EB7" s="25">
        <v>11.15</v>
      </c>
      <c r="EC7" s="25">
        <v>16.16</v>
      </c>
      <c r="ED7" s="25">
        <v>0</v>
      </c>
      <c r="EE7" s="25">
        <v>0</v>
      </c>
      <c r="EF7" s="25">
        <v>0</v>
      </c>
      <c r="EG7" s="25">
        <v>0</v>
      </c>
      <c r="EH7" s="25">
        <v>0</v>
      </c>
      <c r="EI7" s="25">
        <v>0.96</v>
      </c>
      <c r="EJ7" s="25">
        <v>0.37</v>
      </c>
      <c r="EK7" s="25">
        <v>0.23</v>
      </c>
      <c r="EL7" s="25">
        <v>0.88</v>
      </c>
      <c r="EM7" s="25">
        <v>0.25</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2026-02-24T07:00:19Z</cp:lastPrinted>
  <dcterms:created xsi:type="dcterms:W3CDTF">2025-12-12T09:24:48Z</dcterms:created>
  <dcterms:modified xsi:type="dcterms:W3CDTF">2026-02-24T07:00:26Z</dcterms:modified>
  <cp:category/>
</cp:coreProperties>
</file>