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E42D7C83-0E69-4098-BDB4-0720295389B5}" xr6:coauthVersionLast="47" xr6:coauthVersionMax="47" xr10:uidLastSave="{00000000-0000-0000-0000-000000000000}"/>
  <workbookProtection workbookAlgorithmName="SHA-512" workbookHashValue="SWMyskaWYV5vwZxLZeyd4vccTqKwWqlTET4ypt1wKhFL8Ks55rN+tPrIwGGVrT5WKM2kUGZZPGp1GTr8+TlJ6Q==" workbookSaltValue="nnnwgeZQQL/y7ApzFQHun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F85" i="4"/>
  <c r="BB10" i="4"/>
  <c r="AL10" i="4"/>
  <c r="W10" i="4"/>
  <c r="I10" i="4"/>
  <c r="B10" i="4"/>
  <c r="BB8" i="4"/>
  <c r="AT8" i="4"/>
  <c r="AL8" i="4"/>
  <c r="W8" i="4"/>
  <c r="P8" i="4"/>
  <c r="I8" i="4"/>
  <c r="B6" i="4"/>
</calcChain>
</file>

<file path=xl/sharedStrings.xml><?xml version="1.0" encoding="utf-8"?>
<sst xmlns="http://schemas.openxmlformats.org/spreadsheetml/2006/main" count="316" uniqueCount="115">
  <si>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</si>
  <si>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</si>
  <si>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</si>
  <si>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</si>
  <si>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</si>
  <si>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</si>
  <si>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</si>
  <si>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</si>
  <si>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</si>
  <si>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</si>
  <si>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</si>
  <si>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</si>
  <si>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</si>
  <si>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</si>
  <si>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</si>
  <si>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</si>
  <si>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</si>
  <si>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</si>
  <si>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</si>
  <si>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</si>
  <si>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</si>
  <si>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</si>
  <si>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</si>
  <si>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</si>
  <si>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</si>
  <si>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</si>
  <si>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</si>
  <si>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</si>
  <si>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</si>
  <si>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</si>
  <si>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</si>
  <si>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</si>
  <si>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</si>
  <si>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</si>
  <si>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</si>
  <si>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</si>
  <si>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</si>
  <si>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</si>
  <si>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</si>
  <si>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</si>
  <si>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</si>
  <si>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</si>
  <si>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</si>
  <si>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</si>
  <si>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</si>
  <si>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</si>
  <si>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</si>
  <si>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</si>
  <si>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</si>
  <si>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</si>
  <si>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</si>
  <si>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</si>
  <si>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</si>
  <si>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</si>
  <si>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</si>
  <si>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</si>
  <si>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</si>
  <si>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</si>
  <si>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</si>
  <si>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</si>
  <si>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</si>
  <si>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</si>
  <si>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</si>
  <si>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</si>
  <si>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</si>
  <si>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</si>
  <si>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</si>
  <si>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</si>
  <si>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</si>
  <si>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</si>
  <si>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</si>
  <si>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</si>
  <si>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</si>
  <si>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</si>
  <si>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</si>
  <si>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</si>
  <si>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</si>
  <si>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</si>
  <si>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</si>
  <si>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</si>
  <si>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</si>
  <si>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</si>
  <si>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</si>
  <si>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</si>
  <si>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</si>
  <si>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</si>
  <si>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</si>
  <si>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</si>
  <si>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</si>
  <si>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</si>
  <si>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</si>
  <si>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</si>
  <si>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</si>
  <si>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門川町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</si>
  <si>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</si>
  <si>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</si>
  <si>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</si>
  <si>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</si>
  <si>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</si>
  <si>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</si>
  <si>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</si>
  <si>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</si>
  <si>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</si>
  <si>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</si>
  <si>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</si>
  <si>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</si>
  <si>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</si>
  <si>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</si>
  <si>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</si>
  <si>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</si>
  <si>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</si>
  <si>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</si>
  <si>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門川町の簡易水道の老朽化状況としては、耐用年数を経過した管路はありませんが、今後は資産台帳に基づき老朽管更新計画を検討する必要があると考えられます。</t>
    <phoneticPr fontId="4"/>
  </si>
  <si>
    <t>　経営状況については、収益で費用を十分に賄えないため一般会計からの負担金に依存している状況です。給水人口や給水量が減少傾向であることから、今後さらに給水収益が減少することが予想されます。
　今後も安定した水の供給のために、令和２年度に策定した門川町簡易水道事業経営戦略に基づき、計画的な事業運営と財源の確保を図り安定経営を目指します。なお、経営戦略については、令和７年度中に見直しを行います。
　また、令和６年４月１日より地方公営企業法を適用しています。</t>
    <rPh sb="33" eb="35">
      <t>フタン</t>
    </rPh>
    <rPh sb="185" eb="186">
      <t>チュウ</t>
    </rPh>
    <phoneticPr fontId="4"/>
  </si>
  <si>
    <t>　本町の簡易水道料金は、町内の公平性を確保するため上水道事業と同一料金となっておりますが、給水費用の全てを水道料金に転嫁することは困難であるため、収支不足分を一般会計からの負担金で補てんしている状況です。
　「経常収支比率」は平均値を超えていますが、収益の大半を一般会計からの負担金で賄っている状況であり、経営の健全性が確保出来ているとはいえません。
　「累積欠損金比率」については、欠損金が発生していないため０％で、健全であるといえます。
　「流動比率」については、平均値を大きく上回っており、支払い能力は高い状況にありますが、収益のほとんどが一般会計からの負担金であるのが現状です。
　「企業債残高対給水収益比率」については、平均値を大きく下回っていますが、今後は管路更新等によって増加する見込みです。
　「料金回収率」については、平均値より低い数値となっており、給水に係る費用のほとんどが一般会計からの負担金で賄われていることを表しています。水道料金については上水道事業と同一料金にしていることもあり、今後も料金回収率の上昇は見込めません。
　「給水原価」については、施設の維持管理に係る経費が増加していることに対し、人口減少等により有収水量が減少していることで増加傾向にあります。
　「施設利用率」は、配水量の減少により平均値を下回っているため、施設規模の見直しなど経営の効率性について改善する必要があります。
　「有収率」について、現在は類似団体の平均値より高いですが、今後は老朽管の増加に伴い、漏水等も増加すると考えられるため、漏水調査等を効率よく行い、さらに有収率を高める必要があると考えられます。
　以上のことから、今後の簡易水道事業としては、施設利用率に表れているとおり、給水人口減を見込んだ施設規模の見直しが必要になってくると考えられます。</t>
    <rPh sb="1" eb="3">
      <t>ホンチョウ</t>
    </rPh>
    <rPh sb="105" eb="107">
      <t>ケイジョウ</t>
    </rPh>
    <rPh sb="138" eb="141">
      <t>フタンキン</t>
    </rPh>
    <rPh sb="178" eb="183">
      <t>ルイセキケッソンキン</t>
    </rPh>
    <rPh sb="183" eb="185">
      <t>ヒリツ</t>
    </rPh>
    <rPh sb="192" eb="195">
      <t>ケッソンキン</t>
    </rPh>
    <rPh sb="196" eb="198">
      <t>ハッセイ</t>
    </rPh>
    <rPh sb="209" eb="211">
      <t>ケンゼン</t>
    </rPh>
    <rPh sb="223" eb="227">
      <t>リュウドウヒリツ</t>
    </rPh>
    <rPh sb="234" eb="237">
      <t>ヘイキンチ</t>
    </rPh>
    <rPh sb="238" eb="239">
      <t>オオ</t>
    </rPh>
    <rPh sb="241" eb="243">
      <t>ウワマワ</t>
    </rPh>
    <rPh sb="248" eb="250">
      <t>シハラ</t>
    </rPh>
    <rPh sb="251" eb="253">
      <t>ノウリョク</t>
    </rPh>
    <rPh sb="254" eb="255">
      <t>タカ</t>
    </rPh>
    <rPh sb="256" eb="258">
      <t>ジョウキョウ</t>
    </rPh>
    <rPh sb="265" eb="267">
      <t>シュウエキ</t>
    </rPh>
    <rPh sb="273" eb="275">
      <t>イッパン</t>
    </rPh>
    <rPh sb="275" eb="277">
      <t>カイケイ</t>
    </rPh>
    <rPh sb="280" eb="283">
      <t>フタンキン</t>
    </rPh>
    <rPh sb="288" eb="290">
      <t>ゲンジョウ</t>
    </rPh>
    <rPh sb="315" eb="318">
      <t>ヘイキンチ</t>
    </rPh>
    <rPh sb="319" eb="320">
      <t>オオ</t>
    </rPh>
    <rPh sb="322" eb="324">
      <t>シタマワ</t>
    </rPh>
    <rPh sb="331" eb="333">
      <t>コンゴ</t>
    </rPh>
    <rPh sb="334" eb="339">
      <t>カンロコウシントウ</t>
    </rPh>
    <rPh sb="343" eb="345">
      <t>ゾウカ</t>
    </rPh>
    <rPh sb="347" eb="349">
      <t>ミコ</t>
    </rPh>
    <rPh sb="368" eb="370">
      <t>ヘイキン</t>
    </rPh>
    <rPh sb="370" eb="371">
      <t>チ</t>
    </rPh>
    <rPh sb="373" eb="374">
      <t>ヒク</t>
    </rPh>
    <rPh sb="375" eb="377">
      <t>スウチ</t>
    </rPh>
    <rPh sb="384" eb="386">
      <t>キュウスイ</t>
    </rPh>
    <rPh sb="387" eb="388">
      <t>カカ</t>
    </rPh>
    <rPh sb="389" eb="391">
      <t>ヒヨウ</t>
    </rPh>
    <rPh sb="397" eb="399">
      <t>イッパン</t>
    </rPh>
    <rPh sb="399" eb="401">
      <t>カイケイ</t>
    </rPh>
    <rPh sb="404" eb="407">
      <t>フタンキン</t>
    </rPh>
    <rPh sb="408" eb="409">
      <t>マカナ</t>
    </rPh>
    <rPh sb="417" eb="418">
      <t>アラワ</t>
    </rPh>
    <rPh sb="424" eb="428">
      <t>スイドウリョウキン</t>
    </rPh>
    <rPh sb="433" eb="438">
      <t>ジョウスイドウジギョウ</t>
    </rPh>
    <rPh sb="439" eb="443">
      <t>ドウイツリョウキン</t>
    </rPh>
    <rPh sb="454" eb="456">
      <t>コンゴ</t>
    </rPh>
    <rPh sb="457" eb="462">
      <t>リョウキンカイシュウリツ</t>
    </rPh>
    <rPh sb="463" eb="465">
      <t>ジョウショウ</t>
    </rPh>
    <rPh sb="466" eb="468">
      <t>ミコ</t>
    </rPh>
    <rPh sb="476" eb="480">
      <t>キュウスイゲンカ</t>
    </rPh>
    <rPh sb="487" eb="489">
      <t>シセツ</t>
    </rPh>
    <rPh sb="490" eb="494">
      <t>イジカンリ</t>
    </rPh>
    <rPh sb="495" eb="496">
      <t>カカ</t>
    </rPh>
    <rPh sb="497" eb="499">
      <t>ケイヒ</t>
    </rPh>
    <rPh sb="500" eb="502">
      <t>ゾウカ</t>
    </rPh>
    <rPh sb="509" eb="510">
      <t>タイ</t>
    </rPh>
    <rPh sb="512" eb="516">
      <t>ジンコウゲンショウ</t>
    </rPh>
    <rPh sb="516" eb="517">
      <t>トウ</t>
    </rPh>
    <rPh sb="520" eb="524">
      <t>ユウシュウスイリョウ</t>
    </rPh>
    <rPh sb="525" eb="527">
      <t>ゲンショウ</t>
    </rPh>
    <rPh sb="534" eb="538">
      <t>ゾウカケイコウ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</si>
</sst>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06B-4292-A50B-7174B06C42F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F06B-4292-A50B-7174B06C42F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14.03</c:v>
                </c:pt>
              </c:numCache>
            </c:numRef>
          </c:val>
          <c:extLst>
            <c:ext xmlns:c16="http://schemas.microsoft.com/office/drawing/2014/chart" uri="{C3380CC4-5D6E-409C-BE32-E72D297353CC}">
              <c16:uniqueId val="{00000000-DBFD-4137-B7B9-DC54DE224A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DBFD-4137-B7B9-DC54DE224A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96.01</c:v>
                </c:pt>
              </c:numCache>
            </c:numRef>
          </c:val>
          <c:extLst>
            <c:ext xmlns:c16="http://schemas.microsoft.com/office/drawing/2014/chart" uri="{C3380CC4-5D6E-409C-BE32-E72D297353CC}">
              <c16:uniqueId val="{00000000-47E0-4000-ADC1-22DD6AC467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47E0-4000-ADC1-22DD6AC467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119.2</c:v>
                </c:pt>
              </c:numCache>
            </c:numRef>
          </c:val>
          <c:extLst>
            <c:ext xmlns:c16="http://schemas.microsoft.com/office/drawing/2014/chart" uri="{C3380CC4-5D6E-409C-BE32-E72D297353CC}">
              <c16:uniqueId val="{00000000-9187-4420-AC23-7F0E6E16DE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9187-4420-AC23-7F0E6E16DE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6.56</c:v>
                </c:pt>
              </c:numCache>
            </c:numRef>
          </c:val>
          <c:extLst>
            <c:ext xmlns:c16="http://schemas.microsoft.com/office/drawing/2014/chart" uri="{C3380CC4-5D6E-409C-BE32-E72D297353CC}">
              <c16:uniqueId val="{00000000-6EF5-4E0A-8801-A57894F89BF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6EF5-4E0A-8801-A57894F89BF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5A7-4A7D-A00D-AB97E4823E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05A7-4A7D-A00D-AB97E4823E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F8E-4253-A412-DA31582AFA9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0F8E-4253-A412-DA31582AFA9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363.9</c:v>
                </c:pt>
              </c:numCache>
            </c:numRef>
          </c:val>
          <c:extLst>
            <c:ext xmlns:c16="http://schemas.microsoft.com/office/drawing/2014/chart" uri="{C3380CC4-5D6E-409C-BE32-E72D297353CC}">
              <c16:uniqueId val="{00000000-FF8B-44E0-BA43-F4DE436BBF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FF8B-44E0-BA43-F4DE436BBF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122.46</c:v>
                </c:pt>
              </c:numCache>
            </c:numRef>
          </c:val>
          <c:extLst>
            <c:ext xmlns:c16="http://schemas.microsoft.com/office/drawing/2014/chart" uri="{C3380CC4-5D6E-409C-BE32-E72D297353CC}">
              <c16:uniqueId val="{00000000-1C86-4EA7-806B-1D8108A40C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1C86-4EA7-806B-1D8108A40C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27.15</c:v>
                </c:pt>
              </c:numCache>
            </c:numRef>
          </c:val>
          <c:extLst>
            <c:ext xmlns:c16="http://schemas.microsoft.com/office/drawing/2014/chart" uri="{C3380CC4-5D6E-409C-BE32-E72D297353CC}">
              <c16:uniqueId val="{00000000-0B4A-4991-95FE-7102CE37F40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0B4A-4991-95FE-7102CE37F40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557.5</c:v>
                </c:pt>
              </c:numCache>
            </c:numRef>
          </c:val>
          <c:extLst>
            <c:ext xmlns:c16="http://schemas.microsoft.com/office/drawing/2014/chart" uri="{C3380CC4-5D6E-409C-BE32-E72D297353CC}">
              <c16:uniqueId val="{00000000-C87D-490D-B453-FCB5C73DBF6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C87D-490D-B453-FCB5C73DBF6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門川町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16989</v>
      </c>
      <c r="AM8" s="44"/>
      <c r="AN8" s="44"/>
      <c r="AO8" s="44"/>
      <c r="AP8" s="44"/>
      <c r="AQ8" s="44"/>
      <c r="AR8" s="44"/>
      <c r="AS8" s="44"/>
      <c r="AT8" s="45">
        <f>データ!$S$6</f>
        <v>120.4</v>
      </c>
      <c r="AU8" s="46"/>
      <c r="AV8" s="46"/>
      <c r="AW8" s="46"/>
      <c r="AX8" s="46"/>
      <c r="AY8" s="46"/>
      <c r="AZ8" s="46"/>
      <c r="BA8" s="46"/>
      <c r="BB8" s="47">
        <f>データ!$T$6</f>
        <v>141.1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92.51</v>
      </c>
      <c r="J10" s="46"/>
      <c r="K10" s="46"/>
      <c r="L10" s="46"/>
      <c r="M10" s="46"/>
      <c r="N10" s="46"/>
      <c r="O10" s="80"/>
      <c r="P10" s="47">
        <f>データ!$P$6</f>
        <v>1.03</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175</v>
      </c>
      <c r="AM10" s="44"/>
      <c r="AN10" s="44"/>
      <c r="AO10" s="44"/>
      <c r="AP10" s="44"/>
      <c r="AQ10" s="44"/>
      <c r="AR10" s="44"/>
      <c r="AS10" s="44"/>
      <c r="AT10" s="45">
        <f>データ!$V$6</f>
        <v>1.32</v>
      </c>
      <c r="AU10" s="46"/>
      <c r="AV10" s="46"/>
      <c r="AW10" s="46"/>
      <c r="AX10" s="46"/>
      <c r="AY10" s="46"/>
      <c r="AZ10" s="46"/>
      <c r="BA10" s="46"/>
      <c r="BB10" s="47">
        <f>データ!$W$6</f>
        <v>132.58000000000001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114</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q67ETRXiXlcyZoqM2DnGsERV7oO2CxbfrHivkdN6ceIQSymqgt9GYp94pvw9AqQ2rjGcHX0+Rsoj/9/uuxcyw==" saltValue="ZaWFETjS8tz2E5PQDshh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454214</v>
      </c>
      <c r="D6" s="20">
        <f t="shared" si="3"/>
        <v>46</v>
      </c>
      <c r="E6" s="20">
        <f t="shared" si="3"/>
        <v>1</v>
      </c>
      <c r="F6" s="20">
        <f t="shared" si="3"/>
        <v>0</v>
      </c>
      <c r="G6" s="20">
        <f t="shared" si="3"/>
        <v>5</v>
      </c>
      <c r="H6" s="20" t="str">
        <f t="shared" si="3"/>
        <v>宮崎県　門川町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92.51</v>
      </c>
      <c r="P6" s="21">
        <f t="shared" si="3"/>
        <v>1.03</v>
      </c>
      <c r="Q6" s="21">
        <f t="shared" si="3"/>
        <v>2640</v>
      </c>
      <c r="R6" s="21">
        <f t="shared" si="3"/>
        <v>16989</v>
      </c>
      <c r="S6" s="21">
        <f t="shared" si="3"/>
        <v>120.4</v>
      </c>
      <c r="T6" s="21">
        <f t="shared" si="3"/>
        <v>141.1</v>
      </c>
      <c r="U6" s="21">
        <f t="shared" si="3"/>
        <v>175</v>
      </c>
      <c r="V6" s="21">
        <f t="shared" si="3"/>
        <v>1.32</v>
      </c>
      <c r="W6" s="21">
        <f t="shared" si="3"/>
        <v>132.58000000000001</v>
      </c>
      <c r="X6" s="22" t="str">
        <f>IF(X7="",NA(),X7)</f>
        <v>-</v>
      </c>
      <c r="Y6" s="22" t="str">
        <f t="shared" ref="Y6:AG6" si="4">IF(Y7="",NA(),Y7)</f>
        <v>-</v>
      </c>
      <c r="Z6" s="22" t="str">
        <f t="shared" si="4"/>
        <v>-</v>
      </c>
      <c r="AA6" s="22" t="str">
        <f t="shared" si="4"/>
        <v>-</v>
      </c>
      <c r="AB6" s="22">
        <f t="shared" si="4"/>
        <v>119.2</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363.9</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122.46</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27.15</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557.5</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14.03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96.01</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6.56</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454214</v>
      </c>
      <c r="D7" s="24">
        <v>46</v>
      </c>
      <c r="E7" s="24">
        <v>1</v>
      </c>
      <c r="F7" s="24">
        <v>0</v>
      </c>
      <c r="G7" s="24">
        <v>5</v>
      </c>
      <c r="H7" s="24" t="s">
        <v>93</v>
      </c>
      <c r="I7" s="24" t="s">
        <v>94</v>
      </c>
      <c r="J7" s="24" t="s">
        <v>95</v>
      </c>
      <c r="K7" s="24" t="s">
        <v>96</v>
      </c>
      <c r="L7" s="24" t="s">
        <v>97</v>
      </c>
      <c r="M7" s="24" t="s">
        <v>98</v>
      </c>
      <c r="N7" s="25" t="s">
        <v>99</v>
      </c>
      <c r="O7" s="25">
        <v>92.51</v>
      </c>
      <c r="P7" s="25">
        <v>1.03</v>
      </c>
      <c r="Q7" s="25">
        <v>2640</v>
      </c>
      <c r="R7" s="25">
        <v>16989</v>
      </c>
      <c r="S7" s="25">
        <v>120.4</v>
      </c>
      <c r="T7" s="25">
        <v>141.1</v>
      </c>
      <c r="U7" s="25">
        <v>175</v>
      </c>
      <c r="V7" s="25">
        <v>1.32</v>
      </c>
      <c r="W7" s="25">
        <v>132.58000000000001</v>
      </c>
      <c r="X7" s="25" t="s">
        <v>99</v>
      </c>
      <c r="Y7" s="25" t="s">
        <v>99</v>
      </c>
      <c r="Z7" s="25" t="s">
        <v>99</v>
      </c>
      <c r="AA7" s="25" t="s">
        <v>99</v>
      </c>
      <c r="AB7" s="25">
        <v>119.2</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363.9</v>
      </c>
      <c r="AY7" s="25" t="s">
        <v>99</v>
      </c>
      <c r="AZ7" s="25" t="s">
        <v>99</v>
      </c>
      <c r="BA7" s="25" t="s">
        <v>99</v>
      </c>
      <c r="BB7" s="25" t="s">
        <v>99</v>
      </c>
      <c r="BC7" s="25">
        <v>101.6</v>
      </c>
      <c r="BD7" s="25">
        <v>142.38999999999999</v>
      </c>
      <c r="BE7" s="25" t="s">
        <v>99</v>
      </c>
      <c r="BF7" s="25" t="s">
        <v>99</v>
      </c>
      <c r="BG7" s="25" t="s">
        <v>99</v>
      </c>
      <c r="BH7" s="25" t="s">
        <v>99</v>
      </c>
      <c r="BI7" s="25">
        <v>122.46</v>
      </c>
      <c r="BJ7" s="25" t="s">
        <v>99</v>
      </c>
      <c r="BK7" s="25" t="s">
        <v>99</v>
      </c>
      <c r="BL7" s="25" t="s">
        <v>99</v>
      </c>
      <c r="BM7" s="25" t="s">
        <v>99</v>
      </c>
      <c r="BN7" s="25">
        <v>1398.03</v>
      </c>
      <c r="BO7" s="25">
        <v>1043.3599999999999</v>
      </c>
      <c r="BP7" s="25" t="s">
        <v>99</v>
      </c>
      <c r="BQ7" s="25" t="s">
        <v>99</v>
      </c>
      <c r="BR7" s="25" t="s">
        <v>99</v>
      </c>
      <c r="BS7" s="25" t="s">
        <v>99</v>
      </c>
      <c r="BT7" s="25">
        <v>27.15</v>
      </c>
      <c r="BU7" s="25" t="s">
        <v>99</v>
      </c>
      <c r="BV7" s="25" t="s">
        <v>99</v>
      </c>
      <c r="BW7" s="25" t="s">
        <v>99</v>
      </c>
      <c r="BX7" s="25" t="s">
        <v>99</v>
      </c>
      <c r="BY7" s="25">
        <v>39.15</v>
      </c>
      <c r="BZ7" s="25">
        <v>56.19</v>
      </c>
      <c r="CA7" s="25" t="s">
        <v>99</v>
      </c>
      <c r="CB7" s="25" t="s">
        <v>99</v>
      </c>
      <c r="CC7" s="25" t="s">
        <v>99</v>
      </c>
      <c r="CD7" s="25" t="s">
        <v>99</v>
      </c>
      <c r="CE7" s="25">
        <v>557.5</v>
      </c>
      <c r="CF7" s="25" t="s">
        <v>99</v>
      </c>
      <c r="CG7" s="25" t="s">
        <v>99</v>
      </c>
      <c r="CH7" s="25" t="s">
        <v>99</v>
      </c>
      <c r="CI7" s="25" t="s">
        <v>99</v>
      </c>
      <c r="CJ7" s="25">
        <v>392.81</v>
      </c>
      <c r="CK7" s="25">
        <v>285.60000000000002</v>
      </c>
      <c r="CL7" s="25" t="s">
        <v>99</v>
      </c>
      <c r="CM7" s="25" t="s">
        <v>99</v>
      </c>
      <c r="CN7" s="25" t="s">
        <v>99</v>
      </c>
      <c r="CO7" s="25" t="s">
        <v>99</v>
      </c>
      <c r="CP7" s="25">
        <v>14.03</v>
      </c>
      <c r="CQ7" s="25" t="s">
        <v>99</v>
      </c>
      <c r="CR7" s="25" t="s">
        <v>99</v>
      </c>
      <c r="CS7" s="25" t="s">
        <v>99</v>
      </c>
      <c r="CT7" s="25" t="s">
        <v>99</v>
      </c>
      <c r="CU7" s="25">
        <v>29.19</v>
      </c>
      <c r="CV7" s="25">
        <v>48.33</v>
      </c>
      <c r="CW7" s="25" t="s">
        <v>99</v>
      </c>
      <c r="CX7" s="25" t="s">
        <v>99</v>
      </c>
      <c r="CY7" s="25" t="s">
        <v>99</v>
      </c>
      <c r="CZ7" s="25" t="s">
        <v>99</v>
      </c>
      <c r="DA7" s="25">
        <v>96.01</v>
      </c>
      <c r="DB7" s="25" t="s">
        <v>99</v>
      </c>
      <c r="DC7" s="25" t="s">
        <v>99</v>
      </c>
      <c r="DD7" s="25" t="s">
        <v>99</v>
      </c>
      <c r="DE7" s="25" t="s">
        <v>99</v>
      </c>
      <c r="DF7" s="25">
        <v>66.040000000000006</v>
      </c>
      <c r="DG7" s="25">
        <v>70.34</v>
      </c>
      <c r="DH7" s="25" t="s">
        <v>99</v>
      </c>
      <c r="DI7" s="25" t="s">
        <v>99</v>
      </c>
      <c r="DJ7" s="25" t="s">
        <v>99</v>
      </c>
      <c r="DK7" s="25" t="s">
        <v>99</v>
      </c>
      <c r="DL7" s="25">
        <v>6.56</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2026-01-26T02:33:49Z</cp:lastPrinted>
  <dcterms:created xsi:type="dcterms:W3CDTF">2025-12-12T09:24:57Z</dcterms:created>
  <dcterms:modified xsi:type="dcterms:W3CDTF">2026-02-24T06:59:45Z</dcterms:modified>
  <cp:category/>
</cp:coreProperties>
</file>