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簡水\"/>
    </mc:Choice>
  </mc:AlternateContent>
  <xr:revisionPtr revIDLastSave="0" documentId="13_ncr:1_{0EDC483C-0BA8-41F3-BE23-B8755EF833E5}" xr6:coauthVersionLast="47" xr6:coauthVersionMax="47" xr10:uidLastSave="{00000000-0000-0000-0000-000000000000}"/>
  <workbookProtection workbookAlgorithmName="SHA-512" workbookHashValue="ryr7etOZkZ84ZGGMtrAxC1tWED83VhTC8/a7RS4djbcgiYIR2PVvrE5Bt7Ny/1GYt4/Fk6tQj7bFj+soodTS0A==" workbookSaltValue="UzrQGwddan14CKVdsM4Xn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E85" i="4"/>
  <c r="BB10" i="4"/>
  <c r="AT10" i="4"/>
  <c r="AL10" i="4"/>
  <c r="W10" i="4"/>
  <c r="I10" i="4"/>
  <c r="B10" i="4"/>
  <c r="BB8" i="4"/>
  <c r="AT8" i="4"/>
  <c r="P8" i="4"/>
  <c r="I8" i="4"/>
  <c r="B8" i="4"/>
  <c r="B6" i="4"/>
</calcChain>
</file>

<file path=xl/sharedStrings.xml><?xml version="1.0" encoding="utf-8"?>
<sst xmlns="http://schemas.openxmlformats.org/spreadsheetml/2006/main" count="316" uniqueCount="114">
  <si>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</si>
  <si>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</si>
  <si>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</si>
  <si>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</si>
  <si>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</si>
  <si>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</si>
  <si>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</si>
  <si>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</si>
  <si>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</si>
  <si>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</si>
  <si>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</si>
  <si>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</si>
  <si>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</si>
  <si>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</si>
  <si>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</si>
  <si>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</si>
  <si>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</si>
  <si>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</si>
  <si>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</si>
  <si>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</si>
  <si>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</si>
  <si>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</si>
  <si>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</si>
  <si>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</si>
  <si>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</si>
  <si>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</si>
  <si>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</si>
  <si>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</si>
  <si>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</si>
  <si>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</si>
  <si>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</si>
  <si>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</si>
  <si>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</si>
  <si>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</si>
  <si>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</si>
  <si>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</si>
  <si>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</si>
  <si>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</si>
  <si>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</si>
  <si>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</si>
  <si>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</si>
  <si>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</si>
  <si>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</si>
  <si>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</si>
  <si>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</si>
  <si>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</si>
  <si>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</si>
  <si>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</si>
  <si>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</si>
  <si>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</si>
  <si>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</si>
  <si>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</si>
  <si>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</si>
  <si>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</si>
  <si>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</si>
  <si>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</si>
  <si>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</si>
  <si>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</si>
  <si>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</si>
  <si>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</si>
  <si>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</si>
  <si>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</si>
  <si>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</si>
  <si>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</si>
  <si>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</si>
  <si>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</si>
  <si>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</si>
  <si>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</si>
  <si>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</si>
  <si>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</si>
  <si>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</si>
  <si>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</si>
  <si>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</si>
  <si>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</si>
  <si>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</si>
  <si>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</si>
  <si>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</si>
  <si>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</si>
  <si>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</si>
  <si>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</si>
  <si>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</si>
  <si>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</si>
  <si>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</si>
  <si>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</si>
  <si>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</si>
  <si>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</si>
  <si>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</si>
  <si>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</si>
  <si>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</si>
  <si>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</si>
  <si>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</si>
  <si>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</si>
  <si>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</si>
  <si>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美郷町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</si>
  <si>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</si>
  <si>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</si>
  <si>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</si>
  <si>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</si>
  <si>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</si>
  <si>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</si>
  <si>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</si>
  <si>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</si>
  <si>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</si>
  <si>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</si>
  <si>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</si>
  <si>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</si>
  <si>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</si>
  <si>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</si>
  <si>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</si>
  <si>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</si>
  <si>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</si>
  <si>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令和６年度からの法適用により、資産の状況が数値化されたことで、類似団体と比較できるようになった。管路経年化率は類似団体と比較し高い数値で、耐用年数を超過している管路もあり、施設数も多く、老朽化も進んでいる。今後は老朽化の状況を見極めて計画的に更新を行っていかなければならない。
</t>
    <rPh sb="1" eb="3">
      <t>レイワ</t>
    </rPh>
    <rPh sb="4" eb="6">
      <t>ネンド</t>
    </rPh>
    <rPh sb="9" eb="12">
      <t>ホウテキヨウ</t>
    </rPh>
    <rPh sb="16" eb="18">
      <t>シサン</t>
    </rPh>
    <rPh sb="19" eb="21">
      <t>ジョウキョウ</t>
    </rPh>
    <rPh sb="22" eb="25">
      <t>スウチカ</t>
    </rPh>
    <rPh sb="49" eb="51">
      <t>カンロ</t>
    </rPh>
    <rPh sb="51" eb="55">
      <t>ケイネンカリツ</t>
    </rPh>
    <rPh sb="64" eb="65">
      <t>タカ</t>
    </rPh>
    <rPh sb="68" eb="70">
      <t>チョウカ</t>
    </rPh>
    <rPh sb="74" eb="76">
      <t>カンロ</t>
    </rPh>
    <rPh sb="80" eb="83">
      <t>シセツスウ</t>
    </rPh>
    <rPh sb="84" eb="85">
      <t>オオ</t>
    </rPh>
    <rPh sb="87" eb="90">
      <t>ロウキュウカ</t>
    </rPh>
    <rPh sb="91" eb="92">
      <t>スス</t>
    </rPh>
    <rPh sb="96" eb="97">
      <t>タメ</t>
    </rPh>
    <rPh sb="98" eb="100">
      <t>コンゴ</t>
    </rPh>
    <rPh sb="104" eb="106">
      <t>ジョウキョウ</t>
    </rPh>
    <rPh sb="107" eb="109">
      <t>ミキワ</t>
    </rPh>
    <rPh sb="111" eb="114">
      <t>ケイカクテキ</t>
    </rPh>
    <rPh sb="115" eb="117">
      <t>コウシン</t>
    </rPh>
    <rPh sb="118" eb="119">
      <t>オコナ</t>
    </rPh>
    <phoneticPr fontId="4"/>
  </si>
  <si>
    <t xml:space="preserve">　管理している施設数が多く、維持管理の多くを外部委託している。そのため人件費が上がると維持管理費に影響するため、今後維持管理費を削減していくことは難しいと推測される。広域化も地理的要因を含め難しいのが現状である。
他会計からの繰入金なしでは経営が出来ない状況は続くと見込まれる。
経常費用が年々増加傾向で、厳しい経営改善に取り組まなければならない。令和６年度から法適用したことで、今後の経営の比較分析をおこない、水道料金の改定も検討する。
</t>
    <rPh sb="1" eb="3">
      <t>カンリ</t>
    </rPh>
    <rPh sb="7" eb="9">
      <t>シセツ</t>
    </rPh>
    <rPh sb="9" eb="10">
      <t>スウ</t>
    </rPh>
    <rPh sb="11" eb="12">
      <t>オオ</t>
    </rPh>
    <rPh sb="83" eb="86">
      <t>コウイキカ</t>
    </rPh>
    <rPh sb="87" eb="92">
      <t>チリテキヨウイン</t>
    </rPh>
    <rPh sb="93" eb="94">
      <t>フク</t>
    </rPh>
    <rPh sb="95" eb="96">
      <t>ムズカ</t>
    </rPh>
    <rPh sb="109" eb="112">
      <t>クリイレキン</t>
    </rPh>
    <rPh sb="116" eb="118">
      <t>ケイエイ</t>
    </rPh>
    <rPh sb="119" eb="121">
      <t>デキ</t>
    </rPh>
    <rPh sb="123" eb="125">
      <t>ジョウキョウ</t>
    </rPh>
    <rPh sb="126" eb="127">
      <t>ツヅ</t>
    </rPh>
    <rPh sb="129" eb="131">
      <t>ミコ</t>
    </rPh>
    <rPh sb="136" eb="140">
      <t>ケイジョウヒヨウ</t>
    </rPh>
    <rPh sb="141" eb="145">
      <t>ネンネンゾウカ</t>
    </rPh>
    <rPh sb="145" eb="147">
      <t>ケイコウ</t>
    </rPh>
    <rPh sb="149" eb="150">
      <t>キビ</t>
    </rPh>
    <rPh sb="152" eb="156">
      <t>ケイエイカイゼン</t>
    </rPh>
    <rPh sb="157" eb="158">
      <t>ト</t>
    </rPh>
    <rPh sb="159" eb="160">
      <t>ク</t>
    </rPh>
    <rPh sb="194" eb="196">
      <t>ブンセキ</t>
    </rPh>
    <rPh sb="210" eb="212">
      <t>ケントウ</t>
    </rPh>
    <phoneticPr fontId="4"/>
  </si>
  <si>
    <r>
      <t xml:space="preserve">①収益的収支比率は107.76％となるが、一般会計からの繰入金に依存している経営は変わらない。人口減少による料金収入の減少や、人件費が上がるにつれて委託料等の経費は膨らみ、経費削減が難しい状況である。
</t>
    </r>
    <r>
      <rPr>
        <sz val="11"/>
        <color theme="1"/>
        <rFont val="ＭＳ ゴシック"/>
        <family val="3"/>
        <charset val="128"/>
      </rPr>
      <t>②累</t>
    </r>
    <r>
      <rPr>
        <sz val="11"/>
        <rFont val="ＭＳ ゴシック"/>
        <family val="3"/>
        <charset val="128"/>
      </rPr>
      <t>積欠損金比率は欠損金を生じていないため0％となっている。
③流動比率は類似団体平均値を下回っているものの100％を超えており、短期的な支払能力は確保できている。
④企業債残高対給水収益比率は、類似団体と比較して低い数値となって</t>
    </r>
    <r>
      <rPr>
        <sz val="11"/>
        <color theme="1"/>
        <rFont val="ＭＳ ゴシック"/>
        <family val="3"/>
        <charset val="128"/>
      </rPr>
      <t>いるが、施設の老朽化も進んでおり、必要な施設の更新を見極めて経営改善を図っていく必要がある。
⑤料金回収率は55.13％と類似団体と比較して低い数値となっている。給水収益以外の収入で賄われている状態に変わりなく、適切な料金収入の確保が出来ていない。高齢者世帯の増加や人口減少でこれ以上の料金収入の増加は難しいが、料金見直し等も視野に入れ、更には経費削減にも努めなければならない。
⑥給水原価は類似団体と比較して低い数値であるが、引き続き人口減少を見据えた維持管理費の削減に取</t>
    </r>
    <r>
      <rPr>
        <sz val="11"/>
        <color rgb="FFFF0000"/>
        <rFont val="ＭＳ ゴシック"/>
        <family val="3"/>
        <charset val="128"/>
      </rPr>
      <t>り</t>
    </r>
    <r>
      <rPr>
        <sz val="11"/>
        <color theme="1"/>
        <rFont val="ＭＳ ゴシック"/>
        <family val="3"/>
        <charset val="128"/>
      </rPr>
      <t xml:space="preserve">組んでいかなければならない。
⑦施設利用率は類似団体と比較して高い数値であるが、人口減少が加速するに伴い低下していくと推測され、ダウンサイジングも視野に入れ維持管理を行っていく必要がある。
</t>
    </r>
    <rPh sb="1" eb="4">
      <t>シュウエキテキ</t>
    </rPh>
    <rPh sb="4" eb="8">
      <t>シュウシヒリツ</t>
    </rPh>
    <rPh sb="21" eb="25">
      <t>イッパンカイケイ</t>
    </rPh>
    <rPh sb="28" eb="31">
      <t>クリイレキン</t>
    </rPh>
    <rPh sb="32" eb="34">
      <t>イゾン</t>
    </rPh>
    <rPh sb="38" eb="40">
      <t>ケイエイ</t>
    </rPh>
    <rPh sb="41" eb="42">
      <t>カ</t>
    </rPh>
    <rPh sb="47" eb="51">
      <t>ジンコウゲンショウ</t>
    </rPh>
    <rPh sb="54" eb="58">
      <t>リョウキンシュウニュウ</t>
    </rPh>
    <rPh sb="59" eb="61">
      <t>ゲンショウ</t>
    </rPh>
    <rPh sb="63" eb="66">
      <t>ジンケンヒ</t>
    </rPh>
    <rPh sb="67" eb="68">
      <t>ア</t>
    </rPh>
    <rPh sb="74" eb="77">
      <t>イタクリョウ</t>
    </rPh>
    <rPh sb="77" eb="78">
      <t>トウ</t>
    </rPh>
    <rPh sb="79" eb="81">
      <t>ケイヒ</t>
    </rPh>
    <rPh sb="82" eb="83">
      <t>フク</t>
    </rPh>
    <rPh sb="86" eb="88">
      <t>スイサツ</t>
    </rPh>
    <rPh sb="96" eb="100">
      <t>ケイヒサクゲン</t>
    </rPh>
    <rPh sb="183" eb="184">
      <t>ムズカ</t>
    </rPh>
    <rPh sb="186" eb="188">
      <t>ジョウキョウ</t>
    </rPh>
    <rPh sb="195" eb="198">
      <t>キギョウサイ</t>
    </rPh>
    <rPh sb="265" eb="267">
      <t>ヒツヨウ</t>
    </rPh>
    <rPh sb="297" eb="299">
      <t>キュウスイ</t>
    </rPh>
    <rPh sb="361" eb="363">
      <t>シュウニュウ</t>
    </rPh>
    <rPh sb="364" eb="366">
      <t>ゾウカ</t>
    </rPh>
    <rPh sb="409" eb="410">
      <t>オギナ</t>
    </rPh>
    <rPh sb="416" eb="420">
      <t>キュウスイゲンカ</t>
    </rPh>
    <rPh sb="421" eb="425">
      <t>ルイジダンタイ</t>
    </rPh>
    <rPh sb="431" eb="433">
      <t>スイイ</t>
    </rPh>
    <rPh sb="439" eb="440">
      <t>ヒ</t>
    </rPh>
    <rPh sb="441" eb="442">
      <t>ツヅ</t>
    </rPh>
    <rPh sb="443" eb="447">
      <t>ジンコウゲンショウ</t>
    </rPh>
    <rPh sb="448" eb="450">
      <t>ミス</t>
    </rPh>
    <rPh sb="459" eb="461">
      <t>サクゲン</t>
    </rPh>
    <rPh sb="462" eb="464">
      <t>トリク</t>
    </rPh>
    <rPh sb="479" eb="481">
      <t>シセツ</t>
    </rPh>
    <rPh sb="481" eb="484">
      <t>リヨウリツ</t>
    </rPh>
    <rPh sb="485" eb="489">
      <t>ルイジダンタイ</t>
    </rPh>
    <rPh sb="495" eb="497">
      <t>スイイ</t>
    </rPh>
    <rPh sb="503" eb="507">
      <t>ジンコウゲンショウ</t>
    </rPh>
    <rPh sb="508" eb="510">
      <t>カソク</t>
    </rPh>
    <rPh sb="513" eb="514">
      <t>トモナ</t>
    </rPh>
    <rPh sb="515" eb="517">
      <t>テイカ</t>
    </rPh>
    <rPh sb="522" eb="524">
      <t>スイソク</t>
    </rPh>
    <rPh sb="536" eb="538">
      <t>シヤ</t>
    </rPh>
    <rPh sb="539" eb="540">
      <t>イ</t>
    </rPh>
    <rPh sb="541" eb="545">
      <t>イジカンリ</t>
    </rPh>
    <rPh sb="546" eb="547">
      <t>オコナ</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</si>
</sst>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ゴシック"/>
      <family val="3"/>
    </font>
    <font>
      <sz val="6"/>
      <name val="ＭＳ Ｐゴシック"/>
      <family val="3"/>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0.35</c:v>
                </c:pt>
              </c:numCache>
            </c:numRef>
          </c:val>
          <c:extLst>
            <c:ext xmlns:c16="http://schemas.microsoft.com/office/drawing/2014/chart" uri="{C3380CC4-5D6E-409C-BE32-E72D297353CC}">
              <c16:uniqueId val="{00000000-CD0B-410D-9EC9-8ACB54740BD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CD0B-410D-9EC9-8ACB54740BD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61.88</c:v>
                </c:pt>
              </c:numCache>
            </c:numRef>
          </c:val>
          <c:extLst>
            <c:ext xmlns:c16="http://schemas.microsoft.com/office/drawing/2014/chart" uri="{C3380CC4-5D6E-409C-BE32-E72D297353CC}">
              <c16:uniqueId val="{00000000-D0E1-4B46-BADC-DC5D19ADE08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D0E1-4B46-BADC-DC5D19ADE08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88</c:v>
                </c:pt>
              </c:numCache>
            </c:numRef>
          </c:val>
          <c:extLst>
            <c:ext xmlns:c16="http://schemas.microsoft.com/office/drawing/2014/chart" uri="{C3380CC4-5D6E-409C-BE32-E72D297353CC}">
              <c16:uniqueId val="{00000000-CA33-460D-8052-D7B1B3FCD93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CA33-460D-8052-D7B1B3FCD93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107.76</c:v>
                </c:pt>
              </c:numCache>
            </c:numRef>
          </c:val>
          <c:extLst>
            <c:ext xmlns:c16="http://schemas.microsoft.com/office/drawing/2014/chart" uri="{C3380CC4-5D6E-409C-BE32-E72D297353CC}">
              <c16:uniqueId val="{00000000-077A-485E-9231-5A40B12525D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077A-485E-9231-5A40B12525D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5.44</c:v>
                </c:pt>
              </c:numCache>
            </c:numRef>
          </c:val>
          <c:extLst>
            <c:ext xmlns:c16="http://schemas.microsoft.com/office/drawing/2014/chart" uri="{C3380CC4-5D6E-409C-BE32-E72D297353CC}">
              <c16:uniqueId val="{00000000-C1B7-48D4-B25A-32475FAC6D8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C1B7-48D4-B25A-32475FAC6D8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33.799999999999997</c:v>
                </c:pt>
              </c:numCache>
            </c:numRef>
          </c:val>
          <c:extLst>
            <c:ext xmlns:c16="http://schemas.microsoft.com/office/drawing/2014/chart" uri="{C3380CC4-5D6E-409C-BE32-E72D297353CC}">
              <c16:uniqueId val="{00000000-D448-4CCA-AA38-74974610255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D448-4CCA-AA38-74974610255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AA4-49B5-BC9A-EC70795943C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2AA4-49B5-BC9A-EC70795943C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152.57</c:v>
                </c:pt>
              </c:numCache>
            </c:numRef>
          </c:val>
          <c:extLst>
            <c:ext xmlns:c16="http://schemas.microsoft.com/office/drawing/2014/chart" uri="{C3380CC4-5D6E-409C-BE32-E72D297353CC}">
              <c16:uniqueId val="{00000000-C66E-4CC6-9667-7654E49E0EA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C66E-4CC6-9667-7654E49E0EA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701.28</c:v>
                </c:pt>
              </c:numCache>
            </c:numRef>
          </c:val>
          <c:extLst>
            <c:ext xmlns:c16="http://schemas.microsoft.com/office/drawing/2014/chart" uri="{C3380CC4-5D6E-409C-BE32-E72D297353CC}">
              <c16:uniqueId val="{00000000-9D94-42E9-B4E2-C996698B398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9D94-42E9-B4E2-C996698B398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55.13</c:v>
                </c:pt>
              </c:numCache>
            </c:numRef>
          </c:val>
          <c:extLst>
            <c:ext xmlns:c16="http://schemas.microsoft.com/office/drawing/2014/chart" uri="{C3380CC4-5D6E-409C-BE32-E72D297353CC}">
              <c16:uniqueId val="{00000000-B023-4C4C-B5D3-42FB66F861C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B023-4C4C-B5D3-42FB66F861C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227</c:v>
                </c:pt>
              </c:numCache>
            </c:numRef>
          </c:val>
          <c:extLst>
            <c:ext xmlns:c16="http://schemas.microsoft.com/office/drawing/2014/chart" uri="{C3380CC4-5D6E-409C-BE32-E72D297353CC}">
              <c16:uniqueId val="{00000000-49E5-4D2A-99C3-78FD9980EC6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49E5-4D2A-99C3-78FD9980EC6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宮崎県　美郷町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67"/>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C3</v>
      </c>
      <c r="X8" s="75"/>
      <c r="Y8" s="75"/>
      <c r="Z8" s="75"/>
      <c r="AA8" s="75"/>
      <c r="AB8" s="75"/>
      <c r="AC8" s="75"/>
      <c r="AD8" s="75" t="str">
        <f>データ!$M$6</f>
        <v>非設置</v>
      </c>
      <c r="AE8" s="75"/>
      <c r="AF8" s="75"/>
      <c r="AG8" s="75"/>
      <c r="AH8" s="75"/>
      <c r="AI8" s="75"/>
      <c r="AJ8" s="75"/>
      <c r="AK8" s="2"/>
      <c r="AL8" s="66">
        <f>データ!$R$6</f>
        <v>4522</v>
      </c>
      <c r="AM8" s="66"/>
      <c r="AN8" s="66"/>
      <c r="AO8" s="66"/>
      <c r="AP8" s="66"/>
      <c r="AQ8" s="66"/>
      <c r="AR8" s="66"/>
      <c r="AS8" s="66"/>
      <c r="AT8" s="36">
        <f>データ!$S$6</f>
        <v>448.84</v>
      </c>
      <c r="AU8" s="37"/>
      <c r="AV8" s="37"/>
      <c r="AW8" s="37"/>
      <c r="AX8" s="37"/>
      <c r="AY8" s="37"/>
      <c r="AZ8" s="37"/>
      <c r="BA8" s="37"/>
      <c r="BB8" s="55">
        <f>データ!$T$6</f>
        <v>10.07</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8" t="s">
        <v>12</v>
      </c>
      <c r="C9" s="49"/>
      <c r="D9" s="49"/>
      <c r="E9" s="49"/>
      <c r="F9" s="49"/>
      <c r="G9" s="49"/>
      <c r="H9" s="49"/>
      <c r="I9" s="48" t="s">
        <v>13</v>
      </c>
      <c r="J9" s="49"/>
      <c r="K9" s="49"/>
      <c r="L9" s="49"/>
      <c r="M9" s="49"/>
      <c r="N9" s="49"/>
      <c r="O9" s="67"/>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2">
      <c r="A10" s="2"/>
      <c r="B10" s="36" t="str">
        <f>データ!$N$6</f>
        <v>-</v>
      </c>
      <c r="C10" s="37"/>
      <c r="D10" s="37"/>
      <c r="E10" s="37"/>
      <c r="F10" s="37"/>
      <c r="G10" s="37"/>
      <c r="H10" s="37"/>
      <c r="I10" s="36">
        <f>データ!$O$6</f>
        <v>77.05</v>
      </c>
      <c r="J10" s="37"/>
      <c r="K10" s="37"/>
      <c r="L10" s="37"/>
      <c r="M10" s="37"/>
      <c r="N10" s="37"/>
      <c r="O10" s="65"/>
      <c r="P10" s="55">
        <f>データ!$P$6</f>
        <v>87.68</v>
      </c>
      <c r="Q10" s="55"/>
      <c r="R10" s="55"/>
      <c r="S10" s="55"/>
      <c r="T10" s="55"/>
      <c r="U10" s="55"/>
      <c r="V10" s="55"/>
      <c r="W10" s="66">
        <f>データ!$Q$6</f>
        <v>2442</v>
      </c>
      <c r="X10" s="66"/>
      <c r="Y10" s="66"/>
      <c r="Z10" s="66"/>
      <c r="AA10" s="66"/>
      <c r="AB10" s="66"/>
      <c r="AC10" s="66"/>
      <c r="AD10" s="2"/>
      <c r="AE10" s="2"/>
      <c r="AF10" s="2"/>
      <c r="AG10" s="2"/>
      <c r="AH10" s="2"/>
      <c r="AI10" s="2"/>
      <c r="AJ10" s="2"/>
      <c r="AK10" s="2"/>
      <c r="AL10" s="66">
        <f>データ!$U$6</f>
        <v>3900</v>
      </c>
      <c r="AM10" s="66"/>
      <c r="AN10" s="66"/>
      <c r="AO10" s="66"/>
      <c r="AP10" s="66"/>
      <c r="AQ10" s="66"/>
      <c r="AR10" s="66"/>
      <c r="AS10" s="66"/>
      <c r="AT10" s="36">
        <f>データ!$V$6</f>
        <v>21.75</v>
      </c>
      <c r="AU10" s="37"/>
      <c r="AV10" s="37"/>
      <c r="AW10" s="37"/>
      <c r="AX10" s="37"/>
      <c r="AY10" s="37"/>
      <c r="AZ10" s="37"/>
      <c r="BA10" s="37"/>
      <c r="BB10" s="55">
        <f>データ!$W$6</f>
        <v>179.31</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0" t="s">
        <v>25</v>
      </c>
      <c r="BM14" s="31"/>
      <c r="BN14" s="31"/>
      <c r="BO14" s="31"/>
      <c r="BP14" s="31"/>
      <c r="BQ14" s="31"/>
      <c r="BR14" s="31"/>
      <c r="BS14" s="31"/>
      <c r="BT14" s="31"/>
      <c r="BU14" s="31"/>
      <c r="BV14" s="31"/>
      <c r="BW14" s="31"/>
      <c r="BX14" s="31"/>
      <c r="BY14" s="31"/>
      <c r="BZ14" s="32"/>
    </row>
    <row r="15" spans="1:78" ht="13.5" customHeight="1" x14ac:dyDescent="0.2">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4"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4"/>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4"/>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4"/>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4"/>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4"/>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4"/>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4"/>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4"/>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4"/>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4"/>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4"/>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4"/>
      <c r="BM59" s="39"/>
      <c r="BN59" s="39"/>
      <c r="BO59" s="39"/>
      <c r="BP59" s="39"/>
      <c r="BQ59" s="39"/>
      <c r="BR59" s="39"/>
      <c r="BS59" s="39"/>
      <c r="BT59" s="39"/>
      <c r="BU59" s="39"/>
      <c r="BV59" s="39"/>
      <c r="BW59" s="39"/>
      <c r="BX59" s="39"/>
      <c r="BY59" s="39"/>
      <c r="BZ59" s="40"/>
    </row>
    <row r="60" spans="1:78" ht="13.5" customHeight="1" x14ac:dyDescent="0.2">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4"/>
      <c r="BM60" s="39"/>
      <c r="BN60" s="39"/>
      <c r="BO60" s="39"/>
      <c r="BP60" s="39"/>
      <c r="BQ60" s="39"/>
      <c r="BR60" s="39"/>
      <c r="BS60" s="39"/>
      <c r="BT60" s="39"/>
      <c r="BU60" s="39"/>
      <c r="BV60" s="39"/>
      <c r="BW60" s="39"/>
      <c r="BX60" s="39"/>
      <c r="BY60" s="39"/>
      <c r="BZ60" s="40"/>
    </row>
    <row r="61" spans="1:78" ht="13.5" customHeight="1" x14ac:dyDescent="0.2">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4"/>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4"/>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TQmbo+PCDyxqbJBd9Bnqo2xDjp7X3h4JTtPVP/79u09xUH86VU+XLuO3PATAjJLIFuwzIbK+RTk9WpPHWpoabg==" saltValue="4z8Gg71ef1CyblUliF2Ce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454311</v>
      </c>
      <c r="D6" s="20">
        <f t="shared" si="3"/>
        <v>46</v>
      </c>
      <c r="E6" s="20">
        <f t="shared" si="3"/>
        <v>1</v>
      </c>
      <c r="F6" s="20">
        <f t="shared" si="3"/>
        <v>0</v>
      </c>
      <c r="G6" s="20">
        <f t="shared" si="3"/>
        <v>5</v>
      </c>
      <c r="H6" s="20" t="str">
        <f t="shared" si="3"/>
        <v>宮崎県　美郷町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77.05</v>
      </c>
      <c r="P6" s="21">
        <f t="shared" si="3"/>
        <v>87.68</v>
      </c>
      <c r="Q6" s="21">
        <f t="shared" si="3"/>
        <v>2442</v>
      </c>
      <c r="R6" s="21">
        <f t="shared" si="3"/>
        <v>4522</v>
      </c>
      <c r="S6" s="21">
        <f t="shared" si="3"/>
        <v>448.84</v>
      </c>
      <c r="T6" s="21">
        <f t="shared" si="3"/>
        <v>10.07</v>
      </c>
      <c r="U6" s="21">
        <f t="shared" si="3"/>
        <v>3900</v>
      </c>
      <c r="V6" s="21">
        <f t="shared" si="3"/>
        <v>21.75</v>
      </c>
      <c r="W6" s="21">
        <f t="shared" si="3"/>
        <v>179.31</v>
      </c>
      <c r="X6" s="22" t="str">
        <f>IF(X7="",NA(),X7)</f>
        <v>-</v>
      </c>
      <c r="Y6" s="22" t="str">
        <f t="shared" ref="Y6:AG6" si="4">IF(Y7="",NA(),Y7)</f>
        <v>-</v>
      </c>
      <c r="Z6" s="22" t="str">
        <f t="shared" si="4"/>
        <v>-</v>
      </c>
      <c r="AA6" s="22" t="str">
        <f t="shared" si="4"/>
        <v>-</v>
      </c>
      <c r="AB6" s="22">
        <f t="shared" si="4"/>
        <v>107.76</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152.57</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701.28</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55.13</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227</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61.88</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88</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5.44</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33.799999999999997</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0.35</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2">
      <c r="A7" s="15"/>
      <c r="B7" s="24">
        <v>2024</v>
      </c>
      <c r="C7" s="24">
        <v>454311</v>
      </c>
      <c r="D7" s="24">
        <v>46</v>
      </c>
      <c r="E7" s="24">
        <v>1</v>
      </c>
      <c r="F7" s="24">
        <v>0</v>
      </c>
      <c r="G7" s="24">
        <v>5</v>
      </c>
      <c r="H7" s="24" t="s">
        <v>93</v>
      </c>
      <c r="I7" s="24" t="s">
        <v>94</v>
      </c>
      <c r="J7" s="24" t="s">
        <v>95</v>
      </c>
      <c r="K7" s="24" t="s">
        <v>96</v>
      </c>
      <c r="L7" s="24" t="s">
        <v>97</v>
      </c>
      <c r="M7" s="24" t="s">
        <v>98</v>
      </c>
      <c r="N7" s="25" t="s">
        <v>99</v>
      </c>
      <c r="O7" s="25">
        <v>77.05</v>
      </c>
      <c r="P7" s="25">
        <v>87.68</v>
      </c>
      <c r="Q7" s="25">
        <v>2442</v>
      </c>
      <c r="R7" s="25">
        <v>4522</v>
      </c>
      <c r="S7" s="25">
        <v>448.84</v>
      </c>
      <c r="T7" s="25">
        <v>10.07</v>
      </c>
      <c r="U7" s="25">
        <v>3900</v>
      </c>
      <c r="V7" s="25">
        <v>21.75</v>
      </c>
      <c r="W7" s="25">
        <v>179.31</v>
      </c>
      <c r="X7" s="25" t="s">
        <v>99</v>
      </c>
      <c r="Y7" s="25" t="s">
        <v>99</v>
      </c>
      <c r="Z7" s="25" t="s">
        <v>99</v>
      </c>
      <c r="AA7" s="25" t="s">
        <v>99</v>
      </c>
      <c r="AB7" s="25">
        <v>107.76</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152.57</v>
      </c>
      <c r="AY7" s="25" t="s">
        <v>99</v>
      </c>
      <c r="AZ7" s="25" t="s">
        <v>99</v>
      </c>
      <c r="BA7" s="25" t="s">
        <v>99</v>
      </c>
      <c r="BB7" s="25" t="s">
        <v>99</v>
      </c>
      <c r="BC7" s="25">
        <v>157.71</v>
      </c>
      <c r="BD7" s="25">
        <v>142.38999999999999</v>
      </c>
      <c r="BE7" s="25" t="s">
        <v>99</v>
      </c>
      <c r="BF7" s="25" t="s">
        <v>99</v>
      </c>
      <c r="BG7" s="25" t="s">
        <v>99</v>
      </c>
      <c r="BH7" s="25" t="s">
        <v>99</v>
      </c>
      <c r="BI7" s="25">
        <v>701.28</v>
      </c>
      <c r="BJ7" s="25" t="s">
        <v>99</v>
      </c>
      <c r="BK7" s="25" t="s">
        <v>99</v>
      </c>
      <c r="BL7" s="25" t="s">
        <v>99</v>
      </c>
      <c r="BM7" s="25" t="s">
        <v>99</v>
      </c>
      <c r="BN7" s="25">
        <v>958.97</v>
      </c>
      <c r="BO7" s="25">
        <v>1043.3599999999999</v>
      </c>
      <c r="BP7" s="25" t="s">
        <v>99</v>
      </c>
      <c r="BQ7" s="25" t="s">
        <v>99</v>
      </c>
      <c r="BR7" s="25" t="s">
        <v>99</v>
      </c>
      <c r="BS7" s="25" t="s">
        <v>99</v>
      </c>
      <c r="BT7" s="25">
        <v>55.13</v>
      </c>
      <c r="BU7" s="25" t="s">
        <v>99</v>
      </c>
      <c r="BV7" s="25" t="s">
        <v>99</v>
      </c>
      <c r="BW7" s="25" t="s">
        <v>99</v>
      </c>
      <c r="BX7" s="25" t="s">
        <v>99</v>
      </c>
      <c r="BY7" s="25">
        <v>61.25</v>
      </c>
      <c r="BZ7" s="25">
        <v>56.19</v>
      </c>
      <c r="CA7" s="25" t="s">
        <v>99</v>
      </c>
      <c r="CB7" s="25" t="s">
        <v>99</v>
      </c>
      <c r="CC7" s="25" t="s">
        <v>99</v>
      </c>
      <c r="CD7" s="25" t="s">
        <v>99</v>
      </c>
      <c r="CE7" s="25">
        <v>227</v>
      </c>
      <c r="CF7" s="25" t="s">
        <v>99</v>
      </c>
      <c r="CG7" s="25" t="s">
        <v>99</v>
      </c>
      <c r="CH7" s="25" t="s">
        <v>99</v>
      </c>
      <c r="CI7" s="25" t="s">
        <v>99</v>
      </c>
      <c r="CJ7" s="25">
        <v>279.83</v>
      </c>
      <c r="CK7" s="25">
        <v>285.60000000000002</v>
      </c>
      <c r="CL7" s="25" t="s">
        <v>99</v>
      </c>
      <c r="CM7" s="25" t="s">
        <v>99</v>
      </c>
      <c r="CN7" s="25" t="s">
        <v>99</v>
      </c>
      <c r="CO7" s="25" t="s">
        <v>99</v>
      </c>
      <c r="CP7" s="25">
        <v>61.88</v>
      </c>
      <c r="CQ7" s="25" t="s">
        <v>99</v>
      </c>
      <c r="CR7" s="25" t="s">
        <v>99</v>
      </c>
      <c r="CS7" s="25" t="s">
        <v>99</v>
      </c>
      <c r="CT7" s="25" t="s">
        <v>99</v>
      </c>
      <c r="CU7" s="25">
        <v>54.69</v>
      </c>
      <c r="CV7" s="25">
        <v>48.33</v>
      </c>
      <c r="CW7" s="25" t="s">
        <v>99</v>
      </c>
      <c r="CX7" s="25" t="s">
        <v>99</v>
      </c>
      <c r="CY7" s="25" t="s">
        <v>99</v>
      </c>
      <c r="CZ7" s="25" t="s">
        <v>99</v>
      </c>
      <c r="DA7" s="25">
        <v>88</v>
      </c>
      <c r="DB7" s="25" t="s">
        <v>99</v>
      </c>
      <c r="DC7" s="25" t="s">
        <v>99</v>
      </c>
      <c r="DD7" s="25" t="s">
        <v>99</v>
      </c>
      <c r="DE7" s="25" t="s">
        <v>99</v>
      </c>
      <c r="DF7" s="25">
        <v>71.44</v>
      </c>
      <c r="DG7" s="25">
        <v>70.34</v>
      </c>
      <c r="DH7" s="25" t="s">
        <v>99</v>
      </c>
      <c r="DI7" s="25" t="s">
        <v>99</v>
      </c>
      <c r="DJ7" s="25" t="s">
        <v>99</v>
      </c>
      <c r="DK7" s="25" t="s">
        <v>99</v>
      </c>
      <c r="DL7" s="25">
        <v>5.44</v>
      </c>
      <c r="DM7" s="25" t="s">
        <v>99</v>
      </c>
      <c r="DN7" s="25" t="s">
        <v>99</v>
      </c>
      <c r="DO7" s="25" t="s">
        <v>99</v>
      </c>
      <c r="DP7" s="25" t="s">
        <v>99</v>
      </c>
      <c r="DQ7" s="25">
        <v>37.1</v>
      </c>
      <c r="DR7" s="25">
        <v>35.5</v>
      </c>
      <c r="DS7" s="25" t="s">
        <v>99</v>
      </c>
      <c r="DT7" s="25" t="s">
        <v>99</v>
      </c>
      <c r="DU7" s="25" t="s">
        <v>99</v>
      </c>
      <c r="DV7" s="25" t="s">
        <v>99</v>
      </c>
      <c r="DW7" s="25">
        <v>33.799999999999997</v>
      </c>
      <c r="DX7" s="25" t="s">
        <v>99</v>
      </c>
      <c r="DY7" s="25" t="s">
        <v>99</v>
      </c>
      <c r="DZ7" s="25" t="s">
        <v>99</v>
      </c>
      <c r="EA7" s="25" t="s">
        <v>99</v>
      </c>
      <c r="EB7" s="25">
        <v>18.22</v>
      </c>
      <c r="EC7" s="25">
        <v>16.16</v>
      </c>
      <c r="ED7" s="25" t="s">
        <v>99</v>
      </c>
      <c r="EE7" s="25" t="s">
        <v>99</v>
      </c>
      <c r="EF7" s="25" t="s">
        <v>99</v>
      </c>
      <c r="EG7" s="25" t="s">
        <v>99</v>
      </c>
      <c r="EH7" s="25">
        <v>0.35</v>
      </c>
      <c r="EI7" s="25" t="s">
        <v>99</v>
      </c>
      <c r="EJ7" s="25" t="s">
        <v>99</v>
      </c>
      <c r="EK7" s="25" t="s">
        <v>99</v>
      </c>
      <c r="EL7" s="25" t="s">
        <v>99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2026-02-09T04:41:35Z</cp:lastPrinted>
  <dcterms:created xsi:type="dcterms:W3CDTF">2025-12-12T09:24:58Z</dcterms:created>
  <dcterms:modified xsi:type="dcterms:W3CDTF">2026-02-24T06:59:19Z</dcterms:modified>
  <cp:category/>
</cp:coreProperties>
</file>