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農集排\"/>
    </mc:Choice>
  </mc:AlternateContent>
  <xr:revisionPtr revIDLastSave="0" documentId="13_ncr:1_{F01DDDF5-FB72-4069-833D-320179F88432}" xr6:coauthVersionLast="47" xr6:coauthVersionMax="47" xr10:uidLastSave="{00000000-0000-0000-0000-000000000000}"/>
  <workbookProtection workbookAlgorithmName="SHA-512" workbookHashValue="lNpDkuykeHXB0COGf7r3Bk6hDzyB19uC0q8qgzcmc0tZeAsBh0XUI0JFcxIzdhYnvC1YMCfgOOtbO80XJ9Yc+Q==" workbookSaltValue="+AAyMd6dwrCXY9SgVS9oP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E85" i="4"/>
  <c r="AT10" i="4"/>
  <c r="I10" i="4"/>
</calcChain>
</file>

<file path=xl/sharedStrings.xml><?xml version="1.0" encoding="utf-8"?>
<sst xmlns="http://schemas.openxmlformats.org/spreadsheetml/2006/main" count="231" uniqueCount="118">
  <si>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</si>
  <si>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</si>
  <si>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</si>
  <si>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</si>
  <si>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</si>
  <si>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</si>
  <si>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</si>
  <si>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</si>
  <si>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</si>
  <si>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</si>
  <si>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</si>
  <si>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</si>
  <si>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</si>
  <si>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</si>
  <si>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</si>
  <si>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</si>
  <si>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</si>
  <si>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</si>
  <si>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</si>
  <si>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</si>
  <si>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</si>
  <si>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</si>
  <si>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</si>
  <si>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</si>
  <si>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</si>
  <si>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</si>
  <si>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</si>
  <si>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</si>
  <si>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</si>
  <si>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</si>
  <si>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</si>
  <si>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</si>
  <si>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</si>
  <si>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</si>
  <si>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</si>
  <si>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</si>
  <si>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</si>
  <si>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</si>
  <si>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</si>
  <si>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</si>
  <si>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</si>
  <si>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</si>
  <si>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</si>
  <si>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</si>
  <si>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</si>
  <si>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</si>
  <si>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</si>
  <si>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</si>
  <si>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</si>
  <si>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</si>
  <si>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</si>
  <si>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</si>
  <si>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</si>
  <si>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</si>
  <si>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</si>
  <si>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</si>
  <si>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</si>
  <si>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</si>
  <si>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</si>
  <si>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</si>
  <si>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</si>
  <si>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</si>
  <si>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</si>
  <si>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</si>
  <si>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</si>
  <si>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</si>
  <si>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</si>
  <si>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</si>
  <si>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</si>
  <si>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</si>
  <si>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</si>
  <si>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</si>
  <si>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</si>
  <si>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</si>
  <si>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</si>
  <si>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</si>
  <si>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</si>
  <si>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</si>
  <si>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</si>
  <si>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</si>
  <si>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</si>
  <si>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</si>
  <si>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</si>
  <si>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</si>
  <si>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</si>
  <si>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</si>
  <si>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</si>
  <si>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</si>
  <si>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</si>
  <si>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</si>
  <si>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</si>
  <si>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</si>
  <si>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</si>
  <si>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</si>
  <si>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</si>
  <si>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</si>
  <si>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都城市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</si>
  <si>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</si>
  <si>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</si>
  <si>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</si>
  <si>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</si>
  <si>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</si>
  <si>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</si>
  <si>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</si>
  <si>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</si>
  <si>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</si>
  <si>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</si>
  <si>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</si>
  <si>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</si>
  <si>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</si>
  <si>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</si>
  <si>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</si>
  <si>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</si>
  <si>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</si>
  <si>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</si>
  <si>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現在、法定耐用年数を経過した管渠はありませんが、今後発生が見込まれます。「管渠改善率」は類似団体平均値を下回っています。
　今後は、最適整備構想に基づき、増加する老朽管渠の更新を計画的に実施する必要があります。</t>
    <phoneticPr fontId="4"/>
  </si>
  <si>
    <t xml:space="preserve"> 各指標において類似団体平均値との比較で優位な指標は少ない状況であります。
 水洗化率の向上を図ることで料金収入を増やすとともに、更なる経費の削減や財源確保を行うことで、企業債残高対事業規模比率、経常収支比率及び経費回収率の改善を行う必要があります。
 また、老朽化した処理施設の長寿命化により投資費用の低減を図るとともに、今後増加する老朽管渠の更新を計画的に進める必要があります。
 経営戦略については、平成28年度に策定、令和３年度に改定を行い、令和７年３月に新たに策定しました。</t>
    <phoneticPr fontId="4"/>
  </si>
  <si>
    <t xml:space="preserve"> 経常損益については、「経常収支比率」は100％未満となり、収支状況が赤字であることを示しています。なお、「累積欠損」は発生していません。
 「流動比率」は類似団体平均値を上回っていますが、「経費回収率」が100％を下回っていることから、より一層の水洗化普及促進と経費削減による資金確保を行う必要があります。
 「汚水処理原価」については、類似団体平均値を下回っていますが、老朽化した処理施設の改修及び修繕費用が数値を押し上げている状況ですので、現在、実施している処理施設の長寿命化事業をさらに推し進め、処理施設修繕費用を低減する必要があります。
 「施設利用率」が低いのは、処理区域の縮小見直しにより既存施設の処理能力と流入する汚水量との差が生じていること及び水洗化率が低いためです。
 「水洗化率」は類似団体平均値に対して低い状況にあります。これは、既存住宅の接続が進まないことが主な原因と考えられるため、住宅所有者等へ切替・接続を促す必要があります。</t>
    <rPh sb="75" eb="77">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</si>
</sst>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2A-42AC-BBF8-CE684C06480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212A-42AC-BBF8-CE684C06480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41.71</c:v>
                </c:pt>
                <c:pt idx="1">
                  <c:v>41.27</c:v>
                </c:pt>
                <c:pt idx="2">
                  <c:v>41.06</c:v>
                </c:pt>
                <c:pt idx="3">
                  <c:v>40.97</c:v>
                </c:pt>
                <c:pt idx="4">
                  <c:v>40.42</c:v>
                </c:pt>
              </c:numCache>
            </c:numRef>
          </c:val>
          <c:extLst>
            <c:ext xmlns:c16="http://schemas.microsoft.com/office/drawing/2014/chart" uri="{C3380CC4-5D6E-409C-BE32-E72D297353CC}">
              <c16:uniqueId val="{00000000-5FA4-4FCB-8DB1-8E68CE0DCCD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5FA4-4FCB-8DB1-8E68CE0DCCD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75.53</c:v>
                </c:pt>
                <c:pt idx="1">
                  <c:v>76.290000000000006</c:v>
                </c:pt>
                <c:pt idx="2">
                  <c:v>77.23</c:v>
                </c:pt>
                <c:pt idx="3">
                  <c:v>77.790000000000006</c:v>
                </c:pt>
                <c:pt idx="4">
                  <c:v>78.44</c:v>
                </c:pt>
              </c:numCache>
            </c:numRef>
          </c:val>
          <c:extLst>
            <c:ext xmlns:c16="http://schemas.microsoft.com/office/drawing/2014/chart" uri="{C3380CC4-5D6E-409C-BE32-E72D297353CC}">
              <c16:uniqueId val="{00000000-5EC4-442F-87DB-436E0CF0AED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5EC4-442F-87DB-436E0CF0AED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102.28</c:v>
                </c:pt>
                <c:pt idx="1">
                  <c:v>99.76</c:v>
                </c:pt>
                <c:pt idx="2">
                  <c:v>99.8</c:v>
                </c:pt>
                <c:pt idx="3">
                  <c:v>99.83</c:v>
                </c:pt>
                <c:pt idx="4">
                  <c:v>99.92</c:v>
                </c:pt>
              </c:numCache>
            </c:numRef>
          </c:val>
          <c:extLst>
            <c:ext xmlns:c16="http://schemas.microsoft.com/office/drawing/2014/chart" uri="{C3380CC4-5D6E-409C-BE32-E72D297353CC}">
              <c16:uniqueId val="{00000000-6D29-481D-9992-0BC2C7A12B9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6D29-481D-9992-0BC2C7A12B9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14.54</c:v>
                </c:pt>
                <c:pt idx="1">
                  <c:v>17.510000000000002</c:v>
                </c:pt>
                <c:pt idx="2">
                  <c:v>20.37</c:v>
                </c:pt>
                <c:pt idx="3">
                  <c:v>23.17</c:v>
                </c:pt>
                <c:pt idx="4">
                  <c:v>25.86</c:v>
                </c:pt>
              </c:numCache>
            </c:numRef>
          </c:val>
          <c:extLst>
            <c:ext xmlns:c16="http://schemas.microsoft.com/office/drawing/2014/chart" uri="{C3380CC4-5D6E-409C-BE32-E72D297353CC}">
              <c16:uniqueId val="{00000000-F844-4BDF-9440-B2A9A49F599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F844-4BDF-9440-B2A9A49F599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74-4747-BC41-9652AE02B5B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EB74-4747-BC41-9652AE02B5B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9F-4B8E-ACC7-B631A8D3B40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609F-4B8E-ACC7-B631A8D3B40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15.18</c:v>
                </c:pt>
                <c:pt idx="1">
                  <c:v>27.19</c:v>
                </c:pt>
                <c:pt idx="2">
                  <c:v>36.29</c:v>
                </c:pt>
                <c:pt idx="3">
                  <c:v>45.08</c:v>
                </c:pt>
                <c:pt idx="4">
                  <c:v>50.63</c:v>
                </c:pt>
              </c:numCache>
            </c:numRef>
          </c:val>
          <c:extLst>
            <c:ext xmlns:c16="http://schemas.microsoft.com/office/drawing/2014/chart" uri="{C3380CC4-5D6E-409C-BE32-E72D297353CC}">
              <c16:uniqueId val="{00000000-D405-4A6D-A325-D8ABFDAF2A7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D405-4A6D-A325-D8ABFDAF2A7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quot;-&quot;">
                  <c:v>1636.99</c:v>
                </c:pt>
                <c:pt idx="4" formatCode="#,##0.00;&quot;△&quot;#,##0.00;&quot;-&quot;">
                  <c:v>1562.72</c:v>
                </c:pt>
              </c:numCache>
            </c:numRef>
          </c:val>
          <c:extLst>
            <c:ext xmlns:c16="http://schemas.microsoft.com/office/drawing/2014/chart" uri="{C3380CC4-5D6E-409C-BE32-E72D297353CC}">
              <c16:uniqueId val="{00000000-19F3-4062-A728-509DFC6A08D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19F3-4062-A728-509DFC6A08D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62.96</c:v>
                </c:pt>
                <c:pt idx="1">
                  <c:v>62.6</c:v>
                </c:pt>
                <c:pt idx="2">
                  <c:v>60.9</c:v>
                </c:pt>
                <c:pt idx="3">
                  <c:v>58.74</c:v>
                </c:pt>
                <c:pt idx="4">
                  <c:v>61.26</c:v>
                </c:pt>
              </c:numCache>
            </c:numRef>
          </c:val>
          <c:extLst>
            <c:ext xmlns:c16="http://schemas.microsoft.com/office/drawing/2014/chart" uri="{C3380CC4-5D6E-409C-BE32-E72D297353CC}">
              <c16:uniqueId val="{00000000-9317-4F4C-A535-201691D6346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9317-4F4C-A535-201691D6346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220.66</c:v>
                </c:pt>
                <c:pt idx="1">
                  <c:v>222.44</c:v>
                </c:pt>
                <c:pt idx="2">
                  <c:v>228.7</c:v>
                </c:pt>
                <c:pt idx="3">
                  <c:v>238.07</c:v>
                </c:pt>
                <c:pt idx="4">
                  <c:v>228.38</c:v>
                </c:pt>
              </c:numCache>
            </c:numRef>
          </c:val>
          <c:extLst>
            <c:ext xmlns:c16="http://schemas.microsoft.com/office/drawing/2014/chart" uri="{C3380CC4-5D6E-409C-BE32-E72D297353CC}">
              <c16:uniqueId val="{00000000-DB73-4281-B930-1E4080CAD69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DB73-4281-B930-1E4080CAD69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宮崎県　都城市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162574</v>
      </c>
      <c r="AM8" s="41"/>
      <c r="AN8" s="41"/>
      <c r="AO8" s="41"/>
      <c r="AP8" s="41"/>
      <c r="AQ8" s="41"/>
      <c r="AR8" s="41"/>
      <c r="AS8" s="41"/>
      <c r="AT8" s="34">
        <f>データ!T6</f>
        <v>653.36</v>
      </c>
      <c r="AU8" s="34"/>
      <c r="AV8" s="34"/>
      <c r="AW8" s="34"/>
      <c r="AX8" s="34"/>
      <c r="AY8" s="34"/>
      <c r="AZ8" s="34"/>
      <c r="BA8" s="34"/>
      <c r="BB8" s="34">
        <f>データ!U6</f>
        <v>248.83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74.709999999999994</v>
      </c>
      <c r="J10" s="34"/>
      <c r="K10" s="34"/>
      <c r="L10" s="34"/>
      <c r="M10" s="34"/>
      <c r="N10" s="34"/>
      <c r="O10" s="34"/>
      <c r="P10" s="34">
        <f>データ!P6</f>
        <v>7.04</v>
      </c>
      <c r="Q10" s="34"/>
      <c r="R10" s="34"/>
      <c r="S10" s="34"/>
      <c r="T10" s="34"/>
      <c r="U10" s="34"/>
      <c r="V10" s="34"/>
      <c r="W10" s="34">
        <f>データ!Q6</f>
        <v>95.72</v>
      </c>
      <c r="X10" s="34"/>
      <c r="Y10" s="34"/>
      <c r="Z10" s="34"/>
      <c r="AA10" s="34"/>
      <c r="AB10" s="34"/>
      <c r="AC10" s="34"/>
      <c r="AD10" s="41">
        <f>データ!R6</f>
        <v>2845</v>
      </c>
      <c r="AE10" s="41"/>
      <c r="AF10" s="41"/>
      <c r="AG10" s="41"/>
      <c r="AH10" s="41"/>
      <c r="AI10" s="41"/>
      <c r="AJ10" s="41"/>
      <c r="AK10" s="2"/>
      <c r="AL10" s="41">
        <f>データ!V6</f>
        <v>11397</v>
      </c>
      <c r="AM10" s="41"/>
      <c r="AN10" s="41"/>
      <c r="AO10" s="41"/>
      <c r="AP10" s="41"/>
      <c r="AQ10" s="41"/>
      <c r="AR10" s="41"/>
      <c r="AS10" s="41"/>
      <c r="AT10" s="34">
        <f>データ!W6</f>
        <v>9.57</v>
      </c>
      <c r="AU10" s="34"/>
      <c r="AV10" s="34"/>
      <c r="AW10" s="34"/>
      <c r="AX10" s="34"/>
      <c r="AY10" s="34"/>
      <c r="AZ10" s="34"/>
      <c r="BA10" s="34"/>
      <c r="BB10" s="34">
        <f>データ!X6</f>
        <v>1190.9100000000001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117</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116</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tSp7OJ2zEQIuhexKm9kRn1OnE6eRzQgDsMAuFnPbVhKqLtNDlGu37kI0JV1v43utvZc11Bj6YsMkP85/pblXyg==" saltValue="qPFIkbKoidvsYioflHczA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452025</v>
      </c>
      <c r="D6" s="19">
        <f t="shared" si="3"/>
        <v>46</v>
      </c>
      <c r="E6" s="19">
        <f t="shared" si="3"/>
        <v>17</v>
      </c>
      <c r="F6" s="19">
        <f t="shared" si="3"/>
        <v>5</v>
      </c>
      <c r="G6" s="19">
        <f t="shared" si="3"/>
        <v>0</v>
      </c>
      <c r="H6" s="19" t="str">
        <f t="shared" si="3"/>
        <v>宮崎県　都城市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74.709999999999994</v>
      </c>
      <c r="P6" s="20">
        <f t="shared" si="3"/>
        <v>7.04</v>
      </c>
      <c r="Q6" s="20">
        <f t="shared" si="3"/>
        <v>95.72</v>
      </c>
      <c r="R6" s="20">
        <f t="shared" si="3"/>
        <v>2845</v>
      </c>
      <c r="S6" s="20">
        <f t="shared" si="3"/>
        <v>162574</v>
      </c>
      <c r="T6" s="20">
        <f t="shared" si="3"/>
        <v>653.36</v>
      </c>
      <c r="U6" s="20">
        <f t="shared" si="3"/>
        <v>248.83</v>
      </c>
      <c r="V6" s="20">
        <f t="shared" si="3"/>
        <v>11397</v>
      </c>
      <c r="W6" s="20">
        <f t="shared" si="3"/>
        <v>9.57</v>
      </c>
      <c r="X6" s="20">
        <f t="shared" si="3"/>
        <v>1190.9100000000001</v>
      </c>
      <c r="Y6" s="21">
        <f>IF(Y7="",NA(),Y7)</f>
        <v>102.28</v>
      </c>
      <c r="Z6" s="21">
        <f t="shared" ref="Z6:AH6" si="4">IF(Z7="",NA(),Z7)</f>
        <v>99.76</v>
      </c>
      <c r="AA6" s="21">
        <f t="shared" si="4"/>
        <v>99.8</v>
      </c>
      <c r="AB6" s="21">
        <f t="shared" si="4"/>
        <v>99.83</v>
      </c>
      <c r="AC6" s="21">
        <f t="shared" si="4"/>
        <v>99.92</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15.18</v>
      </c>
      <c r="AV6" s="21">
        <f t="shared" ref="AV6:BD6" si="6">IF(AV7="",NA(),AV7)</f>
        <v>27.19</v>
      </c>
      <c r="AW6" s="21">
        <f t="shared" si="6"/>
        <v>36.29</v>
      </c>
      <c r="AX6" s="21">
        <f t="shared" si="6"/>
        <v>45.08</v>
      </c>
      <c r="AY6" s="21">
        <f t="shared" si="6"/>
        <v>50.63</v>
      </c>
      <c r="AZ6" s="21">
        <f t="shared" si="6"/>
        <v>37.24</v>
      </c>
      <c r="BA6" s="21">
        <f t="shared" si="6"/>
        <v>33.58</v>
      </c>
      <c r="BB6" s="21">
        <f t="shared" si="6"/>
        <v>35.42</v>
      </c>
      <c r="BC6" s="21">
        <f t="shared" si="6"/>
        <v>39.82</v>
      </c>
      <c r="BD6" s="21">
        <f t="shared" si="6"/>
        <v>41.03</v>
      </c>
      <c r="BE6" s="20" t="str">
        <f>IF(BE7="","",IF(BE7="-","【-】","【"&amp;SUBSTITUTE(TEXT(BE7,"#,##0.00"),"-","△")&amp;"】"))</f>
        <v>【47.19】</v>
      </c>
      <c r="BF6" s="20">
        <f>IF(BF7="",NA(),BF7)</f>
        <v>0</v>
      </c>
      <c r="BG6" s="20">
        <f t="shared" ref="BG6:BO6" si="7">IF(BG7="",NA(),BG7)</f>
        <v>0</v>
      </c>
      <c r="BH6" s="20">
        <f t="shared" si="7"/>
        <v>0</v>
      </c>
      <c r="BI6" s="21">
        <f t="shared" si="7"/>
        <v>1636.99</v>
      </c>
      <c r="BJ6" s="21">
        <f t="shared" si="7"/>
        <v>1562.72</v>
      </c>
      <c r="BK6" s="21">
        <f t="shared" si="7"/>
        <v>783.8</v>
      </c>
      <c r="BL6" s="21">
        <f t="shared" si="7"/>
        <v>778.81</v>
      </c>
      <c r="BM6" s="21">
        <f t="shared" si="7"/>
        <v>718.49</v>
      </c>
      <c r="BN6" s="21">
        <f t="shared" si="7"/>
        <v>743.31</v>
      </c>
      <c r="BO6" s="21">
        <f t="shared" si="7"/>
        <v>796.8</v>
      </c>
      <c r="BP6" s="20" t="str">
        <f>IF(BP7="","",IF(BP7="-","【-】","【"&amp;SUBSTITUTE(TEXT(BP7,"#,##0.00"),"-","△")&amp;"】"))</f>
        <v>【798.10】</v>
      </c>
      <c r="BQ6" s="21">
        <f>IF(BQ7="",NA(),BQ7)</f>
        <v>62.96</v>
      </c>
      <c r="BR6" s="21">
        <f t="shared" ref="BR6:BZ6" si="8">IF(BR7="",NA(),BR7)</f>
        <v>62.6</v>
      </c>
      <c r="BS6" s="21">
        <f t="shared" si="8"/>
        <v>60.9</v>
      </c>
      <c r="BT6" s="21">
        <f t="shared" si="8"/>
        <v>58.74</v>
      </c>
      <c r="BU6" s="21">
        <f t="shared" si="8"/>
        <v>61.26</v>
      </c>
      <c r="BV6" s="21">
        <f t="shared" si="8"/>
        <v>68.11</v>
      </c>
      <c r="BW6" s="21">
        <f t="shared" si="8"/>
        <v>67.23</v>
      </c>
      <c r="BX6" s="21">
        <f t="shared" si="8"/>
        <v>61.82</v>
      </c>
      <c r="BY6" s="21">
        <f t="shared" si="8"/>
        <v>61.15</v>
      </c>
      <c r="BZ6" s="21">
        <f t="shared" si="8"/>
        <v>58.41</v>
      </c>
      <c r="CA6" s="20" t="str">
        <f>IF(CA7="","",IF(CA7="-","【-】","【"&amp;SUBSTITUTE(TEXT(CA7,"#,##0.00"),"-","△")&amp;"】"))</f>
        <v>【54.51】</v>
      </c>
      <c r="CB6" s="21">
        <f>IF(CB7="",NA(),CB7)</f>
        <v>220.66</v>
      </c>
      <c r="CC6" s="21">
        <f t="shared" ref="CC6:CK6" si="9">IF(CC7="",NA(),CC7)</f>
        <v>222.44</v>
      </c>
      <c r="CD6" s="21">
        <f t="shared" si="9"/>
        <v>228.7</v>
      </c>
      <c r="CE6" s="21">
        <f t="shared" si="9"/>
        <v>238.07</v>
      </c>
      <c r="CF6" s="21">
        <f t="shared" si="9"/>
        <v>228.38</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41.71</v>
      </c>
      <c r="CN6" s="21">
        <f t="shared" ref="CN6:CV6" si="10">IF(CN7="",NA(),CN7)</f>
        <v>41.27</v>
      </c>
      <c r="CO6" s="21">
        <f t="shared" si="10"/>
        <v>41.06</v>
      </c>
      <c r="CP6" s="21">
        <f t="shared" si="10"/>
        <v>40.97</v>
      </c>
      <c r="CQ6" s="21">
        <f t="shared" si="10"/>
        <v>40.42</v>
      </c>
      <c r="CR6" s="21">
        <f t="shared" si="10"/>
        <v>55.26</v>
      </c>
      <c r="CS6" s="21">
        <f t="shared" si="10"/>
        <v>54.54</v>
      </c>
      <c r="CT6" s="21">
        <f t="shared" si="10"/>
        <v>52.9</v>
      </c>
      <c r="CU6" s="21">
        <f t="shared" si="10"/>
        <v>52.63</v>
      </c>
      <c r="CV6" s="21">
        <f t="shared" si="10"/>
        <v>52.34</v>
      </c>
      <c r="CW6" s="20" t="str">
        <f>IF(CW7="","",IF(CW7="-","【-】","【"&amp;SUBSTITUTE(TEXT(CW7,"#,##0.00"),"-","△")&amp;"】"))</f>
        <v>【49.92】</v>
      </c>
      <c r="CX6" s="21">
        <f>IF(CX7="",NA(),CX7)</f>
        <v>75.53</v>
      </c>
      <c r="CY6" s="21">
        <f t="shared" ref="CY6:DG6" si="11">IF(CY7="",NA(),CY7)</f>
        <v>76.290000000000006</v>
      </c>
      <c r="CZ6" s="21">
        <f t="shared" si="11"/>
        <v>77.23</v>
      </c>
      <c r="DA6" s="21">
        <f t="shared" si="11"/>
        <v>77.790000000000006</v>
      </c>
      <c r="DB6" s="21">
        <f t="shared" si="11"/>
        <v>78.44</v>
      </c>
      <c r="DC6" s="21">
        <f t="shared" si="11"/>
        <v>90.52</v>
      </c>
      <c r="DD6" s="21">
        <f t="shared" si="11"/>
        <v>90.3</v>
      </c>
      <c r="DE6" s="21">
        <f t="shared" si="11"/>
        <v>90.3</v>
      </c>
      <c r="DF6" s="21">
        <f t="shared" si="11"/>
        <v>90.32</v>
      </c>
      <c r="DG6" s="21">
        <f t="shared" si="11"/>
        <v>90.05</v>
      </c>
      <c r="DH6" s="20" t="str">
        <f>IF(DH7="","",IF(DH7="-","【-】","【"&amp;SUBSTITUTE(TEXT(DH7,"#,##0.00"),"-","△")&amp;"】"))</f>
        <v>【87.80】</v>
      </c>
      <c r="DI6" s="21">
        <f>IF(DI7="",NA(),DI7)</f>
        <v>14.54</v>
      </c>
      <c r="DJ6" s="21">
        <f t="shared" ref="DJ6:DR6" si="12">IF(DJ7="",NA(),DJ7)</f>
        <v>17.510000000000002</v>
      </c>
      <c r="DK6" s="21">
        <f t="shared" si="12"/>
        <v>20.37</v>
      </c>
      <c r="DL6" s="21">
        <f t="shared" si="12"/>
        <v>23.17</v>
      </c>
      <c r="DM6" s="21">
        <f t="shared" si="12"/>
        <v>25.86</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2">
      <c r="A7" s="14"/>
      <c r="B7" s="23">
        <v>2024</v>
      </c>
      <c r="C7" s="23">
        <v>452025</v>
      </c>
      <c r="D7" s="23">
        <v>46</v>
      </c>
      <c r="E7" s="23">
        <v>17</v>
      </c>
      <c r="F7" s="23">
        <v>5</v>
      </c>
      <c r="G7" s="23">
        <v>0</v>
      </c>
      <c r="H7" s="23" t="s">
        <v>96</v>
      </c>
      <c r="I7" s="23" t="s">
        <v>97</v>
      </c>
      <c r="J7" s="23" t="s">
        <v>98</v>
      </c>
      <c r="K7" s="23" t="s">
        <v>99</v>
      </c>
      <c r="L7" s="23" t="s">
        <v>100</v>
      </c>
      <c r="M7" s="23" t="s">
        <v>101</v>
      </c>
      <c r="N7" s="24" t="s">
        <v>102</v>
      </c>
      <c r="O7" s="24">
        <v>74.709999999999994</v>
      </c>
      <c r="P7" s="24">
        <v>7.04</v>
      </c>
      <c r="Q7" s="24">
        <v>95.72</v>
      </c>
      <c r="R7" s="24">
        <v>2845</v>
      </c>
      <c r="S7" s="24">
        <v>162574</v>
      </c>
      <c r="T7" s="24">
        <v>653.36</v>
      </c>
      <c r="U7" s="24">
        <v>248.83</v>
      </c>
      <c r="V7" s="24">
        <v>11397</v>
      </c>
      <c r="W7" s="24">
        <v>9.57</v>
      </c>
      <c r="X7" s="24">
        <v>1190.9100000000001</v>
      </c>
      <c r="Y7" s="24">
        <v>102.28</v>
      </c>
      <c r="Z7" s="24">
        <v>99.76</v>
      </c>
      <c r="AA7" s="24">
        <v>99.8</v>
      </c>
      <c r="AB7" s="24">
        <v>99.83</v>
      </c>
      <c r="AC7" s="24">
        <v>99.92</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15.18</v>
      </c>
      <c r="AV7" s="24">
        <v>27.19</v>
      </c>
      <c r="AW7" s="24">
        <v>36.29</v>
      </c>
      <c r="AX7" s="24">
        <v>45.08</v>
      </c>
      <c r="AY7" s="24">
        <v>50.63</v>
      </c>
      <c r="AZ7" s="24">
        <v>37.24</v>
      </c>
      <c r="BA7" s="24">
        <v>33.58</v>
      </c>
      <c r="BB7" s="24">
        <v>35.42</v>
      </c>
      <c r="BC7" s="24">
        <v>39.82</v>
      </c>
      <c r="BD7" s="24">
        <v>41.03</v>
      </c>
      <c r="BE7" s="24">
        <v>47.19</v>
      </c>
      <c r="BF7" s="24">
        <v>0</v>
      </c>
      <c r="BG7" s="24">
        <v>0</v>
      </c>
      <c r="BH7" s="24">
        <v>0</v>
      </c>
      <c r="BI7" s="24">
        <v>1636.99</v>
      </c>
      <c r="BJ7" s="24">
        <v>1562.72</v>
      </c>
      <c r="BK7" s="24">
        <v>783.8</v>
      </c>
      <c r="BL7" s="24">
        <v>778.81</v>
      </c>
      <c r="BM7" s="24">
        <v>718.49</v>
      </c>
      <c r="BN7" s="24">
        <v>743.31</v>
      </c>
      <c r="BO7" s="24">
        <v>796.8</v>
      </c>
      <c r="BP7" s="24">
        <v>798.1</v>
      </c>
      <c r="BQ7" s="24">
        <v>62.96</v>
      </c>
      <c r="BR7" s="24">
        <v>62.6</v>
      </c>
      <c r="BS7" s="24">
        <v>60.9</v>
      </c>
      <c r="BT7" s="24">
        <v>58.74</v>
      </c>
      <c r="BU7" s="24">
        <v>61.26</v>
      </c>
      <c r="BV7" s="24">
        <v>68.11</v>
      </c>
      <c r="BW7" s="24">
        <v>67.23</v>
      </c>
      <c r="BX7" s="24">
        <v>61.82</v>
      </c>
      <c r="BY7" s="24">
        <v>61.15</v>
      </c>
      <c r="BZ7" s="24">
        <v>58.41</v>
      </c>
      <c r="CA7" s="24">
        <v>54.51</v>
      </c>
      <c r="CB7" s="24">
        <v>220.66</v>
      </c>
      <c r="CC7" s="24">
        <v>222.44</v>
      </c>
      <c r="CD7" s="24">
        <v>228.7</v>
      </c>
      <c r="CE7" s="24">
        <v>238.07</v>
      </c>
      <c r="CF7" s="24">
        <v>228.38</v>
      </c>
      <c r="CG7" s="24">
        <v>222.41</v>
      </c>
      <c r="CH7" s="24">
        <v>228.21</v>
      </c>
      <c r="CI7" s="24">
        <v>246.9</v>
      </c>
      <c r="CJ7" s="24">
        <v>250.43</v>
      </c>
      <c r="CK7" s="24">
        <v>267.33999999999997</v>
      </c>
      <c r="CL7" s="24">
        <v>286.33</v>
      </c>
      <c r="CM7" s="24">
        <v>41.71</v>
      </c>
      <c r="CN7" s="24">
        <v>41.27</v>
      </c>
      <c r="CO7" s="24">
        <v>41.06</v>
      </c>
      <c r="CP7" s="24">
        <v>40.97</v>
      </c>
      <c r="CQ7" s="24">
        <v>40.42</v>
      </c>
      <c r="CR7" s="24">
        <v>55.26</v>
      </c>
      <c r="CS7" s="24">
        <v>54.54</v>
      </c>
      <c r="CT7" s="24">
        <v>52.9</v>
      </c>
      <c r="CU7" s="24">
        <v>52.63</v>
      </c>
      <c r="CV7" s="24">
        <v>52.34</v>
      </c>
      <c r="CW7" s="24">
        <v>49.92</v>
      </c>
      <c r="CX7" s="24">
        <v>75.53</v>
      </c>
      <c r="CY7" s="24">
        <v>76.290000000000006</v>
      </c>
      <c r="CZ7" s="24">
        <v>77.23</v>
      </c>
      <c r="DA7" s="24">
        <v>77.790000000000006</v>
      </c>
      <c r="DB7" s="24">
        <v>78.44</v>
      </c>
      <c r="DC7" s="24">
        <v>90.52</v>
      </c>
      <c r="DD7" s="24">
        <v>90.3</v>
      </c>
      <c r="DE7" s="24">
        <v>90.3</v>
      </c>
      <c r="DF7" s="24">
        <v>90.32</v>
      </c>
      <c r="DG7" s="24">
        <v>90.05</v>
      </c>
      <c r="DH7" s="24">
        <v>87.8</v>
      </c>
      <c r="DI7" s="24">
        <v>14.54</v>
      </c>
      <c r="DJ7" s="24">
        <v>17.510000000000002</v>
      </c>
      <c r="DK7" s="24">
        <v>20.37</v>
      </c>
      <c r="DL7" s="24">
        <v>23.17</v>
      </c>
      <c r="DM7" s="24">
        <v>25.86</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dcterms:created xsi:type="dcterms:W3CDTF">2025-12-23T06:24:29Z</dcterms:created>
  <dcterms:modified xsi:type="dcterms:W3CDTF">2026-02-24T07:15:59Z</dcterms:modified>
  <cp:category/>
</cp:coreProperties>
</file>