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農集排\"/>
    </mc:Choice>
  </mc:AlternateContent>
  <xr:revisionPtr revIDLastSave="0" documentId="13_ncr:1_{319A697C-7C17-45BC-A2FC-2A2D2E12E4D4}" xr6:coauthVersionLast="47" xr6:coauthVersionMax="47" xr10:uidLastSave="{00000000-0000-0000-0000-000000000000}"/>
  <workbookProtection workbookAlgorithmName="SHA-512" workbookHashValue="1/0N430MLQhfXcYmJoFdpUsBmMOh0LTIZx9n+0syi+Bsy63ERxWR8TM2GOkLJQGSaeOcb6w+e4cMDcYBgVU3MA==" workbookSaltValue="ZPe+s2v1ubwNHdFaGZkh7A=="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Q6" i="5"/>
  <c r="P6" i="5"/>
  <c r="O6" i="5"/>
  <c r="N6" i="5"/>
  <c r="B10" i="4" s="1"/>
  <c r="M6" i="5"/>
  <c r="AD8" i="4" s="1"/>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AD10" i="4"/>
  <c r="W10" i="4"/>
  <c r="P10" i="4"/>
  <c r="I10" i="4"/>
  <c r="AL8" i="4"/>
  <c r="B8" i="4"/>
  <c r="B6" i="4"/>
</calcChain>
</file>

<file path=xl/sharedStrings.xml><?xml version="1.0" encoding="utf-8"?>
<sst xmlns="http://schemas.openxmlformats.org/spreadsheetml/2006/main" count="231" uniqueCount="114">
  <si>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</si>
  <si>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</si>
  <si>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</si>
  <si>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</si>
  <si>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</si>
  <si>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</si>
  <si>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</si>
  <si>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</si>
  <si>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</si>
  <si>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</si>
  <si>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</si>
  <si>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</si>
  <si>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</si>
  <si>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</si>
  <si>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</si>
  <si>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</si>
  <si>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</si>
  <si>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</si>
  <si>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</si>
  <si>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</si>
  <si>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</si>
  <si>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</si>
  <si>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</si>
  <si>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</si>
  <si>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</si>
  <si>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</si>
  <si>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</si>
  <si>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</si>
  <si>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</si>
  <si>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</si>
  <si>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</si>
  <si>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</si>
  <si>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</si>
  <si>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</si>
  <si>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</si>
  <si>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</si>
  <si>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</si>
  <si>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</si>
  <si>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</si>
  <si>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</si>
  <si>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</si>
  <si>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</si>
  <si>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</si>
  <si>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</si>
  <si>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</si>
  <si>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</si>
  <si>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</si>
  <si>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</si>
  <si>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</si>
  <si>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</si>
  <si>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</si>
  <si>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</si>
  <si>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</si>
  <si>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</si>
  <si>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</si>
  <si>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</si>
  <si>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</si>
  <si>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</si>
  <si>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</si>
  <si>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</si>
  <si>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</si>
  <si>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</si>
  <si>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</si>
  <si>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</si>
  <si>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 xml:space="preserve"> ①有形固定資産減価償却率は、類似団体平均や全国平均に比べて低い数値となっていますが、施設の老朽化の進行に伴い、上昇傾向にあります。
 ②管渠老朽化率及び③管渠改善率については、耐用年数を経過した管渠が生じていないため、当該値の算出はありません。 
</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</si>
  <si>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</si>
  <si>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</si>
  <si>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</si>
  <si>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</si>
  <si>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</si>
  <si>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</si>
  <si>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</si>
  <si>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</si>
  <si>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</si>
  <si>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</si>
  <si>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</si>
  <si>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</si>
  <si>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</si>
  <si>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</si>
  <si>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</si>
  <si>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</si>
  <si>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</si>
  <si>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</si>
  <si>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</si>
  <si>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</si>
  <si>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</si>
  <si>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</si>
  <si>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</si>
  <si>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</si>
  <si>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</si>
  <si>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</si>
  <si>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</si>
  <si>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</si>
  <si>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</si>
  <si>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</si>
  <si>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</si>
  <si>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宮崎県　日向市</t>
  </si>
  <si>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</si>
  <si>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</si>
  <si>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</si>
  <si>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</si>
  <si>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</si>
  <si>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</si>
  <si>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</si>
  <si>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</si>
  <si>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</si>
  <si>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</si>
  <si>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</si>
  <si>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</si>
  <si>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</si>
  <si>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</si>
  <si>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</si>
  <si>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　令和６年度は、「日向市農業集落排水事業最適整備構想計画」（令和３～７年度）に基づき、市内の３地区の処理施設の修繕・改築を行う長寿命化対策工事を実施しました。
　経営状況について、経常収支比率や流動比率は100％を超えていますが、経費回収率が100％を大きく下回る状況が続いており、汚水処理費を使用料だけでは賄いきれず、一般会計からの多額の繰入金に依存しています。
　令和７年度での使用料の増額改定を決定していますが、将来にわたりサービスの提供を安定的に継続していくことが可能となるよう、引き続き経営基盤の強化と財政マネジメント向上に取り組んでいきます。
</t>
  </si>
  <si>
    <r>
      <t>①経常収支比率について、経常費用は主に減価償却費の減により減少していますが、経常収益における一般会計繰入金の減少が、経常費用の減少額を上回っているため、前年度より低下しています。
②累積欠損金比率については、欠損金が生じていません。
③流動比率について、流動負債は主に年度末における未払金の増により増加していますが、流動資産の現金保有の増等が、流動負債の増加額を上回っており、前年度より</t>
    </r>
    <r>
      <rPr>
        <sz val="11"/>
        <rFont val="ＭＳ ゴシック"/>
        <family val="3"/>
        <charset val="128"/>
      </rPr>
      <t>上昇しています。現金保有増の要因は、一般会計繰入金の受入れや資本費平準化債の借入の減少に対し、企業債の償還額が減少傾向にあることです。 
④企業債残高対事業規模比率について、企業債残高は全て一般会計からの繰入金で負担していることから比率の発生はありません。 
⑤経費回収率は、人口減少に伴う使用料収入の減に対し、物価上昇等による汚水処理費の増加のため、前年度より低下しました。類似団体よりは高い数値となっていますが、依然として一般会計繰入金への依存は高く、使用料の適正水準の検討が必要です。 
⑥汚水処理原価は、物価上昇等により汚水処理費が増となったことに対し、人口減少に伴い年間有収水量が減少したため前年度より上昇しています。 
⑦施設利用率は、前年度からほぼ横ばいとなっていますが、処理能力の50％にも満たない状況が今後も見込まれます。更なる接続世帯の増加に向けた取り組みや設備の更新時におけるダウンサイジング（規模の縮小）の検討が必要です。 
⑧水洗化率については、処理区域内の全体人口の減少が、水洗化人口の減少を上回っているため年々上昇しています。公共用水域の水質保全及び使用料収入の確保に向け、接続世帯の増加に向けた取り組みが必要です。</t>
    </r>
    <rPh sb="54" eb="56">
      <t>ゲンショウ</t>
    </rPh>
    <rPh sb="108" eb="109">
      <t>ショウ</t>
    </rPh>
    <rPh sb="220" eb="221">
      <t>イ</t>
    </rPh>
    <rPh sb="234" eb="236">
      <t>ゲンショウ</t>
    </rPh>
    <rPh sb="661" eb="663">
      <t>ネンネン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</si>
</sst>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6" fillId="0" borderId="4"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2A-432A-84B8-070470D33B1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262A-432A-84B8-070470D33B1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50.79</c:v>
                </c:pt>
                <c:pt idx="1">
                  <c:v>47.84</c:v>
                </c:pt>
                <c:pt idx="2">
                  <c:v>45.02</c:v>
                </c:pt>
                <c:pt idx="3">
                  <c:v>45.22</c:v>
                </c:pt>
                <c:pt idx="4">
                  <c:v>45.36</c:v>
                </c:pt>
              </c:numCache>
            </c:numRef>
          </c:val>
          <c:extLst>
            <c:ext xmlns:c16="http://schemas.microsoft.com/office/drawing/2014/chart" uri="{C3380CC4-5D6E-409C-BE32-E72D297353CC}">
              <c16:uniqueId val="{00000000-9BE9-4199-8E10-47F58440D53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9BE9-4199-8E10-47F58440D53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84.17</c:v>
                </c:pt>
                <c:pt idx="1">
                  <c:v>86.74</c:v>
                </c:pt>
                <c:pt idx="2">
                  <c:v>86.98</c:v>
                </c:pt>
                <c:pt idx="3">
                  <c:v>87.3</c:v>
                </c:pt>
                <c:pt idx="4">
                  <c:v>87.61</c:v>
                </c:pt>
              </c:numCache>
            </c:numRef>
          </c:val>
          <c:extLst>
            <c:ext xmlns:c16="http://schemas.microsoft.com/office/drawing/2014/chart" uri="{C3380CC4-5D6E-409C-BE32-E72D297353CC}">
              <c16:uniqueId val="{00000000-B87B-4C60-969B-1FF667D659B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B87B-4C60-969B-1FF667D659B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168.27</c:v>
                </c:pt>
                <c:pt idx="1">
                  <c:v>145.97999999999999</c:v>
                </c:pt>
                <c:pt idx="2">
                  <c:v>135.72999999999999</c:v>
                </c:pt>
                <c:pt idx="3">
                  <c:v>133.79</c:v>
                </c:pt>
                <c:pt idx="4">
                  <c:v>132.51</c:v>
                </c:pt>
              </c:numCache>
            </c:numRef>
          </c:val>
          <c:extLst>
            <c:ext xmlns:c16="http://schemas.microsoft.com/office/drawing/2014/chart" uri="{C3380CC4-5D6E-409C-BE32-E72D297353CC}">
              <c16:uniqueId val="{00000000-F90F-49B2-875F-D572B014223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F90F-49B2-875F-D572B014223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3.91</c:v>
                </c:pt>
                <c:pt idx="1">
                  <c:v>7.74</c:v>
                </c:pt>
                <c:pt idx="2">
                  <c:v>11.45</c:v>
                </c:pt>
                <c:pt idx="3">
                  <c:v>14.32</c:v>
                </c:pt>
                <c:pt idx="4">
                  <c:v>17.12</c:v>
                </c:pt>
              </c:numCache>
            </c:numRef>
          </c:val>
          <c:extLst>
            <c:ext xmlns:c16="http://schemas.microsoft.com/office/drawing/2014/chart" uri="{C3380CC4-5D6E-409C-BE32-E72D297353CC}">
              <c16:uniqueId val="{00000000-8AA9-44A7-915F-5F5A3BA3456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8AA9-44A7-915F-5F5A3BA3456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74-48B0-815D-42488ECA69D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A774-48B0-815D-42488ECA69D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90-4C37-A08D-AFB8C7C4C61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A490-4C37-A08D-AFB8C7C4C61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104.63</c:v>
                </c:pt>
                <c:pt idx="1">
                  <c:v>162.66999999999999</c:v>
                </c:pt>
                <c:pt idx="2">
                  <c:v>205.65</c:v>
                </c:pt>
                <c:pt idx="3">
                  <c:v>225.09</c:v>
                </c:pt>
                <c:pt idx="4">
                  <c:v>233.63</c:v>
                </c:pt>
              </c:numCache>
            </c:numRef>
          </c:val>
          <c:extLst>
            <c:ext xmlns:c16="http://schemas.microsoft.com/office/drawing/2014/chart" uri="{C3380CC4-5D6E-409C-BE32-E72D297353CC}">
              <c16:uniqueId val="{00000000-299B-4D36-9AB5-1A8860C9E39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299B-4D36-9AB5-1A8860C9E39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92-4E3D-A64C-3642A10925C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A492-4E3D-A64C-3642A10925C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70.67</c:v>
                </c:pt>
                <c:pt idx="1">
                  <c:v>71.45</c:v>
                </c:pt>
                <c:pt idx="2">
                  <c:v>74.7</c:v>
                </c:pt>
                <c:pt idx="3">
                  <c:v>70.77</c:v>
                </c:pt>
                <c:pt idx="4">
                  <c:v>69.73</c:v>
                </c:pt>
              </c:numCache>
            </c:numRef>
          </c:val>
          <c:extLst>
            <c:ext xmlns:c16="http://schemas.microsoft.com/office/drawing/2014/chart" uri="{C3380CC4-5D6E-409C-BE32-E72D297353CC}">
              <c16:uniqueId val="{00000000-9D68-4625-AF63-EC775F06C5E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9D68-4625-AF63-EC775F06C5E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170.05</c:v>
                </c:pt>
                <c:pt idx="1">
                  <c:v>168.51</c:v>
                </c:pt>
                <c:pt idx="2">
                  <c:v>161.79</c:v>
                </c:pt>
                <c:pt idx="3">
                  <c:v>171.54</c:v>
                </c:pt>
                <c:pt idx="4">
                  <c:v>175.23</c:v>
                </c:pt>
              </c:numCache>
            </c:numRef>
          </c:val>
          <c:extLst>
            <c:ext xmlns:c16="http://schemas.microsoft.com/office/drawing/2014/chart" uri="{C3380CC4-5D6E-409C-BE32-E72D297353CC}">
              <c16:uniqueId val="{00000000-7807-4B4D-95EB-6A16F62FAEE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7807-4B4D-95EB-6A16F62FAEE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170180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170180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170180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170180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70485</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848475"/>
          <a:ext cx="4027170" cy="3943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70485</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848475"/>
          <a:ext cx="4027170" cy="3943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70485</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848475"/>
          <a:ext cx="4027170" cy="3943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70485</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848475"/>
          <a:ext cx="4027170" cy="3943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21634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21634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21634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【104.30】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【102.74】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【47.19】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【798.10】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70485</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7172325"/>
          <a:ext cx="767715" cy="4514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【87.80】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70485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7172325"/>
          <a:ext cx="767715" cy="4514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【49.92】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70485</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7172325"/>
          <a:ext cx="767715" cy="4514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【286.33】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70485</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7172325"/>
          <a:ext cx="767715" cy="4514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【54.51】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23348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【28.46】</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23348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23348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6" t="s">
        <v>2</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row>
    <row r="3" spans="1:78" ht="9.75" customHeight="1" x14ac:dyDescent="0.2">
      <c r="A3" s="2"/>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row>
    <row r="4" spans="1:78" ht="9.75" customHeight="1" x14ac:dyDescent="0.2">
      <c r="A4" s="2"/>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宮崎県　日向市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3</v>
      </c>
      <c r="C7" s="29"/>
      <c r="D7" s="29"/>
      <c r="E7" s="29"/>
      <c r="F7" s="29"/>
      <c r="G7" s="29"/>
      <c r="H7" s="29"/>
      <c r="I7" s="29" t="s">
        <v>12</v>
      </c>
      <c r="J7" s="29"/>
      <c r="K7" s="29"/>
      <c r="L7" s="29"/>
      <c r="M7" s="29"/>
      <c r="N7" s="29"/>
      <c r="O7" s="29"/>
      <c r="P7" s="29" t="s">
        <v>4</v>
      </c>
      <c r="Q7" s="29"/>
      <c r="R7" s="29"/>
      <c r="S7" s="29"/>
      <c r="T7" s="29"/>
      <c r="U7" s="29"/>
      <c r="V7" s="29"/>
      <c r="W7" s="29" t="s">
        <v>14</v>
      </c>
      <c r="X7" s="29"/>
      <c r="Y7" s="29"/>
      <c r="Z7" s="29"/>
      <c r="AA7" s="29"/>
      <c r="AB7" s="29"/>
      <c r="AC7" s="29"/>
      <c r="AD7" s="29" t="s">
        <v>7</v>
      </c>
      <c r="AE7" s="29"/>
      <c r="AF7" s="29"/>
      <c r="AG7" s="29"/>
      <c r="AH7" s="29"/>
      <c r="AI7" s="29"/>
      <c r="AJ7" s="29"/>
      <c r="AK7" s="3"/>
      <c r="AL7" s="29" t="s">
        <v>16</v>
      </c>
      <c r="AM7" s="29"/>
      <c r="AN7" s="29"/>
      <c r="AO7" s="29"/>
      <c r="AP7" s="29"/>
      <c r="AQ7" s="29"/>
      <c r="AR7" s="29"/>
      <c r="AS7" s="29"/>
      <c r="AT7" s="29" t="s">
        <v>8</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農業集落排水</v>
      </c>
      <c r="Q8" s="33"/>
      <c r="R8" s="33"/>
      <c r="S8" s="33"/>
      <c r="T8" s="33"/>
      <c r="U8" s="33"/>
      <c r="V8" s="33"/>
      <c r="W8" s="33" t="str">
        <f>データ!L6</f>
        <v>F2</v>
      </c>
      <c r="X8" s="33"/>
      <c r="Y8" s="33"/>
      <c r="Z8" s="33"/>
      <c r="AA8" s="33"/>
      <c r="AB8" s="33"/>
      <c r="AC8" s="33"/>
      <c r="AD8" s="34" t="str">
        <f>データ!$M$6</f>
        <v>非設置</v>
      </c>
      <c r="AE8" s="34"/>
      <c r="AF8" s="34"/>
      <c r="AG8" s="34"/>
      <c r="AH8" s="34"/>
      <c r="AI8" s="34"/>
      <c r="AJ8" s="34"/>
      <c r="AK8" s="3"/>
      <c r="AL8" s="35">
        <f>データ!S6</f>
        <v>57847</v>
      </c>
      <c r="AM8" s="35"/>
      <c r="AN8" s="35"/>
      <c r="AO8" s="35"/>
      <c r="AP8" s="35"/>
      <c r="AQ8" s="35"/>
      <c r="AR8" s="35"/>
      <c r="AS8" s="35"/>
      <c r="AT8" s="36">
        <f>データ!T6</f>
        <v>336.9</v>
      </c>
      <c r="AU8" s="36"/>
      <c r="AV8" s="36"/>
      <c r="AW8" s="36"/>
      <c r="AX8" s="36"/>
      <c r="AY8" s="36"/>
      <c r="AZ8" s="36"/>
      <c r="BA8" s="36"/>
      <c r="BB8" s="36">
        <f>データ!U6</f>
        <v>171.7</v>
      </c>
      <c r="BC8" s="36"/>
      <c r="BD8" s="36"/>
      <c r="BE8" s="36"/>
      <c r="BF8" s="36"/>
      <c r="BG8" s="36"/>
      <c r="BH8" s="36"/>
      <c r="BI8" s="36"/>
      <c r="BJ8" s="3"/>
      <c r="BK8" s="3"/>
      <c r="BL8" s="37" t="s">
        <v>13</v>
      </c>
      <c r="BM8" s="38"/>
      <c r="BN8" s="39" t="s">
        <v>20</v>
      </c>
      <c r="BO8" s="39"/>
      <c r="BP8" s="39"/>
      <c r="BQ8" s="39"/>
      <c r="BR8" s="39"/>
      <c r="BS8" s="39"/>
      <c r="BT8" s="39"/>
      <c r="BU8" s="39"/>
      <c r="BV8" s="39"/>
      <c r="BW8" s="39"/>
      <c r="BX8" s="39"/>
      <c r="BY8" s="40"/>
    </row>
    <row r="9" spans="1:78" ht="18.75" customHeight="1" x14ac:dyDescent="0.2">
      <c r="A9" s="2"/>
      <c r="B9" s="29" t="s">
        <v>21</v>
      </c>
      <c r="C9" s="29"/>
      <c r="D9" s="29"/>
      <c r="E9" s="29"/>
      <c r="F9" s="29"/>
      <c r="G9" s="29"/>
      <c r="H9" s="29"/>
      <c r="I9" s="29" t="s">
        <v>23</v>
      </c>
      <c r="J9" s="29"/>
      <c r="K9" s="29"/>
      <c r="L9" s="29"/>
      <c r="M9" s="29"/>
      <c r="N9" s="29"/>
      <c r="O9" s="29"/>
      <c r="P9" s="29" t="s">
        <v>24</v>
      </c>
      <c r="Q9" s="29"/>
      <c r="R9" s="29"/>
      <c r="S9" s="29"/>
      <c r="T9" s="29"/>
      <c r="U9" s="29"/>
      <c r="V9" s="29"/>
      <c r="W9" s="29" t="s">
        <v>27</v>
      </c>
      <c r="X9" s="29"/>
      <c r="Y9" s="29"/>
      <c r="Z9" s="29"/>
      <c r="AA9" s="29"/>
      <c r="AB9" s="29"/>
      <c r="AC9" s="29"/>
      <c r="AD9" s="29" t="s">
        <v>22</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31</v>
      </c>
      <c r="BC9" s="29"/>
      <c r="BD9" s="29"/>
      <c r="BE9" s="29"/>
      <c r="BF9" s="29"/>
      <c r="BG9" s="29"/>
      <c r="BH9" s="29"/>
      <c r="BI9" s="29"/>
      <c r="BJ9" s="3"/>
      <c r="BK9" s="3"/>
      <c r="BL9" s="41" t="s">
        <v>34</v>
      </c>
      <c r="BM9" s="42"/>
      <c r="BN9" s="43" t="s">
        <v>35</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72.67</v>
      </c>
      <c r="J10" s="36"/>
      <c r="K10" s="36"/>
      <c r="L10" s="36"/>
      <c r="M10" s="36"/>
      <c r="N10" s="36"/>
      <c r="O10" s="36"/>
      <c r="P10" s="36">
        <f>データ!P6</f>
        <v>4.0599999999999996</v>
      </c>
      <c r="Q10" s="36"/>
      <c r="R10" s="36"/>
      <c r="S10" s="36"/>
      <c r="T10" s="36"/>
      <c r="U10" s="36"/>
      <c r="V10" s="36"/>
      <c r="W10" s="36">
        <f>データ!Q6</f>
        <v>105.74</v>
      </c>
      <c r="X10" s="36"/>
      <c r="Y10" s="36"/>
      <c r="Z10" s="36"/>
      <c r="AA10" s="36"/>
      <c r="AB10" s="36"/>
      <c r="AC10" s="36"/>
      <c r="AD10" s="35">
        <f>データ!R6</f>
        <v>2750</v>
      </c>
      <c r="AE10" s="35"/>
      <c r="AF10" s="35"/>
      <c r="AG10" s="35"/>
      <c r="AH10" s="35"/>
      <c r="AI10" s="35"/>
      <c r="AJ10" s="35"/>
      <c r="AK10" s="2"/>
      <c r="AL10" s="35">
        <f>データ!V6</f>
        <v>2372</v>
      </c>
      <c r="AM10" s="35"/>
      <c r="AN10" s="35"/>
      <c r="AO10" s="35"/>
      <c r="AP10" s="35"/>
      <c r="AQ10" s="35"/>
      <c r="AR10" s="35"/>
      <c r="AS10" s="35"/>
      <c r="AT10" s="36">
        <f>データ!W6</f>
        <v>2.1800000000000002</v>
      </c>
      <c r="AU10" s="36"/>
      <c r="AV10" s="36"/>
      <c r="AW10" s="36"/>
      <c r="AX10" s="36"/>
      <c r="AY10" s="36"/>
      <c r="AZ10" s="36"/>
      <c r="BA10" s="36"/>
      <c r="BB10" s="36">
        <f>データ!X6</f>
        <v>1088.07</v>
      </c>
      <c r="BC10" s="36"/>
      <c r="BD10" s="36"/>
      <c r="BE10" s="36"/>
      <c r="BF10" s="36"/>
      <c r="BG10" s="36"/>
      <c r="BH10" s="36"/>
      <c r="BI10" s="36"/>
      <c r="BJ10" s="2"/>
      <c r="BK10" s="2"/>
      <c r="BL10" s="73" t="s">
        <v>37</v>
      </c>
      <c r="BM10" s="74"/>
      <c r="BN10" s="75" t="s">
        <v>38</v>
      </c>
      <c r="BO10" s="75"/>
      <c r="BP10" s="75"/>
      <c r="BQ10" s="75"/>
      <c r="BR10" s="75"/>
      <c r="BS10" s="75"/>
      <c r="BT10" s="75"/>
      <c r="BU10" s="75"/>
      <c r="BV10" s="75"/>
      <c r="BW10" s="75"/>
      <c r="BX10" s="75"/>
      <c r="BY10" s="7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40</v>
      </c>
      <c r="BM11" s="47"/>
      <c r="BN11" s="47"/>
      <c r="BO11" s="47"/>
      <c r="BP11" s="47"/>
      <c r="BQ11" s="47"/>
      <c r="BR11" s="47"/>
      <c r="BS11" s="47"/>
      <c r="BT11" s="47"/>
      <c r="BU11" s="47"/>
      <c r="BV11" s="47"/>
      <c r="BW11" s="47"/>
      <c r="BX11" s="47"/>
      <c r="BY11" s="47"/>
      <c r="BZ11" s="4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2">
      <c r="A14" s="2"/>
      <c r="B14" s="49" t="s">
        <v>26</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55" t="s">
        <v>41</v>
      </c>
      <c r="BM14" s="56"/>
      <c r="BN14" s="56"/>
      <c r="BO14" s="56"/>
      <c r="BP14" s="56"/>
      <c r="BQ14" s="56"/>
      <c r="BR14" s="56"/>
      <c r="BS14" s="56"/>
      <c r="BT14" s="56"/>
      <c r="BU14" s="56"/>
      <c r="BV14" s="56"/>
      <c r="BW14" s="56"/>
      <c r="BX14" s="56"/>
      <c r="BY14" s="56"/>
      <c r="BZ14" s="57"/>
    </row>
    <row r="15" spans="1:78" ht="13.5" customHeight="1" x14ac:dyDescent="0.2">
      <c r="A15" s="2"/>
      <c r="B15" s="52"/>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4"/>
      <c r="BK15" s="2"/>
      <c r="BL15" s="58"/>
      <c r="BM15" s="59"/>
      <c r="BN15" s="59"/>
      <c r="BO15" s="59"/>
      <c r="BP15" s="59"/>
      <c r="BQ15" s="59"/>
      <c r="BR15" s="59"/>
      <c r="BS15" s="59"/>
      <c r="BT15" s="59"/>
      <c r="BU15" s="59"/>
      <c r="BV15" s="59"/>
      <c r="BW15" s="59"/>
      <c r="BX15" s="59"/>
      <c r="BY15" s="59"/>
      <c r="BZ15" s="6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1" t="s">
        <v>113</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1"/>
      <c r="BM34" s="62"/>
      <c r="BN34" s="62"/>
      <c r="BO34" s="62"/>
      <c r="BP34" s="62"/>
      <c r="BQ34" s="62"/>
      <c r="BR34" s="62"/>
      <c r="BS34" s="62"/>
      <c r="BT34" s="62"/>
      <c r="BU34" s="62"/>
      <c r="BV34" s="62"/>
      <c r="BW34" s="62"/>
      <c r="BX34" s="62"/>
      <c r="BY34" s="62"/>
      <c r="BZ34" s="63"/>
    </row>
    <row r="35" spans="1:78" ht="44.5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1"/>
      <c r="BM35" s="62"/>
      <c r="BN35" s="62"/>
      <c r="BO35" s="62"/>
      <c r="BP35" s="62"/>
      <c r="BQ35" s="62"/>
      <c r="BR35" s="62"/>
      <c r="BS35" s="62"/>
      <c r="BT35" s="62"/>
      <c r="BU35" s="62"/>
      <c r="BV35" s="62"/>
      <c r="BW35" s="62"/>
      <c r="BX35" s="62"/>
      <c r="BY35" s="62"/>
      <c r="BZ35" s="63"/>
    </row>
    <row r="36" spans="1:78" ht="44.5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1"/>
      <c r="BM36" s="62"/>
      <c r="BN36" s="62"/>
      <c r="BO36" s="62"/>
      <c r="BP36" s="62"/>
      <c r="BQ36" s="62"/>
      <c r="BR36" s="62"/>
      <c r="BS36" s="62"/>
      <c r="BT36" s="62"/>
      <c r="BU36" s="62"/>
      <c r="BV36" s="62"/>
      <c r="BW36" s="62"/>
      <c r="BX36" s="62"/>
      <c r="BY36" s="62"/>
      <c r="BZ36" s="63"/>
    </row>
    <row r="37" spans="1:78" ht="44.5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1"/>
      <c r="BM43" s="62"/>
      <c r="BN43" s="62"/>
      <c r="BO43" s="62"/>
      <c r="BP43" s="62"/>
      <c r="BQ43" s="62"/>
      <c r="BR43" s="62"/>
      <c r="BS43" s="62"/>
      <c r="BT43" s="62"/>
      <c r="BU43" s="62"/>
      <c r="BV43" s="62"/>
      <c r="BW43" s="62"/>
      <c r="BX43" s="62"/>
      <c r="BY43" s="62"/>
      <c r="BZ43" s="63"/>
    </row>
    <row r="44" spans="1:78" ht="27"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5" t="s">
        <v>42</v>
      </c>
      <c r="BM45" s="56"/>
      <c r="BN45" s="56"/>
      <c r="BO45" s="56"/>
      <c r="BP45" s="56"/>
      <c r="BQ45" s="56"/>
      <c r="BR45" s="56"/>
      <c r="BS45" s="56"/>
      <c r="BT45" s="56"/>
      <c r="BU45" s="56"/>
      <c r="BV45" s="56"/>
      <c r="BW45" s="56"/>
      <c r="BX45" s="56"/>
      <c r="BY45" s="56"/>
      <c r="BZ45" s="5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58"/>
      <c r="BM46" s="59"/>
      <c r="BN46" s="59"/>
      <c r="BO46" s="59"/>
      <c r="BP46" s="59"/>
      <c r="BQ46" s="59"/>
      <c r="BR46" s="59"/>
      <c r="BS46" s="59"/>
      <c r="BT46" s="59"/>
      <c r="BU46" s="59"/>
      <c r="BV46" s="59"/>
      <c r="BW46" s="59"/>
      <c r="BX46" s="59"/>
      <c r="BY46" s="59"/>
      <c r="BZ46" s="6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7" t="s">
        <v>64</v>
      </c>
      <c r="BM47" s="68"/>
      <c r="BN47" s="68"/>
      <c r="BO47" s="68"/>
      <c r="BP47" s="68"/>
      <c r="BQ47" s="68"/>
      <c r="BR47" s="68"/>
      <c r="BS47" s="68"/>
      <c r="BT47" s="68"/>
      <c r="BU47" s="68"/>
      <c r="BV47" s="68"/>
      <c r="BW47" s="68"/>
      <c r="BX47" s="68"/>
      <c r="BY47" s="68"/>
      <c r="BZ47" s="6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7"/>
      <c r="BM48" s="68"/>
      <c r="BN48" s="68"/>
      <c r="BO48" s="68"/>
      <c r="BP48" s="68"/>
      <c r="BQ48" s="68"/>
      <c r="BR48" s="68"/>
      <c r="BS48" s="68"/>
      <c r="BT48" s="68"/>
      <c r="BU48" s="68"/>
      <c r="BV48" s="68"/>
      <c r="BW48" s="68"/>
      <c r="BX48" s="68"/>
      <c r="BY48" s="68"/>
      <c r="BZ48" s="6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7"/>
      <c r="BM49" s="68"/>
      <c r="BN49" s="68"/>
      <c r="BO49" s="68"/>
      <c r="BP49" s="68"/>
      <c r="BQ49" s="68"/>
      <c r="BR49" s="68"/>
      <c r="BS49" s="68"/>
      <c r="BT49" s="68"/>
      <c r="BU49" s="68"/>
      <c r="BV49" s="68"/>
      <c r="BW49" s="68"/>
      <c r="BX49" s="68"/>
      <c r="BY49" s="68"/>
      <c r="BZ49" s="6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7"/>
      <c r="BM50" s="68"/>
      <c r="BN50" s="68"/>
      <c r="BO50" s="68"/>
      <c r="BP50" s="68"/>
      <c r="BQ50" s="68"/>
      <c r="BR50" s="68"/>
      <c r="BS50" s="68"/>
      <c r="BT50" s="68"/>
      <c r="BU50" s="68"/>
      <c r="BV50" s="68"/>
      <c r="BW50" s="68"/>
      <c r="BX50" s="68"/>
      <c r="BY50" s="68"/>
      <c r="BZ50" s="6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7"/>
      <c r="BM51" s="68"/>
      <c r="BN51" s="68"/>
      <c r="BO51" s="68"/>
      <c r="BP51" s="68"/>
      <c r="BQ51" s="68"/>
      <c r="BR51" s="68"/>
      <c r="BS51" s="68"/>
      <c r="BT51" s="68"/>
      <c r="BU51" s="68"/>
      <c r="BV51" s="68"/>
      <c r="BW51" s="68"/>
      <c r="BX51" s="68"/>
      <c r="BY51" s="68"/>
      <c r="BZ51" s="6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7"/>
      <c r="BM52" s="68"/>
      <c r="BN52" s="68"/>
      <c r="BO52" s="68"/>
      <c r="BP52" s="68"/>
      <c r="BQ52" s="68"/>
      <c r="BR52" s="68"/>
      <c r="BS52" s="68"/>
      <c r="BT52" s="68"/>
      <c r="BU52" s="68"/>
      <c r="BV52" s="68"/>
      <c r="BW52" s="68"/>
      <c r="BX52" s="68"/>
      <c r="BY52" s="68"/>
      <c r="BZ52" s="6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7"/>
      <c r="BM53" s="68"/>
      <c r="BN53" s="68"/>
      <c r="BO53" s="68"/>
      <c r="BP53" s="68"/>
      <c r="BQ53" s="68"/>
      <c r="BR53" s="68"/>
      <c r="BS53" s="68"/>
      <c r="BT53" s="68"/>
      <c r="BU53" s="68"/>
      <c r="BV53" s="68"/>
      <c r="BW53" s="68"/>
      <c r="BX53" s="68"/>
      <c r="BY53" s="68"/>
      <c r="BZ53" s="6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7"/>
      <c r="BM54" s="68"/>
      <c r="BN54" s="68"/>
      <c r="BO54" s="68"/>
      <c r="BP54" s="68"/>
      <c r="BQ54" s="68"/>
      <c r="BR54" s="68"/>
      <c r="BS54" s="68"/>
      <c r="BT54" s="68"/>
      <c r="BU54" s="68"/>
      <c r="BV54" s="68"/>
      <c r="BW54" s="68"/>
      <c r="BX54" s="68"/>
      <c r="BY54" s="68"/>
      <c r="BZ54" s="6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7"/>
      <c r="BM55" s="68"/>
      <c r="BN55" s="68"/>
      <c r="BO55" s="68"/>
      <c r="BP55" s="68"/>
      <c r="BQ55" s="68"/>
      <c r="BR55" s="68"/>
      <c r="BS55" s="68"/>
      <c r="BT55" s="68"/>
      <c r="BU55" s="68"/>
      <c r="BV55" s="68"/>
      <c r="BW55" s="68"/>
      <c r="BX55" s="68"/>
      <c r="BY55" s="68"/>
      <c r="BZ55" s="69"/>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7"/>
      <c r="BM56" s="68"/>
      <c r="BN56" s="68"/>
      <c r="BO56" s="68"/>
      <c r="BP56" s="68"/>
      <c r="BQ56" s="68"/>
      <c r="BR56" s="68"/>
      <c r="BS56" s="68"/>
      <c r="BT56" s="68"/>
      <c r="BU56" s="68"/>
      <c r="BV56" s="68"/>
      <c r="BW56" s="68"/>
      <c r="BX56" s="68"/>
      <c r="BY56" s="68"/>
      <c r="BZ56" s="69"/>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7"/>
      <c r="BM57" s="68"/>
      <c r="BN57" s="68"/>
      <c r="BO57" s="68"/>
      <c r="BP57" s="68"/>
      <c r="BQ57" s="68"/>
      <c r="BR57" s="68"/>
      <c r="BS57" s="68"/>
      <c r="BT57" s="68"/>
      <c r="BU57" s="68"/>
      <c r="BV57" s="68"/>
      <c r="BW57" s="68"/>
      <c r="BX57" s="68"/>
      <c r="BY57" s="68"/>
      <c r="BZ57" s="69"/>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7"/>
      <c r="BM58" s="68"/>
      <c r="BN58" s="68"/>
      <c r="BO58" s="68"/>
      <c r="BP58" s="68"/>
      <c r="BQ58" s="68"/>
      <c r="BR58" s="68"/>
      <c r="BS58" s="68"/>
      <c r="BT58" s="68"/>
      <c r="BU58" s="68"/>
      <c r="BV58" s="68"/>
      <c r="BW58" s="68"/>
      <c r="BX58" s="68"/>
      <c r="BY58" s="68"/>
      <c r="BZ58" s="69"/>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7"/>
      <c r="BM59" s="68"/>
      <c r="BN59" s="68"/>
      <c r="BO59" s="68"/>
      <c r="BP59" s="68"/>
      <c r="BQ59" s="68"/>
      <c r="BR59" s="68"/>
      <c r="BS59" s="68"/>
      <c r="BT59" s="68"/>
      <c r="BU59" s="68"/>
      <c r="BV59" s="68"/>
      <c r="BW59" s="68"/>
      <c r="BX59" s="68"/>
      <c r="BY59" s="68"/>
      <c r="BZ59" s="69"/>
    </row>
    <row r="60" spans="1:78" ht="13.5" customHeight="1" x14ac:dyDescent="0.2">
      <c r="A60" s="2"/>
      <c r="B60" s="52" t="s">
        <v>9</v>
      </c>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4"/>
      <c r="BK60" s="2"/>
      <c r="BL60" s="67"/>
      <c r="BM60" s="68"/>
      <c r="BN60" s="68"/>
      <c r="BO60" s="68"/>
      <c r="BP60" s="68"/>
      <c r="BQ60" s="68"/>
      <c r="BR60" s="68"/>
      <c r="BS60" s="68"/>
      <c r="BT60" s="68"/>
      <c r="BU60" s="68"/>
      <c r="BV60" s="68"/>
      <c r="BW60" s="68"/>
      <c r="BX60" s="68"/>
      <c r="BY60" s="68"/>
      <c r="BZ60" s="69"/>
    </row>
    <row r="61" spans="1:78" ht="13.5" customHeight="1" x14ac:dyDescent="0.2">
      <c r="A61" s="2"/>
      <c r="B61" s="52"/>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4"/>
      <c r="BK61" s="2"/>
      <c r="BL61" s="67"/>
      <c r="BM61" s="68"/>
      <c r="BN61" s="68"/>
      <c r="BO61" s="68"/>
      <c r="BP61" s="68"/>
      <c r="BQ61" s="68"/>
      <c r="BR61" s="68"/>
      <c r="BS61" s="68"/>
      <c r="BT61" s="68"/>
      <c r="BU61" s="68"/>
      <c r="BV61" s="68"/>
      <c r="BW61" s="68"/>
      <c r="BX61" s="68"/>
      <c r="BY61" s="68"/>
      <c r="BZ61" s="6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7"/>
      <c r="BM62" s="68"/>
      <c r="BN62" s="68"/>
      <c r="BO62" s="68"/>
      <c r="BP62" s="68"/>
      <c r="BQ62" s="68"/>
      <c r="BR62" s="68"/>
      <c r="BS62" s="68"/>
      <c r="BT62" s="68"/>
      <c r="BU62" s="68"/>
      <c r="BV62" s="68"/>
      <c r="BW62" s="68"/>
      <c r="BX62" s="68"/>
      <c r="BY62" s="68"/>
      <c r="BZ62" s="6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70"/>
      <c r="BM63" s="71"/>
      <c r="BN63" s="71"/>
      <c r="BO63" s="71"/>
      <c r="BP63" s="71"/>
      <c r="BQ63" s="71"/>
      <c r="BR63" s="71"/>
      <c r="BS63" s="71"/>
      <c r="BT63" s="71"/>
      <c r="BU63" s="71"/>
      <c r="BV63" s="71"/>
      <c r="BW63" s="71"/>
      <c r="BX63" s="71"/>
      <c r="BY63" s="71"/>
      <c r="BZ63" s="7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5" t="s">
        <v>10</v>
      </c>
      <c r="BM64" s="56"/>
      <c r="BN64" s="56"/>
      <c r="BO64" s="56"/>
      <c r="BP64" s="56"/>
      <c r="BQ64" s="56"/>
      <c r="BR64" s="56"/>
      <c r="BS64" s="56"/>
      <c r="BT64" s="56"/>
      <c r="BU64" s="56"/>
      <c r="BV64" s="56"/>
      <c r="BW64" s="56"/>
      <c r="BX64" s="56"/>
      <c r="BY64" s="56"/>
      <c r="BZ64" s="5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58"/>
      <c r="BM65" s="59"/>
      <c r="BN65" s="59"/>
      <c r="BO65" s="59"/>
      <c r="BP65" s="59"/>
      <c r="BQ65" s="59"/>
      <c r="BR65" s="59"/>
      <c r="BS65" s="59"/>
      <c r="BT65" s="59"/>
      <c r="BU65" s="59"/>
      <c r="BV65" s="59"/>
      <c r="BW65" s="59"/>
      <c r="BX65" s="59"/>
      <c r="BY65" s="59"/>
      <c r="BZ65" s="6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7" t="s">
        <v>112</v>
      </c>
      <c r="BM66" s="68"/>
      <c r="BN66" s="68"/>
      <c r="BO66" s="68"/>
      <c r="BP66" s="68"/>
      <c r="BQ66" s="68"/>
      <c r="BR66" s="68"/>
      <c r="BS66" s="68"/>
      <c r="BT66" s="68"/>
      <c r="BU66" s="68"/>
      <c r="BV66" s="68"/>
      <c r="BW66" s="68"/>
      <c r="BX66" s="68"/>
      <c r="BY66" s="68"/>
      <c r="BZ66" s="6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7"/>
      <c r="BM67" s="68"/>
      <c r="BN67" s="68"/>
      <c r="BO67" s="68"/>
      <c r="BP67" s="68"/>
      <c r="BQ67" s="68"/>
      <c r="BR67" s="68"/>
      <c r="BS67" s="68"/>
      <c r="BT67" s="68"/>
      <c r="BU67" s="68"/>
      <c r="BV67" s="68"/>
      <c r="BW67" s="68"/>
      <c r="BX67" s="68"/>
      <c r="BY67" s="68"/>
      <c r="BZ67" s="6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7"/>
      <c r="BM68" s="68"/>
      <c r="BN68" s="68"/>
      <c r="BO68" s="68"/>
      <c r="BP68" s="68"/>
      <c r="BQ68" s="68"/>
      <c r="BR68" s="68"/>
      <c r="BS68" s="68"/>
      <c r="BT68" s="68"/>
      <c r="BU68" s="68"/>
      <c r="BV68" s="68"/>
      <c r="BW68" s="68"/>
      <c r="BX68" s="68"/>
      <c r="BY68" s="68"/>
      <c r="BZ68" s="6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7"/>
      <c r="BM69" s="68"/>
      <c r="BN69" s="68"/>
      <c r="BO69" s="68"/>
      <c r="BP69" s="68"/>
      <c r="BQ69" s="68"/>
      <c r="BR69" s="68"/>
      <c r="BS69" s="68"/>
      <c r="BT69" s="68"/>
      <c r="BU69" s="68"/>
      <c r="BV69" s="68"/>
      <c r="BW69" s="68"/>
      <c r="BX69" s="68"/>
      <c r="BY69" s="68"/>
      <c r="BZ69" s="6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7"/>
      <c r="BM70" s="68"/>
      <c r="BN70" s="68"/>
      <c r="BO70" s="68"/>
      <c r="BP70" s="68"/>
      <c r="BQ70" s="68"/>
      <c r="BR70" s="68"/>
      <c r="BS70" s="68"/>
      <c r="BT70" s="68"/>
      <c r="BU70" s="68"/>
      <c r="BV70" s="68"/>
      <c r="BW70" s="68"/>
      <c r="BX70" s="68"/>
      <c r="BY70" s="68"/>
      <c r="BZ70" s="6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7"/>
      <c r="BM71" s="68"/>
      <c r="BN71" s="68"/>
      <c r="BO71" s="68"/>
      <c r="BP71" s="68"/>
      <c r="BQ71" s="68"/>
      <c r="BR71" s="68"/>
      <c r="BS71" s="68"/>
      <c r="BT71" s="68"/>
      <c r="BU71" s="68"/>
      <c r="BV71" s="68"/>
      <c r="BW71" s="68"/>
      <c r="BX71" s="68"/>
      <c r="BY71" s="68"/>
      <c r="BZ71" s="6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7"/>
      <c r="BM72" s="68"/>
      <c r="BN72" s="68"/>
      <c r="BO72" s="68"/>
      <c r="BP72" s="68"/>
      <c r="BQ72" s="68"/>
      <c r="BR72" s="68"/>
      <c r="BS72" s="68"/>
      <c r="BT72" s="68"/>
      <c r="BU72" s="68"/>
      <c r="BV72" s="68"/>
      <c r="BW72" s="68"/>
      <c r="BX72" s="68"/>
      <c r="BY72" s="68"/>
      <c r="BZ72" s="6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7"/>
      <c r="BM73" s="68"/>
      <c r="BN73" s="68"/>
      <c r="BO73" s="68"/>
      <c r="BP73" s="68"/>
      <c r="BQ73" s="68"/>
      <c r="BR73" s="68"/>
      <c r="BS73" s="68"/>
      <c r="BT73" s="68"/>
      <c r="BU73" s="68"/>
      <c r="BV73" s="68"/>
      <c r="BW73" s="68"/>
      <c r="BX73" s="68"/>
      <c r="BY73" s="68"/>
      <c r="BZ73" s="6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7"/>
      <c r="BM74" s="68"/>
      <c r="BN74" s="68"/>
      <c r="BO74" s="68"/>
      <c r="BP74" s="68"/>
      <c r="BQ74" s="68"/>
      <c r="BR74" s="68"/>
      <c r="BS74" s="68"/>
      <c r="BT74" s="68"/>
      <c r="BU74" s="68"/>
      <c r="BV74" s="68"/>
      <c r="BW74" s="68"/>
      <c r="BX74" s="68"/>
      <c r="BY74" s="68"/>
      <c r="BZ74" s="6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7"/>
      <c r="BM75" s="68"/>
      <c r="BN75" s="68"/>
      <c r="BO75" s="68"/>
      <c r="BP75" s="68"/>
      <c r="BQ75" s="68"/>
      <c r="BR75" s="68"/>
      <c r="BS75" s="68"/>
      <c r="BT75" s="68"/>
      <c r="BU75" s="68"/>
      <c r="BV75" s="68"/>
      <c r="BW75" s="68"/>
      <c r="BX75" s="68"/>
      <c r="BY75" s="68"/>
      <c r="BZ75" s="6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7"/>
      <c r="BM76" s="68"/>
      <c r="BN76" s="68"/>
      <c r="BO76" s="68"/>
      <c r="BP76" s="68"/>
      <c r="BQ76" s="68"/>
      <c r="BR76" s="68"/>
      <c r="BS76" s="68"/>
      <c r="BT76" s="68"/>
      <c r="BU76" s="68"/>
      <c r="BV76" s="68"/>
      <c r="BW76" s="68"/>
      <c r="BX76" s="68"/>
      <c r="BY76" s="68"/>
      <c r="BZ76" s="6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7"/>
      <c r="BM77" s="68"/>
      <c r="BN77" s="68"/>
      <c r="BO77" s="68"/>
      <c r="BP77" s="68"/>
      <c r="BQ77" s="68"/>
      <c r="BR77" s="68"/>
      <c r="BS77" s="68"/>
      <c r="BT77" s="68"/>
      <c r="BU77" s="68"/>
      <c r="BV77" s="68"/>
      <c r="BW77" s="68"/>
      <c r="BX77" s="68"/>
      <c r="BY77" s="68"/>
      <c r="BZ77" s="6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7"/>
      <c r="BM78" s="68"/>
      <c r="BN78" s="68"/>
      <c r="BO78" s="68"/>
      <c r="BP78" s="68"/>
      <c r="BQ78" s="68"/>
      <c r="BR78" s="68"/>
      <c r="BS78" s="68"/>
      <c r="BT78" s="68"/>
      <c r="BU78" s="68"/>
      <c r="BV78" s="68"/>
      <c r="BW78" s="68"/>
      <c r="BX78" s="68"/>
      <c r="BY78" s="68"/>
      <c r="BZ78" s="69"/>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7"/>
      <c r="BM79" s="68"/>
      <c r="BN79" s="68"/>
      <c r="BO79" s="68"/>
      <c r="BP79" s="68"/>
      <c r="BQ79" s="68"/>
      <c r="BR79" s="68"/>
      <c r="BS79" s="68"/>
      <c r="BT79" s="68"/>
      <c r="BU79" s="68"/>
      <c r="BV79" s="68"/>
      <c r="BW79" s="68"/>
      <c r="BX79" s="68"/>
      <c r="BY79" s="68"/>
      <c r="BZ79" s="69"/>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7"/>
      <c r="BM80" s="68"/>
      <c r="BN80" s="68"/>
      <c r="BO80" s="68"/>
      <c r="BP80" s="68"/>
      <c r="BQ80" s="68"/>
      <c r="BR80" s="68"/>
      <c r="BS80" s="68"/>
      <c r="BT80" s="68"/>
      <c r="BU80" s="68"/>
      <c r="BV80" s="68"/>
      <c r="BW80" s="68"/>
      <c r="BX80" s="68"/>
      <c r="BY80" s="68"/>
      <c r="BZ80" s="69"/>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7"/>
      <c r="BM81" s="68"/>
      <c r="BN81" s="68"/>
      <c r="BO81" s="68"/>
      <c r="BP81" s="68"/>
      <c r="BQ81" s="68"/>
      <c r="BR81" s="68"/>
      <c r="BS81" s="68"/>
      <c r="BT81" s="68"/>
      <c r="BU81" s="68"/>
      <c r="BV81" s="68"/>
      <c r="BW81" s="68"/>
      <c r="BX81" s="68"/>
      <c r="BY81" s="68"/>
      <c r="BZ81" s="69"/>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70"/>
      <c r="BM82" s="71"/>
      <c r="BN82" s="71"/>
      <c r="BO82" s="71"/>
      <c r="BP82" s="71"/>
      <c r="BQ82" s="71"/>
      <c r="BR82" s="71"/>
      <c r="BS82" s="71"/>
      <c r="BT82" s="71"/>
      <c r="BU82" s="71"/>
      <c r="BV82" s="71"/>
      <c r="BW82" s="71"/>
      <c r="BX82" s="71"/>
      <c r="BY82" s="71"/>
      <c r="BZ82" s="72"/>
    </row>
    <row r="83" spans="1:78" x14ac:dyDescent="0.2">
      <c r="C83" s="45" t="s">
        <v>44</v>
      </c>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row>
    <row r="84" spans="1:78" hidden="1" x14ac:dyDescent="0.2">
      <c r="B84" s="6" t="s">
        <v>45</v>
      </c>
      <c r="C84" s="6"/>
      <c r="D84" s="6"/>
      <c r="E84" s="6" t="s">
        <v>46</v>
      </c>
      <c r="F84" s="6" t="s">
        <v>48</v>
      </c>
      <c r="G84" s="6" t="s">
        <v>49</v>
      </c>
      <c r="H84" s="6" t="s">
        <v>43</v>
      </c>
      <c r="I84" s="6" t="s">
        <v>11</v>
      </c>
      <c r="J84" s="6" t="s">
        <v>50</v>
      </c>
      <c r="K84" s="6" t="s">
        <v>51</v>
      </c>
      <c r="L84" s="6" t="s">
        <v>32</v>
      </c>
      <c r="M84" s="6" t="s">
        <v>36</v>
      </c>
      <c r="N84" s="6" t="s">
        <v>52</v>
      </c>
      <c r="O84" s="6" t="s">
        <v>54</v>
      </c>
    </row>
    <row r="85" spans="1:78" hidden="1" x14ac:dyDescent="0.2">
      <c r="B85" s="6"/>
      <c r="C85" s="6"/>
      <c r="D85" s="6"/>
      <c r="E85" s="6" t="str">
        <f>データ!AI6</f>
        <v>【104.30】</v>
      </c>
      <c r="F85" s="6" t="str">
        <f>データ!AT6</f>
        <v>【102.74】</v>
      </c>
      <c r="G85" s="6" t="str">
        <f>データ!BE6</f>
        <v>【47.19】</v>
      </c>
      <c r="H85" s="6" t="str">
        <f>データ!BP6</f>
        <v>【798.10】</v>
      </c>
      <c r="I85" s="6" t="str">
        <f>データ!CA6</f>
        <v>【54.51】</v>
      </c>
      <c r="J85" s="6" t="str">
        <f>データ!CL6</f>
        <v>【286.33】</v>
      </c>
      <c r="K85" s="6" t="str">
        <f>データ!CW6</f>
        <v>【49.92】</v>
      </c>
      <c r="L85" s="6" t="str">
        <f>データ!DH6</f>
        <v>【87.80】</v>
      </c>
      <c r="M85" s="6" t="str">
        <f>データ!DS6</f>
        <v>【28.46】</v>
      </c>
      <c r="N85" s="6" t="str">
        <f>データ!ED6</f>
        <v>【0.03】</v>
      </c>
      <c r="O85" s="6" t="str">
        <f>データ!EO6</f>
        <v>【0.02】</v>
      </c>
    </row>
  </sheetData>
  <sheetProtection algorithmName="SHA-512" hashValue="c4nRc49Yb4zWSI61bRLDVu3eucXyEc4WPtSAyBb6M5CLnvppCAfSxCXodKB0xaoNdXqDAMsU2lk/3ngu+DiSSA==" saltValue="tHSkadO2VS6Yot6kgeUVbg=="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8"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19</v>
      </c>
      <c r="B3" s="16" t="s">
        <v>33</v>
      </c>
      <c r="C3" s="16" t="s">
        <v>59</v>
      </c>
      <c r="D3" s="16" t="s">
        <v>39</v>
      </c>
      <c r="E3" s="16" t="s">
        <v>6</v>
      </c>
      <c r="F3" s="16" t="s">
        <v>5</v>
      </c>
      <c r="G3" s="16" t="s">
        <v>25</v>
      </c>
      <c r="H3" s="77" t="s">
        <v>60</v>
      </c>
      <c r="I3" s="78"/>
      <c r="J3" s="78"/>
      <c r="K3" s="78"/>
      <c r="L3" s="78"/>
      <c r="M3" s="78"/>
      <c r="N3" s="78"/>
      <c r="O3" s="78"/>
      <c r="P3" s="78"/>
      <c r="Q3" s="78"/>
      <c r="R3" s="78"/>
      <c r="S3" s="78"/>
      <c r="T3" s="78"/>
      <c r="U3" s="78"/>
      <c r="V3" s="78"/>
      <c r="W3" s="78"/>
      <c r="X3" s="79"/>
      <c r="Y3" s="83" t="s">
        <v>55</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9</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2">
      <c r="A4" s="14" t="s">
        <v>61</v>
      </c>
      <c r="B4" s="17"/>
      <c r="C4" s="17"/>
      <c r="D4" s="17"/>
      <c r="E4" s="17"/>
      <c r="F4" s="17"/>
      <c r="G4" s="17"/>
      <c r="H4" s="80"/>
      <c r="I4" s="81"/>
      <c r="J4" s="81"/>
      <c r="K4" s="81"/>
      <c r="L4" s="81"/>
      <c r="M4" s="81"/>
      <c r="N4" s="81"/>
      <c r="O4" s="81"/>
      <c r="P4" s="81"/>
      <c r="Q4" s="81"/>
      <c r="R4" s="81"/>
      <c r="S4" s="81"/>
      <c r="T4" s="81"/>
      <c r="U4" s="81"/>
      <c r="V4" s="81"/>
      <c r="W4" s="81"/>
      <c r="X4" s="82"/>
      <c r="Y4" s="84" t="s">
        <v>53</v>
      </c>
      <c r="Z4" s="84"/>
      <c r="AA4" s="84"/>
      <c r="AB4" s="84"/>
      <c r="AC4" s="84"/>
      <c r="AD4" s="84"/>
      <c r="AE4" s="84"/>
      <c r="AF4" s="84"/>
      <c r="AG4" s="84"/>
      <c r="AH4" s="84"/>
      <c r="AI4" s="84"/>
      <c r="AJ4" s="84" t="s">
        <v>47</v>
      </c>
      <c r="AK4" s="84"/>
      <c r="AL4" s="84"/>
      <c r="AM4" s="84"/>
      <c r="AN4" s="84"/>
      <c r="AO4" s="84"/>
      <c r="AP4" s="84"/>
      <c r="AQ4" s="84"/>
      <c r="AR4" s="84"/>
      <c r="AS4" s="84"/>
      <c r="AT4" s="84"/>
      <c r="AU4" s="84" t="s">
        <v>28</v>
      </c>
      <c r="AV4" s="84"/>
      <c r="AW4" s="84"/>
      <c r="AX4" s="84"/>
      <c r="AY4" s="84"/>
      <c r="AZ4" s="84"/>
      <c r="BA4" s="84"/>
      <c r="BB4" s="84"/>
      <c r="BC4" s="84"/>
      <c r="BD4" s="84"/>
      <c r="BE4" s="84"/>
      <c r="BF4" s="84" t="s">
        <v>62</v>
      </c>
      <c r="BG4" s="84"/>
      <c r="BH4" s="84"/>
      <c r="BI4" s="84"/>
      <c r="BJ4" s="84"/>
      <c r="BK4" s="84"/>
      <c r="BL4" s="84"/>
      <c r="BM4" s="84"/>
      <c r="BN4" s="84"/>
      <c r="BO4" s="84"/>
      <c r="BP4" s="84"/>
      <c r="BQ4" s="84" t="s">
        <v>15</v>
      </c>
      <c r="BR4" s="84"/>
      <c r="BS4" s="84"/>
      <c r="BT4" s="84"/>
      <c r="BU4" s="84"/>
      <c r="BV4" s="84"/>
      <c r="BW4" s="84"/>
      <c r="BX4" s="84"/>
      <c r="BY4" s="84"/>
      <c r="BZ4" s="84"/>
      <c r="CA4" s="84"/>
      <c r="CB4" s="84" t="s">
        <v>63</v>
      </c>
      <c r="CC4" s="84"/>
      <c r="CD4" s="84"/>
      <c r="CE4" s="84"/>
      <c r="CF4" s="84"/>
      <c r="CG4" s="84"/>
      <c r="CH4" s="84"/>
      <c r="CI4" s="84"/>
      <c r="CJ4" s="84"/>
      <c r="CK4" s="84"/>
      <c r="CL4" s="84"/>
      <c r="CM4" s="84" t="s">
        <v>0</v>
      </c>
      <c r="CN4" s="84"/>
      <c r="CO4" s="84"/>
      <c r="CP4" s="84"/>
      <c r="CQ4" s="84"/>
      <c r="CR4" s="84"/>
      <c r="CS4" s="84"/>
      <c r="CT4" s="84"/>
      <c r="CU4" s="84"/>
      <c r="CV4" s="84"/>
      <c r="CW4" s="84"/>
      <c r="CX4" s="84" t="s">
        <v>65</v>
      </c>
      <c r="CY4" s="84"/>
      <c r="CZ4" s="84"/>
      <c r="DA4" s="84"/>
      <c r="DB4" s="84"/>
      <c r="DC4" s="84"/>
      <c r="DD4" s="84"/>
      <c r="DE4" s="84"/>
      <c r="DF4" s="84"/>
      <c r="DG4" s="84"/>
      <c r="DH4" s="84"/>
      <c r="DI4" s="84" t="s">
        <v>66</v>
      </c>
      <c r="DJ4" s="84"/>
      <c r="DK4" s="84"/>
      <c r="DL4" s="84"/>
      <c r="DM4" s="84"/>
      <c r="DN4" s="84"/>
      <c r="DO4" s="84"/>
      <c r="DP4" s="84"/>
      <c r="DQ4" s="84"/>
      <c r="DR4" s="84"/>
      <c r="DS4" s="84"/>
      <c r="DT4" s="84" t="s">
        <v>67</v>
      </c>
      <c r="DU4" s="84"/>
      <c r="DV4" s="84"/>
      <c r="DW4" s="84"/>
      <c r="DX4" s="84"/>
      <c r="DY4" s="84"/>
      <c r="DZ4" s="84"/>
      <c r="EA4" s="84"/>
      <c r="EB4" s="84"/>
      <c r="EC4" s="84"/>
      <c r="ED4" s="84"/>
      <c r="EE4" s="84" t="s">
        <v>68</v>
      </c>
      <c r="EF4" s="84"/>
      <c r="EG4" s="84"/>
      <c r="EH4" s="84"/>
      <c r="EI4" s="84"/>
      <c r="EJ4" s="84"/>
      <c r="EK4" s="84"/>
      <c r="EL4" s="84"/>
      <c r="EM4" s="84"/>
      <c r="EN4" s="84"/>
      <c r="EO4" s="84"/>
    </row>
    <row r="5" spans="1:148" x14ac:dyDescent="0.2">
      <c r="A5" s="14" t="s">
        <v>69</v>
      </c>
      <c r="B5" s="18"/>
      <c r="C5" s="18"/>
      <c r="D5" s="18"/>
      <c r="E5" s="18"/>
      <c r="F5" s="18"/>
      <c r="G5" s="18"/>
      <c r="H5" s="22" t="s">
        <v>58</v>
      </c>
      <c r="I5" s="22" t="s">
        <v>70</v>
      </c>
      <c r="J5" s="22" t="s">
        <v>71</v>
      </c>
      <c r="K5" s="22" t="s">
        <v>72</v>
      </c>
      <c r="L5" s="22" t="s">
        <v>73</v>
      </c>
      <c r="M5" s="22" t="s">
        <v>7</v>
      </c>
      <c r="N5" s="22" t="s">
        <v>74</v>
      </c>
      <c r="O5" s="22" t="s">
        <v>75</v>
      </c>
      <c r="P5" s="22" t="s">
        <v>76</v>
      </c>
      <c r="Q5" s="22" t="s">
        <v>77</v>
      </c>
      <c r="R5" s="22" t="s">
        <v>78</v>
      </c>
      <c r="S5" s="22" t="s">
        <v>79</v>
      </c>
      <c r="T5" s="22" t="s">
        <v>80</v>
      </c>
      <c r="U5" s="22" t="s">
        <v>1</v>
      </c>
      <c r="V5" s="22" t="s">
        <v>81</v>
      </c>
      <c r="W5" s="22" t="s">
        <v>82</v>
      </c>
      <c r="X5" s="22" t="s">
        <v>83</v>
      </c>
      <c r="Y5" s="22" t="s">
        <v>84</v>
      </c>
      <c r="Z5" s="22" t="s">
        <v>85</v>
      </c>
      <c r="AA5" s="22" t="s">
        <v>86</v>
      </c>
      <c r="AB5" s="22" t="s">
        <v>87</v>
      </c>
      <c r="AC5" s="22" t="s">
        <v>88</v>
      </c>
      <c r="AD5" s="22" t="s">
        <v>89</v>
      </c>
      <c r="AE5" s="22" t="s">
        <v>91</v>
      </c>
      <c r="AF5" s="22" t="s">
        <v>92</v>
      </c>
      <c r="AG5" s="22" t="s">
        <v>93</v>
      </c>
      <c r="AH5" s="22" t="s">
        <v>94</v>
      </c>
      <c r="AI5" s="22" t="s">
        <v>45</v>
      </c>
      <c r="AJ5" s="22" t="s">
        <v>84</v>
      </c>
      <c r="AK5" s="22" t="s">
        <v>85</v>
      </c>
      <c r="AL5" s="22" t="s">
        <v>86</v>
      </c>
      <c r="AM5" s="22" t="s">
        <v>87</v>
      </c>
      <c r="AN5" s="22" t="s">
        <v>88</v>
      </c>
      <c r="AO5" s="22" t="s">
        <v>89</v>
      </c>
      <c r="AP5" s="22" t="s">
        <v>91</v>
      </c>
      <c r="AQ5" s="22" t="s">
        <v>92</v>
      </c>
      <c r="AR5" s="22" t="s">
        <v>93</v>
      </c>
      <c r="AS5" s="22" t="s">
        <v>94</v>
      </c>
      <c r="AT5" s="22" t="s">
        <v>90</v>
      </c>
      <c r="AU5" s="22" t="s">
        <v>84</v>
      </c>
      <c r="AV5" s="22" t="s">
        <v>85</v>
      </c>
      <c r="AW5" s="22" t="s">
        <v>86</v>
      </c>
      <c r="AX5" s="22" t="s">
        <v>87</v>
      </c>
      <c r="AY5" s="22" t="s">
        <v>88</v>
      </c>
      <c r="AZ5" s="22" t="s">
        <v>89</v>
      </c>
      <c r="BA5" s="22" t="s">
        <v>91</v>
      </c>
      <c r="BB5" s="22" t="s">
        <v>92</v>
      </c>
      <c r="BC5" s="22" t="s">
        <v>93</v>
      </c>
      <c r="BD5" s="22" t="s">
        <v>94</v>
      </c>
      <c r="BE5" s="22" t="s">
        <v>90</v>
      </c>
      <c r="BF5" s="22" t="s">
        <v>84</v>
      </c>
      <c r="BG5" s="22" t="s">
        <v>85</v>
      </c>
      <c r="BH5" s="22" t="s">
        <v>86</v>
      </c>
      <c r="BI5" s="22" t="s">
        <v>87</v>
      </c>
      <c r="BJ5" s="22" t="s">
        <v>88</v>
      </c>
      <c r="BK5" s="22" t="s">
        <v>89</v>
      </c>
      <c r="BL5" s="22" t="s">
        <v>91</v>
      </c>
      <c r="BM5" s="22" t="s">
        <v>92</v>
      </c>
      <c r="BN5" s="22" t="s">
        <v>93</v>
      </c>
      <c r="BO5" s="22" t="s">
        <v>94</v>
      </c>
      <c r="BP5" s="22" t="s">
        <v>90</v>
      </c>
      <c r="BQ5" s="22" t="s">
        <v>84</v>
      </c>
      <c r="BR5" s="22" t="s">
        <v>85</v>
      </c>
      <c r="BS5" s="22" t="s">
        <v>86</v>
      </c>
      <c r="BT5" s="22" t="s">
        <v>87</v>
      </c>
      <c r="BU5" s="22" t="s">
        <v>88</v>
      </c>
      <c r="BV5" s="22" t="s">
        <v>89</v>
      </c>
      <c r="BW5" s="22" t="s">
        <v>91</v>
      </c>
      <c r="BX5" s="22" t="s">
        <v>92</v>
      </c>
      <c r="BY5" s="22" t="s">
        <v>93</v>
      </c>
      <c r="BZ5" s="22" t="s">
        <v>94</v>
      </c>
      <c r="CA5" s="22" t="s">
        <v>90</v>
      </c>
      <c r="CB5" s="22" t="s">
        <v>84</v>
      </c>
      <c r="CC5" s="22" t="s">
        <v>85</v>
      </c>
      <c r="CD5" s="22" t="s">
        <v>86</v>
      </c>
      <c r="CE5" s="22" t="s">
        <v>87</v>
      </c>
      <c r="CF5" s="22" t="s">
        <v>88</v>
      </c>
      <c r="CG5" s="22" t="s">
        <v>89</v>
      </c>
      <c r="CH5" s="22" t="s">
        <v>91</v>
      </c>
      <c r="CI5" s="22" t="s">
        <v>92</v>
      </c>
      <c r="CJ5" s="22" t="s">
        <v>93</v>
      </c>
      <c r="CK5" s="22" t="s">
        <v>94</v>
      </c>
      <c r="CL5" s="22" t="s">
        <v>90</v>
      </c>
      <c r="CM5" s="22" t="s">
        <v>84</v>
      </c>
      <c r="CN5" s="22" t="s">
        <v>85</v>
      </c>
      <c r="CO5" s="22" t="s">
        <v>86</v>
      </c>
      <c r="CP5" s="22" t="s">
        <v>87</v>
      </c>
      <c r="CQ5" s="22" t="s">
        <v>88</v>
      </c>
      <c r="CR5" s="22" t="s">
        <v>89</v>
      </c>
      <c r="CS5" s="22" t="s">
        <v>91</v>
      </c>
      <c r="CT5" s="22" t="s">
        <v>92</v>
      </c>
      <c r="CU5" s="22" t="s">
        <v>93</v>
      </c>
      <c r="CV5" s="22" t="s">
        <v>94</v>
      </c>
      <c r="CW5" s="22" t="s">
        <v>90</v>
      </c>
      <c r="CX5" s="22" t="s">
        <v>84</v>
      </c>
      <c r="CY5" s="22" t="s">
        <v>85</v>
      </c>
      <c r="CZ5" s="22" t="s">
        <v>86</v>
      </c>
      <c r="DA5" s="22" t="s">
        <v>87</v>
      </c>
      <c r="DB5" s="22" t="s">
        <v>88</v>
      </c>
      <c r="DC5" s="22" t="s">
        <v>89</v>
      </c>
      <c r="DD5" s="22" t="s">
        <v>91</v>
      </c>
      <c r="DE5" s="22" t="s">
        <v>92</v>
      </c>
      <c r="DF5" s="22" t="s">
        <v>93</v>
      </c>
      <c r="DG5" s="22" t="s">
        <v>94</v>
      </c>
      <c r="DH5" s="22" t="s">
        <v>90</v>
      </c>
      <c r="DI5" s="22" t="s">
        <v>84</v>
      </c>
      <c r="DJ5" s="22" t="s">
        <v>85</v>
      </c>
      <c r="DK5" s="22" t="s">
        <v>86</v>
      </c>
      <c r="DL5" s="22" t="s">
        <v>87</v>
      </c>
      <c r="DM5" s="22" t="s">
        <v>88</v>
      </c>
      <c r="DN5" s="22" t="s">
        <v>89</v>
      </c>
      <c r="DO5" s="22" t="s">
        <v>91</v>
      </c>
      <c r="DP5" s="22" t="s">
        <v>92</v>
      </c>
      <c r="DQ5" s="22" t="s">
        <v>93</v>
      </c>
      <c r="DR5" s="22" t="s">
        <v>94</v>
      </c>
      <c r="DS5" s="22" t="s">
        <v>90</v>
      </c>
      <c r="DT5" s="22" t="s">
        <v>84</v>
      </c>
      <c r="DU5" s="22" t="s">
        <v>85</v>
      </c>
      <c r="DV5" s="22" t="s">
        <v>86</v>
      </c>
      <c r="DW5" s="22" t="s">
        <v>87</v>
      </c>
      <c r="DX5" s="22" t="s">
        <v>88</v>
      </c>
      <c r="DY5" s="22" t="s">
        <v>89</v>
      </c>
      <c r="DZ5" s="22" t="s">
        <v>91</v>
      </c>
      <c r="EA5" s="22" t="s">
        <v>92</v>
      </c>
      <c r="EB5" s="22" t="s">
        <v>93</v>
      </c>
      <c r="EC5" s="22" t="s">
        <v>94</v>
      </c>
      <c r="ED5" s="22" t="s">
        <v>90</v>
      </c>
      <c r="EE5" s="22" t="s">
        <v>84</v>
      </c>
      <c r="EF5" s="22" t="s">
        <v>85</v>
      </c>
      <c r="EG5" s="22" t="s">
        <v>86</v>
      </c>
      <c r="EH5" s="22" t="s">
        <v>87</v>
      </c>
      <c r="EI5" s="22" t="s">
        <v>88</v>
      </c>
      <c r="EJ5" s="22" t="s">
        <v>89</v>
      </c>
      <c r="EK5" s="22" t="s">
        <v>91</v>
      </c>
      <c r="EL5" s="22" t="s">
        <v>92</v>
      </c>
      <c r="EM5" s="22" t="s">
        <v>93</v>
      </c>
      <c r="EN5" s="22" t="s">
        <v>94</v>
      </c>
      <c r="EO5" s="22" t="s">
        <v>90</v>
      </c>
    </row>
    <row r="6" spans="1:148" s="13" customFormat="1" x14ac:dyDescent="0.2">
      <c r="A6" s="14" t="s">
        <v>95</v>
      </c>
      <c r="B6" s="19">
        <f t="shared" ref="B6:X6" si="1">B7</f>
        <v>2024</v>
      </c>
      <c r="C6" s="19">
        <f t="shared" si="1"/>
        <v>452068</v>
      </c>
      <c r="D6" s="19">
        <f t="shared" si="1"/>
        <v>46</v>
      </c>
      <c r="E6" s="19">
        <f t="shared" si="1"/>
        <v>17</v>
      </c>
      <c r="F6" s="19">
        <f t="shared" si="1"/>
        <v>5</v>
      </c>
      <c r="G6" s="19">
        <f t="shared" si="1"/>
        <v>0</v>
      </c>
      <c r="H6" s="19" t="str">
        <f t="shared" si="1"/>
        <v>宮崎県　日向市</v>
      </c>
      <c r="I6" s="19" t="str">
        <f t="shared" si="1"/>
        <v>法適用</v>
      </c>
      <c r="J6" s="19" t="str">
        <f t="shared" si="1"/>
        <v>下水道事業</v>
      </c>
      <c r="K6" s="19" t="str">
        <f t="shared" si="1"/>
        <v>農業集落排水</v>
      </c>
      <c r="L6" s="19" t="str">
        <f t="shared" si="1"/>
        <v>F2</v>
      </c>
      <c r="M6" s="19" t="str">
        <f t="shared" si="1"/>
        <v>非設置</v>
      </c>
      <c r="N6" s="23" t="str">
        <f t="shared" si="1"/>
        <v>-</v>
      </c>
      <c r="O6" s="23">
        <f t="shared" si="1"/>
        <v>72.67</v>
      </c>
      <c r="P6" s="23">
        <f t="shared" si="1"/>
        <v>4.0599999999999996</v>
      </c>
      <c r="Q6" s="23">
        <f t="shared" si="1"/>
        <v>105.74</v>
      </c>
      <c r="R6" s="23">
        <f t="shared" si="1"/>
        <v>2750</v>
      </c>
      <c r="S6" s="23">
        <f t="shared" si="1"/>
        <v>57847</v>
      </c>
      <c r="T6" s="23">
        <f t="shared" si="1"/>
        <v>336.9</v>
      </c>
      <c r="U6" s="23">
        <f t="shared" si="1"/>
        <v>171.7</v>
      </c>
      <c r="V6" s="23">
        <f t="shared" si="1"/>
        <v>2372</v>
      </c>
      <c r="W6" s="23">
        <f t="shared" si="1"/>
        <v>2.1800000000000002</v>
      </c>
      <c r="X6" s="23">
        <f t="shared" si="1"/>
        <v>1088.07</v>
      </c>
      <c r="Y6" s="27">
        <f t="shared" ref="Y6:AH6" si="2">IF(Y7="",NA(),Y7)</f>
        <v>168.27</v>
      </c>
      <c r="Z6" s="27">
        <f t="shared" si="2"/>
        <v>145.97999999999999</v>
      </c>
      <c r="AA6" s="27">
        <f t="shared" si="2"/>
        <v>135.72999999999999</v>
      </c>
      <c r="AB6" s="27">
        <f t="shared" si="2"/>
        <v>133.79</v>
      </c>
      <c r="AC6" s="27">
        <f t="shared" si="2"/>
        <v>132.51</v>
      </c>
      <c r="AD6" s="27">
        <f t="shared" si="2"/>
        <v>106.37</v>
      </c>
      <c r="AE6" s="27">
        <f t="shared" si="2"/>
        <v>106.07</v>
      </c>
      <c r="AF6" s="27">
        <f t="shared" si="2"/>
        <v>105.5</v>
      </c>
      <c r="AG6" s="27">
        <f t="shared" si="2"/>
        <v>106.35</v>
      </c>
      <c r="AH6" s="27">
        <f t="shared" si="2"/>
        <v>106.62</v>
      </c>
      <c r="AI6" s="23" t="str">
        <f>IF(AI7="","",IF(AI7="-","【-】","【"&amp;SUBSTITUTE(TEXT(AI7,"#,##0.00"),"-","△")&amp;"】"))</f>
        <v>【104.30】</v>
      </c>
      <c r="AJ6" s="23">
        <f t="shared" ref="AJ6:AS6" si="3">IF(AJ7="",NA(),AJ7)</f>
        <v>0</v>
      </c>
      <c r="AK6" s="23">
        <f t="shared" si="3"/>
        <v>0</v>
      </c>
      <c r="AL6" s="23">
        <f t="shared" si="3"/>
        <v>0</v>
      </c>
      <c r="AM6" s="23">
        <f t="shared" si="3"/>
        <v>0</v>
      </c>
      <c r="AN6" s="23">
        <f t="shared" si="3"/>
        <v>0</v>
      </c>
      <c r="AO6" s="27">
        <f t="shared" si="3"/>
        <v>139.02000000000001</v>
      </c>
      <c r="AP6" s="27">
        <f t="shared" si="3"/>
        <v>132.04</v>
      </c>
      <c r="AQ6" s="27">
        <f t="shared" si="3"/>
        <v>145.43</v>
      </c>
      <c r="AR6" s="27">
        <f t="shared" si="3"/>
        <v>129.88999999999999</v>
      </c>
      <c r="AS6" s="27">
        <f t="shared" si="3"/>
        <v>107.99</v>
      </c>
      <c r="AT6" s="23" t="str">
        <f>IF(AT7="","",IF(AT7="-","【-】","【"&amp;SUBSTITUTE(TEXT(AT7,"#,##0.00"),"-","△")&amp;"】"))</f>
        <v>【102.74】</v>
      </c>
      <c r="AU6" s="27">
        <f t="shared" ref="AU6:BD6" si="4">IF(AU7="",NA(),AU7)</f>
        <v>104.63</v>
      </c>
      <c r="AV6" s="27">
        <f t="shared" si="4"/>
        <v>162.66999999999999</v>
      </c>
      <c r="AW6" s="27">
        <f t="shared" si="4"/>
        <v>205.65</v>
      </c>
      <c r="AX6" s="27">
        <f t="shared" si="4"/>
        <v>225.09</v>
      </c>
      <c r="AY6" s="27">
        <f t="shared" si="4"/>
        <v>233.63</v>
      </c>
      <c r="AZ6" s="27">
        <f t="shared" si="4"/>
        <v>29.13</v>
      </c>
      <c r="BA6" s="27">
        <f t="shared" si="4"/>
        <v>35.69</v>
      </c>
      <c r="BB6" s="27">
        <f t="shared" si="4"/>
        <v>38.4</v>
      </c>
      <c r="BC6" s="27">
        <f t="shared" si="4"/>
        <v>44.04</v>
      </c>
      <c r="BD6" s="27">
        <f t="shared" si="4"/>
        <v>58.25</v>
      </c>
      <c r="BE6" s="23" t="str">
        <f>IF(BE7="","",IF(BE7="-","【-】","【"&amp;SUBSTITUTE(TEXT(BE7,"#,##0.00"),"-","△")&amp;"】"))</f>
        <v>【47.19】</v>
      </c>
      <c r="BF6" s="23">
        <f t="shared" ref="BF6:BO6" si="5">IF(BF7="",NA(),BF7)</f>
        <v>0</v>
      </c>
      <c r="BG6" s="23">
        <f t="shared" si="5"/>
        <v>0</v>
      </c>
      <c r="BH6" s="23">
        <f t="shared" si="5"/>
        <v>0</v>
      </c>
      <c r="BI6" s="23">
        <f t="shared" si="5"/>
        <v>0</v>
      </c>
      <c r="BJ6" s="23">
        <f t="shared" si="5"/>
        <v>0</v>
      </c>
      <c r="BK6" s="27">
        <f t="shared" si="5"/>
        <v>867.83</v>
      </c>
      <c r="BL6" s="27">
        <f t="shared" si="5"/>
        <v>791.76</v>
      </c>
      <c r="BM6" s="27">
        <f t="shared" si="5"/>
        <v>900.82</v>
      </c>
      <c r="BN6" s="27">
        <f t="shared" si="5"/>
        <v>839.21</v>
      </c>
      <c r="BO6" s="27">
        <f t="shared" si="5"/>
        <v>791.46</v>
      </c>
      <c r="BP6" s="23" t="str">
        <f>IF(BP7="","",IF(BP7="-","【-】","【"&amp;SUBSTITUTE(TEXT(BP7,"#,##0.00"),"-","△")&amp;"】"))</f>
        <v>【798.10】</v>
      </c>
      <c r="BQ6" s="27">
        <f t="shared" ref="BQ6:BZ6" si="6">IF(BQ7="",NA(),BQ7)</f>
        <v>70.67</v>
      </c>
      <c r="BR6" s="27">
        <f t="shared" si="6"/>
        <v>71.45</v>
      </c>
      <c r="BS6" s="27">
        <f t="shared" si="6"/>
        <v>74.7</v>
      </c>
      <c r="BT6" s="27">
        <f t="shared" si="6"/>
        <v>70.77</v>
      </c>
      <c r="BU6" s="27">
        <f t="shared" si="6"/>
        <v>69.73</v>
      </c>
      <c r="BV6" s="27">
        <f t="shared" si="6"/>
        <v>57.08</v>
      </c>
      <c r="BW6" s="27">
        <f t="shared" si="6"/>
        <v>56.26</v>
      </c>
      <c r="BX6" s="27">
        <f t="shared" si="6"/>
        <v>52.94</v>
      </c>
      <c r="BY6" s="27">
        <f t="shared" si="6"/>
        <v>52.05</v>
      </c>
      <c r="BZ6" s="27">
        <f t="shared" si="6"/>
        <v>47.96</v>
      </c>
      <c r="CA6" s="23" t="str">
        <f>IF(CA7="","",IF(CA7="-","【-】","【"&amp;SUBSTITUTE(TEXT(CA7,"#,##0.00"),"-","△")&amp;"】"))</f>
        <v>【54.51】</v>
      </c>
      <c r="CB6" s="27">
        <f t="shared" ref="CB6:CK6" si="7">IF(CB7="",NA(),CB7)</f>
        <v>170.05</v>
      </c>
      <c r="CC6" s="27">
        <f t="shared" si="7"/>
        <v>168.51</v>
      </c>
      <c r="CD6" s="27">
        <f t="shared" si="7"/>
        <v>161.79</v>
      </c>
      <c r="CE6" s="27">
        <f t="shared" si="7"/>
        <v>171.54</v>
      </c>
      <c r="CF6" s="27">
        <f t="shared" si="7"/>
        <v>175.23</v>
      </c>
      <c r="CG6" s="27">
        <f t="shared" si="7"/>
        <v>274.99</v>
      </c>
      <c r="CH6" s="27">
        <f t="shared" si="7"/>
        <v>282.08999999999997</v>
      </c>
      <c r="CI6" s="27">
        <f t="shared" si="7"/>
        <v>303.27999999999997</v>
      </c>
      <c r="CJ6" s="27">
        <f t="shared" si="7"/>
        <v>301.86</v>
      </c>
      <c r="CK6" s="27">
        <f t="shared" si="7"/>
        <v>325.85000000000002</v>
      </c>
      <c r="CL6" s="23" t="str">
        <f>IF(CL7="","",IF(CL7="-","【-】","【"&amp;SUBSTITUTE(TEXT(CL7,"#,##0.00"),"-","△")&amp;"】"))</f>
        <v>【286.33】</v>
      </c>
      <c r="CM6" s="27">
        <f t="shared" ref="CM6:CV6" si="8">IF(CM7="",NA(),CM7)</f>
        <v>50.79</v>
      </c>
      <c r="CN6" s="27">
        <f t="shared" si="8"/>
        <v>47.84</v>
      </c>
      <c r="CO6" s="27">
        <f t="shared" si="8"/>
        <v>45.02</v>
      </c>
      <c r="CP6" s="27">
        <f t="shared" si="8"/>
        <v>45.22</v>
      </c>
      <c r="CQ6" s="27">
        <f t="shared" si="8"/>
        <v>45.36</v>
      </c>
      <c r="CR6" s="27">
        <f t="shared" si="8"/>
        <v>54.83</v>
      </c>
      <c r="CS6" s="27">
        <f t="shared" si="8"/>
        <v>66.53</v>
      </c>
      <c r="CT6" s="27">
        <f t="shared" si="8"/>
        <v>52.35</v>
      </c>
      <c r="CU6" s="27">
        <f t="shared" si="8"/>
        <v>46.25</v>
      </c>
      <c r="CV6" s="27">
        <f t="shared" si="8"/>
        <v>45.32</v>
      </c>
      <c r="CW6" s="23" t="str">
        <f>IF(CW7="","",IF(CW7="-","【-】","【"&amp;SUBSTITUTE(TEXT(CW7,"#,##0.00"),"-","△")&amp;"】"))</f>
        <v>【49.92】</v>
      </c>
      <c r="CX6" s="27">
        <f t="shared" ref="CX6:DG6" si="9">IF(CX7="",NA(),CX7)</f>
        <v>84.17</v>
      </c>
      <c r="CY6" s="27">
        <f t="shared" si="9"/>
        <v>86.74</v>
      </c>
      <c r="CZ6" s="27">
        <f t="shared" si="9"/>
        <v>86.98</v>
      </c>
      <c r="DA6" s="27">
        <f t="shared" si="9"/>
        <v>87.3</v>
      </c>
      <c r="DB6" s="27">
        <f t="shared" si="9"/>
        <v>87.61</v>
      </c>
      <c r="DC6" s="27">
        <f t="shared" si="9"/>
        <v>84.7</v>
      </c>
      <c r="DD6" s="27">
        <f t="shared" si="9"/>
        <v>84.67</v>
      </c>
      <c r="DE6" s="27">
        <f t="shared" si="9"/>
        <v>84.39</v>
      </c>
      <c r="DF6" s="27">
        <f t="shared" si="9"/>
        <v>83.96</v>
      </c>
      <c r="DG6" s="27">
        <f t="shared" si="9"/>
        <v>83.54</v>
      </c>
      <c r="DH6" s="23" t="str">
        <f>IF(DH7="","",IF(DH7="-","【-】","【"&amp;SUBSTITUTE(TEXT(DH7,"#,##0.00"),"-","△")&amp;"】"))</f>
        <v>【87.80】</v>
      </c>
      <c r="DI6" s="27">
        <f t="shared" ref="DI6:DR6" si="10">IF(DI7="",NA(),DI7)</f>
        <v>3.91</v>
      </c>
      <c r="DJ6" s="27">
        <f t="shared" si="10"/>
        <v>7.74</v>
      </c>
      <c r="DK6" s="27">
        <f t="shared" si="10"/>
        <v>11.45</v>
      </c>
      <c r="DL6" s="27">
        <f t="shared" si="10"/>
        <v>14.32</v>
      </c>
      <c r="DM6" s="27">
        <f t="shared" si="10"/>
        <v>17.12</v>
      </c>
      <c r="DN6" s="27">
        <f t="shared" si="10"/>
        <v>20.34</v>
      </c>
      <c r="DO6" s="27">
        <f t="shared" si="10"/>
        <v>21.85</v>
      </c>
      <c r="DP6" s="27">
        <f t="shared" si="10"/>
        <v>25.19</v>
      </c>
      <c r="DQ6" s="27">
        <f t="shared" si="10"/>
        <v>25.46</v>
      </c>
      <c r="DR6" s="27">
        <f t="shared" si="10"/>
        <v>24.53</v>
      </c>
      <c r="DS6" s="23" t="str">
        <f>IF(DS7="","",IF(DS7="-","【-】","【"&amp;SUBSTITUTE(TEXT(DS7,"#,##0.00"),"-","△")&amp;"】"))</f>
        <v>【28.46】</v>
      </c>
      <c r="DT6" s="23">
        <f t="shared" ref="DT6:EC6" si="11">IF(DT7="",NA(),DT7)</f>
        <v>0</v>
      </c>
      <c r="DU6" s="23">
        <f t="shared" si="11"/>
        <v>0</v>
      </c>
      <c r="DV6" s="23">
        <f t="shared" si="11"/>
        <v>0</v>
      </c>
      <c r="DW6" s="23">
        <f t="shared" si="11"/>
        <v>0</v>
      </c>
      <c r="DX6" s="23">
        <f t="shared" si="11"/>
        <v>0</v>
      </c>
      <c r="DY6" s="23">
        <f t="shared" si="11"/>
        <v>0</v>
      </c>
      <c r="DZ6" s="23">
        <f t="shared" si="11"/>
        <v>0</v>
      </c>
      <c r="EA6" s="23">
        <f t="shared" si="11"/>
        <v>0</v>
      </c>
      <c r="EB6" s="27">
        <f t="shared" si="11"/>
        <v>0.19</v>
      </c>
      <c r="EC6" s="23">
        <f t="shared" si="11"/>
        <v>0</v>
      </c>
      <c r="ED6" s="23" t="str">
        <f>IF(ED7="","",IF(ED7="-","【-】","【"&amp;SUBSTITUTE(TEXT(ED7,"#,##0.00"),"-","△")&amp;"】"))</f>
        <v>【0.03】</v>
      </c>
      <c r="EE6" s="23">
        <f t="shared" ref="EE6:EN6" si="12">IF(EE7="",NA(),EE7)</f>
        <v>0</v>
      </c>
      <c r="EF6" s="23">
        <f t="shared" si="12"/>
        <v>0</v>
      </c>
      <c r="EG6" s="23">
        <f t="shared" si="12"/>
        <v>0</v>
      </c>
      <c r="EH6" s="23">
        <f t="shared" si="12"/>
        <v>0</v>
      </c>
      <c r="EI6" s="23">
        <f t="shared" si="12"/>
        <v>0</v>
      </c>
      <c r="EJ6" s="27">
        <f t="shared" si="12"/>
        <v>0.25</v>
      </c>
      <c r="EK6" s="27">
        <f t="shared" si="12"/>
        <v>0.05</v>
      </c>
      <c r="EL6" s="27">
        <f t="shared" si="12"/>
        <v>0.03</v>
      </c>
      <c r="EM6" s="27">
        <f t="shared" si="12"/>
        <v>0.03</v>
      </c>
      <c r="EN6" s="27">
        <f t="shared" si="12"/>
        <v>0.03</v>
      </c>
      <c r="EO6" s="23" t="str">
        <f>IF(EO7="","",IF(EO7="-","【-】","【"&amp;SUBSTITUTE(TEXT(EO7,"#,##0.00"),"-","△")&amp;"】"))</f>
        <v>【0.02】</v>
      </c>
    </row>
    <row r="7" spans="1:148" s="13" customFormat="1" x14ac:dyDescent="0.2">
      <c r="A7" s="14"/>
      <c r="B7" s="20">
        <v>2024</v>
      </c>
      <c r="C7" s="20">
        <v>452068</v>
      </c>
      <c r="D7" s="20">
        <v>46</v>
      </c>
      <c r="E7" s="20">
        <v>17</v>
      </c>
      <c r="F7" s="20">
        <v>5</v>
      </c>
      <c r="G7" s="20">
        <v>0</v>
      </c>
      <c r="H7" s="20" t="s">
        <v>96</v>
      </c>
      <c r="I7" s="20" t="s">
        <v>97</v>
      </c>
      <c r="J7" s="20" t="s">
        <v>98</v>
      </c>
      <c r="K7" s="20" t="s">
        <v>99</v>
      </c>
      <c r="L7" s="20" t="s">
        <v>100</v>
      </c>
      <c r="M7" s="20" t="s">
        <v>101</v>
      </c>
      <c r="N7" s="24" t="s">
        <v>102</v>
      </c>
      <c r="O7" s="24">
        <v>72.67</v>
      </c>
      <c r="P7" s="24">
        <v>4.0599999999999996</v>
      </c>
      <c r="Q7" s="24">
        <v>105.74</v>
      </c>
      <c r="R7" s="24">
        <v>2750</v>
      </c>
      <c r="S7" s="24">
        <v>57847</v>
      </c>
      <c r="T7" s="24">
        <v>336.9</v>
      </c>
      <c r="U7" s="24">
        <v>171.7</v>
      </c>
      <c r="V7" s="24">
        <v>2372</v>
      </c>
      <c r="W7" s="24">
        <v>2.1800000000000002</v>
      </c>
      <c r="X7" s="24">
        <v>1088.07</v>
      </c>
      <c r="Y7" s="24">
        <v>168.27</v>
      </c>
      <c r="Z7" s="24">
        <v>145.97999999999999</v>
      </c>
      <c r="AA7" s="24">
        <v>135.72999999999999</v>
      </c>
      <c r="AB7" s="24">
        <v>133.79</v>
      </c>
      <c r="AC7" s="24">
        <v>132.51</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104.63</v>
      </c>
      <c r="AV7" s="24">
        <v>162.66999999999999</v>
      </c>
      <c r="AW7" s="24">
        <v>205.65</v>
      </c>
      <c r="AX7" s="24">
        <v>225.09</v>
      </c>
      <c r="AY7" s="24">
        <v>233.63</v>
      </c>
      <c r="AZ7" s="24">
        <v>29.13</v>
      </c>
      <c r="BA7" s="24">
        <v>35.69</v>
      </c>
      <c r="BB7" s="24">
        <v>38.4</v>
      </c>
      <c r="BC7" s="24">
        <v>44.04</v>
      </c>
      <c r="BD7" s="24">
        <v>58.25</v>
      </c>
      <c r="BE7" s="24">
        <v>47.19</v>
      </c>
      <c r="BF7" s="24">
        <v>0</v>
      </c>
      <c r="BG7" s="24">
        <v>0</v>
      </c>
      <c r="BH7" s="24">
        <v>0</v>
      </c>
      <c r="BI7" s="24">
        <v>0</v>
      </c>
      <c r="BJ7" s="24">
        <v>0</v>
      </c>
      <c r="BK7" s="24">
        <v>867.83</v>
      </c>
      <c r="BL7" s="24">
        <v>791.76</v>
      </c>
      <c r="BM7" s="24">
        <v>900.82</v>
      </c>
      <c r="BN7" s="24">
        <v>839.21</v>
      </c>
      <c r="BO7" s="24">
        <v>791.46</v>
      </c>
      <c r="BP7" s="24">
        <v>798.1</v>
      </c>
      <c r="BQ7" s="24">
        <v>70.67</v>
      </c>
      <c r="BR7" s="24">
        <v>71.45</v>
      </c>
      <c r="BS7" s="24">
        <v>74.7</v>
      </c>
      <c r="BT7" s="24">
        <v>70.77</v>
      </c>
      <c r="BU7" s="24">
        <v>69.73</v>
      </c>
      <c r="BV7" s="24">
        <v>57.08</v>
      </c>
      <c r="BW7" s="24">
        <v>56.26</v>
      </c>
      <c r="BX7" s="24">
        <v>52.94</v>
      </c>
      <c r="BY7" s="24">
        <v>52.05</v>
      </c>
      <c r="BZ7" s="24">
        <v>47.96</v>
      </c>
      <c r="CA7" s="24">
        <v>54.51</v>
      </c>
      <c r="CB7" s="24">
        <v>170.05</v>
      </c>
      <c r="CC7" s="24">
        <v>168.51</v>
      </c>
      <c r="CD7" s="24">
        <v>161.79</v>
      </c>
      <c r="CE7" s="24">
        <v>171.54</v>
      </c>
      <c r="CF7" s="24">
        <v>175.23</v>
      </c>
      <c r="CG7" s="24">
        <v>274.99</v>
      </c>
      <c r="CH7" s="24">
        <v>282.08999999999997</v>
      </c>
      <c r="CI7" s="24">
        <v>303.27999999999997</v>
      </c>
      <c r="CJ7" s="24">
        <v>301.86</v>
      </c>
      <c r="CK7" s="24">
        <v>325.85000000000002</v>
      </c>
      <c r="CL7" s="24">
        <v>286.33</v>
      </c>
      <c r="CM7" s="24">
        <v>50.79</v>
      </c>
      <c r="CN7" s="24">
        <v>47.84</v>
      </c>
      <c r="CO7" s="24">
        <v>45.02</v>
      </c>
      <c r="CP7" s="24">
        <v>45.22</v>
      </c>
      <c r="CQ7" s="24">
        <v>45.36</v>
      </c>
      <c r="CR7" s="24">
        <v>54.83</v>
      </c>
      <c r="CS7" s="24">
        <v>66.53</v>
      </c>
      <c r="CT7" s="24">
        <v>52.35</v>
      </c>
      <c r="CU7" s="24">
        <v>46.25</v>
      </c>
      <c r="CV7" s="24">
        <v>45.32</v>
      </c>
      <c r="CW7" s="24">
        <v>49.92</v>
      </c>
      <c r="CX7" s="24">
        <v>84.17</v>
      </c>
      <c r="CY7" s="24">
        <v>86.74</v>
      </c>
      <c r="CZ7" s="24">
        <v>86.98</v>
      </c>
      <c r="DA7" s="24">
        <v>87.3</v>
      </c>
      <c r="DB7" s="24">
        <v>87.61</v>
      </c>
      <c r="DC7" s="24">
        <v>84.7</v>
      </c>
      <c r="DD7" s="24">
        <v>84.67</v>
      </c>
      <c r="DE7" s="24">
        <v>84.39</v>
      </c>
      <c r="DF7" s="24">
        <v>83.96</v>
      </c>
      <c r="DG7" s="24">
        <v>83.54</v>
      </c>
      <c r="DH7" s="24">
        <v>87.8</v>
      </c>
      <c r="DI7" s="24">
        <v>3.91</v>
      </c>
      <c r="DJ7" s="24">
        <v>7.74</v>
      </c>
      <c r="DK7" s="24">
        <v>11.45</v>
      </c>
      <c r="DL7" s="24">
        <v>14.32</v>
      </c>
      <c r="DM7" s="24">
        <v>17.12</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堀口 太暉</cp:lastModifiedBy>
  <cp:lastPrinted>2026-02-09T02:57:58Z</cp:lastPrinted>
  <dcterms:created xsi:type="dcterms:W3CDTF">2025-12-23T06:24:31Z</dcterms:created>
  <dcterms:modified xsi:type="dcterms:W3CDTF">2026-02-24T07:15:19Z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3.1.6.0</vt:lpwstr>
    </vt:vector>
  </property>
  <property fmtid="{DCFEDD21-7773-49B2-8022-6FC58DB5260B}" pid="3" name="LastSavedVersion">
    <vt:lpwstr>3.1.10.0</vt:lpwstr>
  </property>
  <property fmtid="{DCFEDD21-7773-49B2-8022-6FC58DB5260B}" pid="4" name="LastSavedDate">
    <vt:filetime>2026-02-03T00:24:15Z</vt:filetime>
  </property>
</Properties>
</file>