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K:\1221_市町村課\05 財政・地方債担当\02 個別事業(現年分)フォルダ\03-02 【決　算】公営企業(現年分のみ)\01 各種照会・回答\260114公営企業に係る経営比較分析表（令和６年度決算）の分析・公表について\07_ホームページ掲載\01 法適用\【法適】下水\【法適】農集排\"/>
    </mc:Choice>
  </mc:AlternateContent>
  <xr:revisionPtr revIDLastSave="0" documentId="13_ncr:1_{260ACF50-A791-4B3D-AD26-26A230651601}" xr6:coauthVersionLast="47" xr6:coauthVersionMax="47" xr10:uidLastSave="{00000000-0000-0000-0000-000000000000}"/>
  <workbookProtection workbookAlgorithmName="SHA-512" workbookHashValue="HDsdn0Z5w15mCVsx1p0b5mSCJqqeZE8qOjNF9FkKihiS4H/T4BxJ7Vkjm8w8Z/pvxMMNAt8LQ4VN5SVdIqAKMw==" workbookSaltValue="rWL3w4Y7yje4KXvfHNH1aA==" workbookSpinCount="100000" lockStructure="1"/>
  <bookViews>
    <workbookView xWindow="-108" yWindow="-108" windowWidth="23256" windowHeight="12456"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U6" i="5"/>
  <c r="BB8" i="4" s="1"/>
  <c r="T6" i="5"/>
  <c r="AT8" i="4" s="1"/>
  <c r="S6" i="5"/>
  <c r="R6" i="5"/>
  <c r="AD10" i="4" s="1"/>
  <c r="Q6" i="5"/>
  <c r="W10" i="4" s="1"/>
  <c r="P6" i="5"/>
  <c r="P10" i="4" s="1"/>
  <c r="O6" i="5"/>
  <c r="I10" i="4" s="1"/>
  <c r="N6" i="5"/>
  <c r="B10" i="4" s="1"/>
  <c r="M6" i="5"/>
  <c r="AD8" i="4" s="1"/>
  <c r="L6" i="5"/>
  <c r="W8" i="4" s="1"/>
  <c r="K6" i="5"/>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G85" i="4"/>
  <c r="E85" i="4"/>
  <c r="AL10" i="4"/>
  <c r="AL8" i="4"/>
  <c r="P8" i="4"/>
</calcChain>
</file>

<file path=xl/sharedStrings.xml><?xml version="1.0" encoding="utf-8"?>
<sst xmlns="http://schemas.openxmlformats.org/spreadsheetml/2006/main" count="319" uniqueCount="116">
  <si>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</si>
  <si>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</si>
  <si>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</si>
  <si>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</si>
  <si>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</si>
  <si>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</si>
  <si>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</si>
  <si>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</si>
  <si>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</si>
  <si>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</si>
  <si>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</si>
  <si>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</si>
  <si>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</si>
  <si>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</si>
  <si>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</si>
  <si>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</si>
  <si>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</si>
  <si>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</si>
  <si>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</si>
  <si>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</si>
  <si>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</si>
  <si>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</si>
  <si>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</si>
  <si>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</si>
  <si>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</si>
  <si>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</si>
  <si>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</si>
  <si>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</si>
  <si>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</si>
  <si>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</si>
  <si>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</si>
  <si>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</si>
  <si>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</si>
  <si>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</si>
  <si>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</si>
  <si>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</si>
  <si>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</si>
  <si>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</si>
  <si>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</si>
  <si>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</si>
  <si>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</si>
  <si>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</si>
  <si>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</si>
  <si>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</si>
  <si>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</si>
  <si>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</si>
  <si>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</si>
  <si>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</si>
  <si>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</si>
  <si>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</si>
  <si>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</si>
  <si>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</si>
  <si>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</si>
  <si>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</si>
  <si>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</si>
  <si>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</si>
  <si>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</si>
  <si>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</si>
  <si>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</si>
  <si>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</si>
  <si>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</si>
  <si>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</si>
  <si>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</si>
  <si>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</si>
  <si>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</si>
  <si>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</si>
  <si>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</si>
  <si>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</si>
  <si>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</si>
  <si>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</si>
  <si>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</si>
  <si>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</si>
  <si>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</si>
  <si>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</si>
  <si>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</si>
  <si>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</si>
  <si>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</si>
  <si>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</si>
  <si>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</si>
  <si>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</si>
  <si>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</si>
  <si>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</si>
  <si>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</si>
  <si>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</si>
  <si>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</si>
  <si>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</si>
  <si>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</si>
  <si>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</si>
  <si>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</si>
  <si>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</si>
  <si>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</si>
  <si>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</si>
  <si>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</si>
  <si>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</si>
  <si>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</si>
  <si>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</si>
  <si>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宮崎県　串間市</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</si>
  <si>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</si>
  <si>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</si>
  <si>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</si>
  <si>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</si>
  <si>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</si>
  <si>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</si>
  <si>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</si>
  <si>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</si>
  <si>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</si>
  <si>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</si>
  <si>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</si>
  <si>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</si>
  <si>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</si>
  <si>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</si>
  <si>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</si>
  <si>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</si>
  <si>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地方公営企業法の適用により、損益情報・ストック情報の把握による適切な経営状況の分析が可能となりました。
　水洗化率は100％が望ましいですが、90％を超えており、公共用水域の水質保全や快適で文化的な生活環境確保の観点からは、良い状況であります。
　今後施設の老朽化の進行や、処理区域内の人口減少により、維持管理に係る負担は増加していきます。使用料の改定等に伴う収益の確保とあわせて、維持管理適正化計画及び事業実施計画に基づいた計画的な施設更新を行い、持続可能な運営を図ってまいります。</t>
    <rPh sb="76" eb="77">
      <t>コ</t>
    </rPh>
    <rPh sb="125" eb="127">
      <t>コンゴ</t>
    </rPh>
    <rPh sb="127" eb="129">
      <t>シセツ</t>
    </rPh>
    <rPh sb="130" eb="133">
      <t>ロウキュウカ</t>
    </rPh>
    <rPh sb="134" eb="136">
      <t>シンコウ</t>
    </rPh>
    <rPh sb="142" eb="143">
      <t>ナイ</t>
    </rPh>
    <rPh sb="144" eb="146">
      <t>ジンコウ</t>
    </rPh>
    <rPh sb="146" eb="148">
      <t>ゲンショウ</t>
    </rPh>
    <rPh sb="152" eb="156">
      <t>イジカンリ</t>
    </rPh>
    <rPh sb="157" eb="158">
      <t>カカ</t>
    </rPh>
    <rPh sb="159" eb="161">
      <t>フタン</t>
    </rPh>
    <rPh sb="162" eb="164">
      <t>ゾウカ</t>
    </rPh>
    <rPh sb="171" eb="174">
      <t>シヨウリョウ</t>
    </rPh>
    <rPh sb="175" eb="177">
      <t>カイテイ</t>
    </rPh>
    <rPh sb="177" eb="178">
      <t>トウ</t>
    </rPh>
    <rPh sb="179" eb="180">
      <t>トモナ</t>
    </rPh>
    <rPh sb="181" eb="183">
      <t>シュウエキ</t>
    </rPh>
    <rPh sb="184" eb="186">
      <t>カクホ</t>
    </rPh>
    <rPh sb="210" eb="211">
      <t>モト</t>
    </rPh>
    <rPh sb="214" eb="217">
      <t>ケイカクテキ</t>
    </rPh>
    <rPh sb="218" eb="220">
      <t>シセツ</t>
    </rPh>
    <rPh sb="220" eb="222">
      <t>コウシン</t>
    </rPh>
    <rPh sb="223" eb="224">
      <t>オコナ</t>
    </rPh>
    <rPh sb="226" eb="230">
      <t>ジゾクカノウ</t>
    </rPh>
    <rPh sb="231" eb="233">
      <t>ウンエイ</t>
    </rPh>
    <rPh sb="234" eb="235">
      <t>ハカ</t>
    </rPh>
    <phoneticPr fontId="17"/>
  </si>
  <si>
    <r>
      <t xml:space="preserve">　令和６年度から地方公営企業法を適用し、初年度の決算となります。
「①経常収支比率」については、収支不足分を一般会計からの繰入金等の収益で賄っているため100％を上回っていますが、引き続き費用の抑制を行う等、経営改善に努める必要があります。
「②累積欠損金比率」については、引き続き0となるように努めます。
「③流動比率」「⑤経費回収率」については、100％を下回っていることから、使用料収入の増加を図るため料金改定の検討などを行っていく必要があります。
</t>
    </r>
    <r>
      <rPr>
        <sz val="11"/>
        <rFont val="ＭＳ ゴシック"/>
        <family val="3"/>
        <charset val="128"/>
      </rPr>
      <t xml:space="preserve">「④企業債残高対事業規模比率」については、近年大きな事業が無く企業債を発行していないため企業債残高が減少していますが、今後の施設更新に備え、計画的な運営を行っていく必要があります。 
「⑥汚水処理原価」については、地理的要因等により類似団体と比較し高い状況にあるため、費用の抑制に努め汚水処理原価を抑えていく必要があります。
「⑦施設利用率」「⑧水洗化率」については、施設利用率が低く改善する必要がありますが、既に水洗化率が90％を超えており、区域内の人口動態も踏まえると新たな加入は見込めず今後も厳しい状況が続くと考えられため、施設規模の見直し（ダウンサイジング）を行うなど経費削減に努めてまいります。
</t>
    </r>
    <rPh sb="90" eb="91">
      <t>ヒ</t>
    </rPh>
    <rPh sb="92" eb="93">
      <t>ツヅ</t>
    </rPh>
    <rPh sb="94" eb="96">
      <t>ヒヨウ</t>
    </rPh>
    <rPh sb="97" eb="99">
      <t>ヨクセイ</t>
    </rPh>
    <rPh sb="100" eb="101">
      <t>オコナ</t>
    </rPh>
    <rPh sb="102" eb="103">
      <t>トウ</t>
    </rPh>
    <rPh sb="335" eb="337">
      <t>チリ</t>
    </rPh>
    <rPh sb="337" eb="338">
      <t>テキ</t>
    </rPh>
    <rPh sb="338" eb="340">
      <t>ヨウイン</t>
    </rPh>
    <rPh sb="340" eb="341">
      <t>トウ</t>
    </rPh>
    <rPh sb="344" eb="348">
      <t>ルイジダンタイ</t>
    </rPh>
    <rPh sb="349" eb="351">
      <t>ヒカク</t>
    </rPh>
    <rPh sb="352" eb="353">
      <t>タカ</t>
    </rPh>
    <rPh sb="354" eb="356">
      <t>ジョウキョウ</t>
    </rPh>
    <rPh sb="444" eb="445">
      <t>コ</t>
    </rPh>
    <rPh sb="512" eb="513">
      <t>オコナ</t>
    </rPh>
    <rPh sb="516" eb="518">
      <t>ケイヒ</t>
    </rPh>
    <rPh sb="518" eb="520">
      <t>サクゲン</t>
    </rPh>
    <rPh sb="521" eb="522">
      <t>ツト</t>
    </rPh>
    <phoneticPr fontId="17"/>
  </si>
  <si>
    <t>　農業集落排水施設は平成10年に供用を開始しており、平成30年度に実施した機能診断結果を基に策定した最適整備構想では、今後大規模改修が見込まれているため、維持管理適正化計画及び事業実施計画に基づき計画的な施設更新を行っていく必要があります。</t>
    <rPh sb="7" eb="9">
      <t>シセツ</t>
    </rPh>
    <rPh sb="44" eb="45">
      <t>モト</t>
    </rPh>
    <rPh sb="46" eb="48">
      <t>サクテイ</t>
    </rPh>
    <rPh sb="50" eb="52">
      <t>サイテキ</t>
    </rPh>
    <rPh sb="52" eb="54">
      <t>セイビ</t>
    </rPh>
    <rPh sb="54" eb="56">
      <t>コウソウ</t>
    </rPh>
    <rPh sb="59" eb="61">
      <t>コンゴ</t>
    </rPh>
    <rPh sb="61" eb="64">
      <t>ダイキボ</t>
    </rPh>
    <rPh sb="64" eb="66">
      <t>カイシュウ</t>
    </rPh>
    <rPh sb="67" eb="69">
      <t>ミコ</t>
    </rPh>
    <rPh sb="98" eb="101">
      <t>ケイカクテキ</t>
    </rPh>
    <rPh sb="102" eb="104">
      <t>シセツ</t>
    </rPh>
    <rPh sb="104" eb="106">
      <t>コウシン</t>
    </rPh>
    <rPh sb="107" eb="108">
      <t>オコナ</t>
    </rPh>
    <rPh sb="112" eb="114">
      <t>ヒツヨウ</t>
    </rPh>
    <phoneticPr fontId="1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</si>
</sst>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9"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font>
    <font>
      <sz val="11"/>
      <name val="ＭＳ ゴシック"/>
      <family val="3"/>
      <charset val="128"/>
    </font>
    <font>
      <sz val="6"/>
      <name val="ＭＳ Ｐゴシック"/>
      <family val="3"/>
    </font>
    <font>
      <sz val="11"/>
      <color theme="1"/>
      <name val="ＭＳ ゴシック"/>
      <family val="3"/>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8" fillId="0" borderId="6" xfId="0" applyFont="1" applyBorder="1" applyAlignment="1" applyProtection="1">
      <alignment horizontal="left" vertical="top" wrapText="1"/>
      <protection locked="0"/>
    </xf>
    <xf numFmtId="0" fontId="18" fillId="0" borderId="0" xfId="0" applyFont="1" applyAlignment="1" applyProtection="1">
      <alignment horizontal="left" vertical="top" wrapText="1"/>
      <protection locked="0"/>
    </xf>
    <xf numFmtId="0" fontId="18" fillId="0" borderId="7" xfId="0" applyFont="1" applyBorder="1" applyAlignment="1" applyProtection="1">
      <alignment horizontal="left" vertical="top" wrapText="1"/>
      <protection locked="0"/>
    </xf>
    <xf numFmtId="0" fontId="18" fillId="0" borderId="8" xfId="0" applyFont="1" applyBorder="1" applyAlignment="1" applyProtection="1">
      <alignment horizontal="left" vertical="top" wrapText="1"/>
      <protection locked="0"/>
    </xf>
    <xf numFmtId="0" fontId="18" fillId="0" borderId="1" xfId="0" applyFont="1" applyBorder="1" applyAlignment="1" applyProtection="1">
      <alignment horizontal="left" vertical="top" wrapText="1"/>
      <protection locked="0"/>
    </xf>
    <xf numFmtId="0" fontId="18"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7" xfId="0" applyFont="1" applyBorder="1" applyAlignment="1" applyProtection="1">
      <alignment horizontal="left" vertical="top" wrapText="1"/>
      <protection locked="0"/>
    </xf>
    <xf numFmtId="0" fontId="16" fillId="0" borderId="8"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9"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977B-428C-9C23-F547403089ED}"/>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977B-428C-9C23-F547403089ED}"/>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28.61</c:v>
                </c:pt>
              </c:numCache>
            </c:numRef>
          </c:val>
          <c:extLst>
            <c:ext xmlns:c16="http://schemas.microsoft.com/office/drawing/2014/chart" uri="{C3380CC4-5D6E-409C-BE32-E72D297353CC}">
              <c16:uniqueId val="{00000000-E325-4507-B677-2F8ED91D591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E325-4507-B677-2F8ED91D591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90.45</c:v>
                </c:pt>
              </c:numCache>
            </c:numRef>
          </c:val>
          <c:extLst>
            <c:ext xmlns:c16="http://schemas.microsoft.com/office/drawing/2014/chart" uri="{C3380CC4-5D6E-409C-BE32-E72D297353CC}">
              <c16:uniqueId val="{00000000-9672-4648-9C44-9E3708970DB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9672-4648-9C44-9E3708970DB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107.61</c:v>
                </c:pt>
              </c:numCache>
            </c:numRef>
          </c:val>
          <c:extLst>
            <c:ext xmlns:c16="http://schemas.microsoft.com/office/drawing/2014/chart" uri="{C3380CC4-5D6E-409C-BE32-E72D297353CC}">
              <c16:uniqueId val="{00000000-3D62-49F2-8737-601E1CAB1A70}"/>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3D62-49F2-8737-601E1CAB1A70}"/>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4.2300000000000004</c:v>
                </c:pt>
              </c:numCache>
            </c:numRef>
          </c:val>
          <c:extLst>
            <c:ext xmlns:c16="http://schemas.microsoft.com/office/drawing/2014/chart" uri="{C3380CC4-5D6E-409C-BE32-E72D297353CC}">
              <c16:uniqueId val="{00000000-6367-41E2-8225-63AD60344E6A}"/>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6367-41E2-8225-63AD60344E6A}"/>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2758-4A3F-876D-F0280E05C5EE}"/>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2758-4A3F-876D-F0280E05C5EE}"/>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8E8B-4E08-A74E-015BE641011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8E8B-4E08-A74E-015BE641011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43.19</c:v>
                </c:pt>
              </c:numCache>
            </c:numRef>
          </c:val>
          <c:extLst>
            <c:ext xmlns:c16="http://schemas.microsoft.com/office/drawing/2014/chart" uri="{C3380CC4-5D6E-409C-BE32-E72D297353CC}">
              <c16:uniqueId val="{00000000-5D21-464D-B11A-B298C9F3F526}"/>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5D21-464D-B11A-B298C9F3F526}"/>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305.19</c:v>
                </c:pt>
              </c:numCache>
            </c:numRef>
          </c:val>
          <c:extLst>
            <c:ext xmlns:c16="http://schemas.microsoft.com/office/drawing/2014/chart" uri="{C3380CC4-5D6E-409C-BE32-E72D297353CC}">
              <c16:uniqueId val="{00000000-F676-490C-8154-3B546843D6D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F676-490C-8154-3B546843D6D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32.119999999999997</c:v>
                </c:pt>
              </c:numCache>
            </c:numRef>
          </c:val>
          <c:extLst>
            <c:ext xmlns:c16="http://schemas.microsoft.com/office/drawing/2014/chart" uri="{C3380CC4-5D6E-409C-BE32-E72D297353CC}">
              <c16:uniqueId val="{00000000-2614-46B8-9E99-B558CEA03AAD}"/>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2614-46B8-9E99-B558CEA03AAD}"/>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421.6</c:v>
                </c:pt>
              </c:numCache>
            </c:numRef>
          </c:val>
          <c:extLst>
            <c:ext xmlns:c16="http://schemas.microsoft.com/office/drawing/2014/chart" uri="{C3380CC4-5D6E-409C-BE32-E72D297353CC}">
              <c16:uniqueId val="{00000000-D591-4150-8090-17A35987AE5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D591-4150-8090-17A35987AE5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72" t="s">
        <v>0</v>
      </c>
      <c r="C2" s="72"/>
      <c r="D2" s="72"/>
      <c r="E2" s="72"/>
      <c r="F2" s="72"/>
      <c r="G2" s="72"/>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row>
    <row r="3" spans="1:78" ht="9.75" customHeight="1" x14ac:dyDescent="0.2">
      <c r="A3" s="2"/>
      <c r="B3" s="72"/>
      <c r="C3" s="72"/>
      <c r="D3" s="72"/>
      <c r="E3" s="72"/>
      <c r="F3" s="72"/>
      <c r="G3" s="72"/>
      <c r="H3" s="72"/>
      <c r="I3" s="72"/>
      <c r="J3" s="72"/>
      <c r="K3" s="72"/>
      <c r="L3" s="72"/>
      <c r="M3" s="72"/>
      <c r="N3" s="72"/>
      <c r="O3" s="72"/>
      <c r="P3" s="72"/>
      <c r="Q3" s="72"/>
      <c r="R3" s="72"/>
      <c r="S3" s="72"/>
      <c r="T3" s="72"/>
      <c r="U3" s="72"/>
      <c r="V3" s="72"/>
      <c r="W3" s="72"/>
      <c r="X3" s="72"/>
      <c r="Y3" s="72"/>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row>
    <row r="4" spans="1:78" ht="9.75" customHeight="1" x14ac:dyDescent="0.2">
      <c r="A4" s="2"/>
      <c r="B4" s="72"/>
      <c r="C4" s="72"/>
      <c r="D4" s="72"/>
      <c r="E4" s="72"/>
      <c r="F4" s="72"/>
      <c r="G4" s="72"/>
      <c r="H4" s="72"/>
      <c r="I4" s="72"/>
      <c r="J4" s="72"/>
      <c r="K4" s="72"/>
      <c r="L4" s="72"/>
      <c r="M4" s="72"/>
      <c r="N4" s="72"/>
      <c r="O4" s="72"/>
      <c r="P4" s="72"/>
      <c r="Q4" s="72"/>
      <c r="R4" s="72"/>
      <c r="S4" s="72"/>
      <c r="T4" s="72"/>
      <c r="U4" s="72"/>
      <c r="V4" s="72"/>
      <c r="W4" s="72"/>
      <c r="X4" s="72"/>
      <c r="Y4" s="72"/>
      <c r="Z4" s="72"/>
      <c r="AA4" s="72"/>
      <c r="AB4" s="72"/>
      <c r="AC4" s="72"/>
      <c r="AD4" s="72"/>
      <c r="AE4" s="72"/>
      <c r="AF4" s="72"/>
      <c r="AG4" s="72"/>
      <c r="AH4" s="72"/>
      <c r="AI4" s="72"/>
      <c r="AJ4" s="72"/>
      <c r="AK4" s="72"/>
      <c r="AL4" s="72"/>
      <c r="AM4" s="72"/>
      <c r="AN4" s="72"/>
      <c r="AO4" s="72"/>
      <c r="AP4" s="72"/>
      <c r="AQ4" s="72"/>
      <c r="AR4" s="72"/>
      <c r="AS4" s="72"/>
      <c r="AT4" s="72"/>
      <c r="AU4" s="72"/>
      <c r="AV4" s="72"/>
      <c r="AW4" s="72"/>
      <c r="AX4" s="72"/>
      <c r="AY4" s="72"/>
      <c r="AZ4" s="72"/>
      <c r="BA4" s="72"/>
      <c r="BB4" s="72"/>
      <c r="BC4" s="72"/>
      <c r="BD4" s="72"/>
      <c r="BE4" s="72"/>
      <c r="BF4" s="72"/>
      <c r="BG4" s="72"/>
      <c r="BH4" s="72"/>
      <c r="BI4" s="72"/>
      <c r="BJ4" s="72"/>
      <c r="BK4" s="72"/>
      <c r="BL4" s="72"/>
      <c r="BM4" s="72"/>
      <c r="BN4" s="72"/>
      <c r="BO4" s="72"/>
      <c r="BP4" s="72"/>
      <c r="BQ4" s="72"/>
      <c r="BR4" s="72"/>
      <c r="BS4" s="72"/>
      <c r="BT4" s="72"/>
      <c r="BU4" s="72"/>
      <c r="BV4" s="72"/>
      <c r="BW4" s="72"/>
      <c r="BX4" s="72"/>
      <c r="BY4" s="72"/>
      <c r="BZ4" s="72"/>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73" t="str">
        <f>データ!H6</f>
        <v>宮崎県　串間市</v>
      </c>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74" t="s">
        <v>9</v>
      </c>
      <c r="BM7" s="75"/>
      <c r="BN7" s="75"/>
      <c r="BO7" s="75"/>
      <c r="BP7" s="75"/>
      <c r="BQ7" s="75"/>
      <c r="BR7" s="75"/>
      <c r="BS7" s="75"/>
      <c r="BT7" s="75"/>
      <c r="BU7" s="75"/>
      <c r="BV7" s="75"/>
      <c r="BW7" s="75"/>
      <c r="BX7" s="75"/>
      <c r="BY7" s="76"/>
    </row>
    <row r="8" spans="1:78" ht="18.75" customHeight="1" x14ac:dyDescent="0.2">
      <c r="A8" s="2"/>
      <c r="B8" s="70" t="str">
        <f>データ!I6</f>
        <v>法適用</v>
      </c>
      <c r="C8" s="70"/>
      <c r="D8" s="70"/>
      <c r="E8" s="70"/>
      <c r="F8" s="70"/>
      <c r="G8" s="70"/>
      <c r="H8" s="70"/>
      <c r="I8" s="70" t="str">
        <f>データ!J6</f>
        <v>下水道事業</v>
      </c>
      <c r="J8" s="70"/>
      <c r="K8" s="70"/>
      <c r="L8" s="70"/>
      <c r="M8" s="70"/>
      <c r="N8" s="70"/>
      <c r="O8" s="70"/>
      <c r="P8" s="70" t="str">
        <f>データ!K6</f>
        <v>農業集落排水</v>
      </c>
      <c r="Q8" s="70"/>
      <c r="R8" s="70"/>
      <c r="S8" s="70"/>
      <c r="T8" s="70"/>
      <c r="U8" s="70"/>
      <c r="V8" s="70"/>
      <c r="W8" s="70" t="str">
        <f>データ!L6</f>
        <v>F2</v>
      </c>
      <c r="X8" s="70"/>
      <c r="Y8" s="70"/>
      <c r="Z8" s="70"/>
      <c r="AA8" s="70"/>
      <c r="AB8" s="70"/>
      <c r="AC8" s="70"/>
      <c r="AD8" s="71" t="str">
        <f>データ!$M$6</f>
        <v>非設置</v>
      </c>
      <c r="AE8" s="71"/>
      <c r="AF8" s="71"/>
      <c r="AG8" s="71"/>
      <c r="AH8" s="71"/>
      <c r="AI8" s="71"/>
      <c r="AJ8" s="71"/>
      <c r="AK8" s="3"/>
      <c r="AL8" s="44">
        <f>データ!S6</f>
        <v>16047</v>
      </c>
      <c r="AM8" s="44"/>
      <c r="AN8" s="44"/>
      <c r="AO8" s="44"/>
      <c r="AP8" s="44"/>
      <c r="AQ8" s="44"/>
      <c r="AR8" s="44"/>
      <c r="AS8" s="44"/>
      <c r="AT8" s="45">
        <f>データ!T6</f>
        <v>294.92</v>
      </c>
      <c r="AU8" s="45"/>
      <c r="AV8" s="45"/>
      <c r="AW8" s="45"/>
      <c r="AX8" s="45"/>
      <c r="AY8" s="45"/>
      <c r="AZ8" s="45"/>
      <c r="BA8" s="45"/>
      <c r="BB8" s="45">
        <f>データ!U6</f>
        <v>54.41</v>
      </c>
      <c r="BC8" s="45"/>
      <c r="BD8" s="45"/>
      <c r="BE8" s="45"/>
      <c r="BF8" s="45"/>
      <c r="BG8" s="45"/>
      <c r="BH8" s="45"/>
      <c r="BI8" s="45"/>
      <c r="BJ8" s="3"/>
      <c r="BK8" s="3"/>
      <c r="BL8" s="66" t="s">
        <v>10</v>
      </c>
      <c r="BM8" s="67"/>
      <c r="BN8" s="68" t="s">
        <v>11</v>
      </c>
      <c r="BO8" s="68"/>
      <c r="BP8" s="68"/>
      <c r="BQ8" s="68"/>
      <c r="BR8" s="68"/>
      <c r="BS8" s="68"/>
      <c r="BT8" s="68"/>
      <c r="BU8" s="68"/>
      <c r="BV8" s="68"/>
      <c r="BW8" s="68"/>
      <c r="BX8" s="68"/>
      <c r="BY8" s="69"/>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94.69</v>
      </c>
      <c r="J10" s="45"/>
      <c r="K10" s="45"/>
      <c r="L10" s="45"/>
      <c r="M10" s="45"/>
      <c r="N10" s="45"/>
      <c r="O10" s="45"/>
      <c r="P10" s="45">
        <f>データ!P6</f>
        <v>2.98</v>
      </c>
      <c r="Q10" s="45"/>
      <c r="R10" s="45"/>
      <c r="S10" s="45"/>
      <c r="T10" s="45"/>
      <c r="U10" s="45"/>
      <c r="V10" s="45"/>
      <c r="W10" s="45">
        <f>データ!Q6</f>
        <v>91.37</v>
      </c>
      <c r="X10" s="45"/>
      <c r="Y10" s="45"/>
      <c r="Z10" s="45"/>
      <c r="AA10" s="45"/>
      <c r="AB10" s="45"/>
      <c r="AC10" s="45"/>
      <c r="AD10" s="44">
        <f>データ!R6</f>
        <v>2530</v>
      </c>
      <c r="AE10" s="44"/>
      <c r="AF10" s="44"/>
      <c r="AG10" s="44"/>
      <c r="AH10" s="44"/>
      <c r="AI10" s="44"/>
      <c r="AJ10" s="44"/>
      <c r="AK10" s="2"/>
      <c r="AL10" s="44">
        <f>データ!V6</f>
        <v>471</v>
      </c>
      <c r="AM10" s="44"/>
      <c r="AN10" s="44"/>
      <c r="AO10" s="44"/>
      <c r="AP10" s="44"/>
      <c r="AQ10" s="44"/>
      <c r="AR10" s="44"/>
      <c r="AS10" s="44"/>
      <c r="AT10" s="45">
        <f>データ!W6</f>
        <v>0.41</v>
      </c>
      <c r="AU10" s="45"/>
      <c r="AV10" s="45"/>
      <c r="AW10" s="45"/>
      <c r="AX10" s="45"/>
      <c r="AY10" s="45"/>
      <c r="AZ10" s="45"/>
      <c r="BA10" s="45"/>
      <c r="BB10" s="45">
        <f>データ!X6</f>
        <v>1148.78</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114</v>
      </c>
      <c r="BM16" s="61"/>
      <c r="BN16" s="61"/>
      <c r="BO16" s="61"/>
      <c r="BP16" s="61"/>
      <c r="BQ16" s="61"/>
      <c r="BR16" s="61"/>
      <c r="BS16" s="61"/>
      <c r="BT16" s="61"/>
      <c r="BU16" s="61"/>
      <c r="BV16" s="61"/>
      <c r="BW16" s="61"/>
      <c r="BX16" s="61"/>
      <c r="BY16" s="61"/>
      <c r="BZ16" s="62"/>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115</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UdxU9a+H5acWYMEsKtaHLPQJbtRIoXCgxMKiEFPwuWoU7Js/jiuMISihUNyN4U1IBoUvfvuRkWeO8kZ8Q4vn5w==" saltValue="sk/w6CrSpjlbVeZQfez6eQ=="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2">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2024</v>
      </c>
      <c r="C6" s="19">
        <f t="shared" ref="C6:X6" si="3">C7</f>
        <v>452076</v>
      </c>
      <c r="D6" s="19">
        <f t="shared" si="3"/>
        <v>46</v>
      </c>
      <c r="E6" s="19">
        <f t="shared" si="3"/>
        <v>17</v>
      </c>
      <c r="F6" s="19">
        <f t="shared" si="3"/>
        <v>5</v>
      </c>
      <c r="G6" s="19">
        <f t="shared" si="3"/>
        <v>0</v>
      </c>
      <c r="H6" s="19" t="str">
        <f t="shared" si="3"/>
        <v>宮崎県　串間市</v>
      </c>
      <c r="I6" s="19" t="str">
        <f t="shared" si="3"/>
        <v>法適用</v>
      </c>
      <c r="J6" s="19" t="str">
        <f t="shared" si="3"/>
        <v>下水道事業</v>
      </c>
      <c r="K6" s="19" t="str">
        <f t="shared" si="3"/>
        <v>農業集落排水</v>
      </c>
      <c r="L6" s="19" t="str">
        <f t="shared" si="3"/>
        <v>F2</v>
      </c>
      <c r="M6" s="19" t="str">
        <f t="shared" si="3"/>
        <v>非設置</v>
      </c>
      <c r="N6" s="20" t="str">
        <f t="shared" si="3"/>
        <v>-</v>
      </c>
      <c r="O6" s="20">
        <f t="shared" si="3"/>
        <v>94.69</v>
      </c>
      <c r="P6" s="20">
        <f t="shared" si="3"/>
        <v>2.98</v>
      </c>
      <c r="Q6" s="20">
        <f t="shared" si="3"/>
        <v>91.37</v>
      </c>
      <c r="R6" s="20">
        <f t="shared" si="3"/>
        <v>2530</v>
      </c>
      <c r="S6" s="20">
        <f t="shared" si="3"/>
        <v>16047</v>
      </c>
      <c r="T6" s="20">
        <f t="shared" si="3"/>
        <v>294.92</v>
      </c>
      <c r="U6" s="20">
        <f t="shared" si="3"/>
        <v>54.41</v>
      </c>
      <c r="V6" s="20">
        <f t="shared" si="3"/>
        <v>471</v>
      </c>
      <c r="W6" s="20">
        <f t="shared" si="3"/>
        <v>0.41</v>
      </c>
      <c r="X6" s="20">
        <f t="shared" si="3"/>
        <v>1148.78</v>
      </c>
      <c r="Y6" s="21" t="str">
        <f>IF(Y7="",NA(),Y7)</f>
        <v>-</v>
      </c>
      <c r="Z6" s="21" t="str">
        <f t="shared" ref="Z6:AH6" si="4">IF(Z7="",NA(),Z7)</f>
        <v>-</v>
      </c>
      <c r="AA6" s="21" t="str">
        <f t="shared" si="4"/>
        <v>-</v>
      </c>
      <c r="AB6" s="21" t="str">
        <f t="shared" si="4"/>
        <v>-</v>
      </c>
      <c r="AC6" s="21">
        <f t="shared" si="4"/>
        <v>107.61</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0">
        <f t="shared" si="5"/>
        <v>0</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43.19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305.19</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32.119999999999997</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421.6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28.61</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90.45</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4.2300000000000004</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2">
      <c r="A7" s="14"/>
      <c r="B7" s="23">
        <v>2024</v>
      </c>
      <c r="C7" s="23">
        <v>452076</v>
      </c>
      <c r="D7" s="23">
        <v>46</v>
      </c>
      <c r="E7" s="23">
        <v>17</v>
      </c>
      <c r="F7" s="23">
        <v>5</v>
      </c>
      <c r="G7" s="23">
        <v>0</v>
      </c>
      <c r="H7" s="23" t="s">
        <v>96</v>
      </c>
      <c r="I7" s="23" t="s">
        <v>97</v>
      </c>
      <c r="J7" s="23" t="s">
        <v>98</v>
      </c>
      <c r="K7" s="23" t="s">
        <v>99</v>
      </c>
      <c r="L7" s="23" t="s">
        <v>100</v>
      </c>
      <c r="M7" s="23" t="s">
        <v>101</v>
      </c>
      <c r="N7" s="24" t="s">
        <v>102</v>
      </c>
      <c r="O7" s="24">
        <v>94.69</v>
      </c>
      <c r="P7" s="24">
        <v>2.98</v>
      </c>
      <c r="Q7" s="24">
        <v>91.37</v>
      </c>
      <c r="R7" s="24">
        <v>2530</v>
      </c>
      <c r="S7" s="24">
        <v>16047</v>
      </c>
      <c r="T7" s="24">
        <v>294.92</v>
      </c>
      <c r="U7" s="24">
        <v>54.41</v>
      </c>
      <c r="V7" s="24">
        <v>471</v>
      </c>
      <c r="W7" s="24">
        <v>0.41</v>
      </c>
      <c r="X7" s="24">
        <v>1148.78</v>
      </c>
      <c r="Y7" s="24" t="s">
        <v>102</v>
      </c>
      <c r="Z7" s="24" t="s">
        <v>102</v>
      </c>
      <c r="AA7" s="24" t="s">
        <v>102</v>
      </c>
      <c r="AB7" s="24" t="s">
        <v>102</v>
      </c>
      <c r="AC7" s="24">
        <v>107.61</v>
      </c>
      <c r="AD7" s="24" t="s">
        <v>102</v>
      </c>
      <c r="AE7" s="24" t="s">
        <v>102</v>
      </c>
      <c r="AF7" s="24" t="s">
        <v>102</v>
      </c>
      <c r="AG7" s="24" t="s">
        <v>102</v>
      </c>
      <c r="AH7" s="24">
        <v>106.62</v>
      </c>
      <c r="AI7" s="24">
        <v>104.3</v>
      </c>
      <c r="AJ7" s="24" t="s">
        <v>102</v>
      </c>
      <c r="AK7" s="24" t="s">
        <v>102</v>
      </c>
      <c r="AL7" s="24" t="s">
        <v>102</v>
      </c>
      <c r="AM7" s="24" t="s">
        <v>102</v>
      </c>
      <c r="AN7" s="24">
        <v>0</v>
      </c>
      <c r="AO7" s="24" t="s">
        <v>102</v>
      </c>
      <c r="AP7" s="24" t="s">
        <v>102</v>
      </c>
      <c r="AQ7" s="24" t="s">
        <v>102</v>
      </c>
      <c r="AR7" s="24" t="s">
        <v>102</v>
      </c>
      <c r="AS7" s="24">
        <v>107.99</v>
      </c>
      <c r="AT7" s="24">
        <v>102.74</v>
      </c>
      <c r="AU7" s="24" t="s">
        <v>102</v>
      </c>
      <c r="AV7" s="24" t="s">
        <v>102</v>
      </c>
      <c r="AW7" s="24" t="s">
        <v>102</v>
      </c>
      <c r="AX7" s="24" t="s">
        <v>102</v>
      </c>
      <c r="AY7" s="24">
        <v>43.19</v>
      </c>
      <c r="AZ7" s="24" t="s">
        <v>102</v>
      </c>
      <c r="BA7" s="24" t="s">
        <v>102</v>
      </c>
      <c r="BB7" s="24" t="s">
        <v>102</v>
      </c>
      <c r="BC7" s="24" t="s">
        <v>102</v>
      </c>
      <c r="BD7" s="24">
        <v>58.25</v>
      </c>
      <c r="BE7" s="24">
        <v>47.19</v>
      </c>
      <c r="BF7" s="24" t="s">
        <v>102</v>
      </c>
      <c r="BG7" s="24" t="s">
        <v>102</v>
      </c>
      <c r="BH7" s="24" t="s">
        <v>102</v>
      </c>
      <c r="BI7" s="24" t="s">
        <v>102</v>
      </c>
      <c r="BJ7" s="24">
        <v>305.19</v>
      </c>
      <c r="BK7" s="24" t="s">
        <v>102</v>
      </c>
      <c r="BL7" s="24" t="s">
        <v>102</v>
      </c>
      <c r="BM7" s="24" t="s">
        <v>102</v>
      </c>
      <c r="BN7" s="24" t="s">
        <v>102</v>
      </c>
      <c r="BO7" s="24">
        <v>791.46</v>
      </c>
      <c r="BP7" s="24">
        <v>798.1</v>
      </c>
      <c r="BQ7" s="24" t="s">
        <v>102</v>
      </c>
      <c r="BR7" s="24" t="s">
        <v>102</v>
      </c>
      <c r="BS7" s="24" t="s">
        <v>102</v>
      </c>
      <c r="BT7" s="24" t="s">
        <v>102</v>
      </c>
      <c r="BU7" s="24">
        <v>32.119999999999997</v>
      </c>
      <c r="BV7" s="24" t="s">
        <v>102</v>
      </c>
      <c r="BW7" s="24" t="s">
        <v>102</v>
      </c>
      <c r="BX7" s="24" t="s">
        <v>102</v>
      </c>
      <c r="BY7" s="24" t="s">
        <v>102</v>
      </c>
      <c r="BZ7" s="24">
        <v>47.96</v>
      </c>
      <c r="CA7" s="24">
        <v>54.51</v>
      </c>
      <c r="CB7" s="24" t="s">
        <v>102</v>
      </c>
      <c r="CC7" s="24" t="s">
        <v>102</v>
      </c>
      <c r="CD7" s="24" t="s">
        <v>102</v>
      </c>
      <c r="CE7" s="24" t="s">
        <v>102</v>
      </c>
      <c r="CF7" s="24">
        <v>421.6</v>
      </c>
      <c r="CG7" s="24" t="s">
        <v>102</v>
      </c>
      <c r="CH7" s="24" t="s">
        <v>102</v>
      </c>
      <c r="CI7" s="24" t="s">
        <v>102</v>
      </c>
      <c r="CJ7" s="24" t="s">
        <v>102</v>
      </c>
      <c r="CK7" s="24">
        <v>325.85000000000002</v>
      </c>
      <c r="CL7" s="24">
        <v>286.33</v>
      </c>
      <c r="CM7" s="24" t="s">
        <v>102</v>
      </c>
      <c r="CN7" s="24" t="s">
        <v>102</v>
      </c>
      <c r="CO7" s="24" t="s">
        <v>102</v>
      </c>
      <c r="CP7" s="24" t="s">
        <v>102</v>
      </c>
      <c r="CQ7" s="24">
        <v>28.61</v>
      </c>
      <c r="CR7" s="24" t="s">
        <v>102</v>
      </c>
      <c r="CS7" s="24" t="s">
        <v>102</v>
      </c>
      <c r="CT7" s="24" t="s">
        <v>102</v>
      </c>
      <c r="CU7" s="24" t="s">
        <v>102</v>
      </c>
      <c r="CV7" s="24">
        <v>45.32</v>
      </c>
      <c r="CW7" s="24">
        <v>49.92</v>
      </c>
      <c r="CX7" s="24" t="s">
        <v>102</v>
      </c>
      <c r="CY7" s="24" t="s">
        <v>102</v>
      </c>
      <c r="CZ7" s="24" t="s">
        <v>102</v>
      </c>
      <c r="DA7" s="24" t="s">
        <v>102</v>
      </c>
      <c r="DB7" s="24">
        <v>90.45</v>
      </c>
      <c r="DC7" s="24" t="s">
        <v>102</v>
      </c>
      <c r="DD7" s="24" t="s">
        <v>102</v>
      </c>
      <c r="DE7" s="24" t="s">
        <v>102</v>
      </c>
      <c r="DF7" s="24" t="s">
        <v>102</v>
      </c>
      <c r="DG7" s="24">
        <v>83.54</v>
      </c>
      <c r="DH7" s="24">
        <v>87.8</v>
      </c>
      <c r="DI7" s="24" t="s">
        <v>102</v>
      </c>
      <c r="DJ7" s="24" t="s">
        <v>102</v>
      </c>
      <c r="DK7" s="24" t="s">
        <v>102</v>
      </c>
      <c r="DL7" s="24" t="s">
        <v>102</v>
      </c>
      <c r="DM7" s="24">
        <v>4.2300000000000004</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堀口 太暉</cp:lastModifiedBy>
  <cp:lastPrinted>2026-01-19T04:14:06Z</cp:lastPrinted>
  <dcterms:created xsi:type="dcterms:W3CDTF">2025-12-23T06:24:32Z</dcterms:created>
  <dcterms:modified xsi:type="dcterms:W3CDTF">2026-02-24T07:15:00Z</dcterms:modified>
  <cp:category/>
</cp:coreProperties>
</file>