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K:\1221_市町村課\05 財政・地方債担当\02 個別事業(現年分)フォルダ\03-02 【決　算】公営企業(現年分のみ)\01 各種照会・回答\260114公営企業に係る経営比較分析表（令和６年度決算）の分析・公表について\07_ホームページ掲載\01 法適用\【法適】下水\【法適】農集排\"/>
    </mc:Choice>
  </mc:AlternateContent>
  <xr:revisionPtr revIDLastSave="0" documentId="13_ncr:1_{F0040C67-F59A-4F0D-9006-6D4C9DDCA743}" xr6:coauthVersionLast="47" xr6:coauthVersionMax="47" xr10:uidLastSave="{00000000-0000-0000-0000-000000000000}"/>
  <workbookProtection workbookAlgorithmName="SHA-512" workbookHashValue="49Caio+JMBq3dvGTztwb+rxMWvkOpEzoDzFQ4HaqkXrA65sLfUmFWSDiptADBNGzFlpJGhCy6Wwuf1EOYVP0zg==" workbookSaltValue="rwBlfDsY81F6WdW5YAFNrA==" workbookSpinCount="100000" lockStructure="1"/>
  <bookViews>
    <workbookView xWindow="-108" yWindow="-108" windowWidth="23256" windowHeight="12456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5" i="4" s="1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5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AD10" i="4" s="1"/>
  <c r="Q6" i="5"/>
  <c r="W10" i="4" s="1"/>
  <c r="P6" i="5"/>
  <c r="P10" i="4" s="1"/>
  <c r="O6" i="5"/>
  <c r="I10" i="4" s="1"/>
  <c r="N6" i="5"/>
  <c r="B10" i="4" s="1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K85" i="4"/>
  <c r="J85" i="4"/>
  <c r="G85" i="4"/>
  <c r="F85" i="4"/>
  <c r="AT10" i="4"/>
  <c r="AL10" i="4"/>
  <c r="AL8" i="4"/>
  <c r="P8" i="4"/>
  <c r="I8" i="4"/>
</calcChain>
</file>

<file path=xl/sharedStrings.xml><?xml version="1.0" encoding="utf-8"?>
<sst xmlns="http://schemas.openxmlformats.org/spreadsheetml/2006/main" count="319" uniqueCount="117">
  <si>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</si>
  <si>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</si>
  <si>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</si>
  <si>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</si>
  <si>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</si>
  <si>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</si>
  <si>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</si>
  <si>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</si>
  <si>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</si>
  <si>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</si>
  <si>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</si>
  <si>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</si>
  <si>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</si>
  <si>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</si>
  <si>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</si>
  <si>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</si>
  <si>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</si>
  <si>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</si>
  <si>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</si>
  <si>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</si>
  <si>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</si>
  <si>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</si>
  <si>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</si>
  <si>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</si>
  <si>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</si>
  <si>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</si>
  <si>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</si>
  <si>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</si>
  <si>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</si>
  <si>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</si>
  <si>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</si>
  <si>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</si>
  <si>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</si>
  <si>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</si>
  <si>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</si>
  <si>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</si>
  <si>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</si>
  <si>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</si>
  <si>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</si>
  <si>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</si>
  <si>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</si>
  <si>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</si>
  <si>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</si>
  <si>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</si>
  <si>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</si>
  <si>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</si>
  <si>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</si>
  <si>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</si>
  <si>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</si>
  <si>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</si>
  <si>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</si>
  <si>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</si>
  <si>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</si>
  <si>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</si>
  <si>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</si>
  <si>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</si>
  <si>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</si>
  <si>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</si>
  <si>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</si>
  <si>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</si>
  <si>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</si>
  <si>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</si>
  <si>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</si>
  <si>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</si>
  <si>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</si>
  <si>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</si>
  <si>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</si>
  <si>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</si>
  <si>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</si>
  <si>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</si>
  <si>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</si>
  <si>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</si>
  <si>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</si>
  <si>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</si>
  <si>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</si>
  <si>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</si>
  <si>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</si>
  <si>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</si>
  <si>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</si>
  <si>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</si>
  <si>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</si>
  <si>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</si>
  <si>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</si>
  <si>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</si>
  <si>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</si>
  <si>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</si>
  <si>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</si>
  <si>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</si>
  <si>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</si>
  <si>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</si>
  <si>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</si>
  <si>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</si>
  <si>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</si>
  <si>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</si>
  <si>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</si>
  <si>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</si>
  <si>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宮崎県　綾町</t>
  </si>
  <si>
    <t>法適用</t>
  </si>
  <si>
    <t>下水道事業</t>
  </si>
  <si>
    <t>農業集落排水</t>
  </si>
  <si>
    <t>F2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</si>
  <si>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</si>
  <si>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</si>
  <si>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</si>
  <si>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</si>
  <si>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</si>
  <si>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</si>
  <si>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</si>
  <si>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</si>
  <si>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</si>
  <si>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</si>
  <si>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</si>
  <si>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</si>
  <si>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</si>
  <si>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①経常収支比率は100％を超えているが、収入の半分以上を占める繰入金によるところが大きく、収支構造を改善して、繰入金を減らすことが課題となる。
②法適用初年度であり、欠損金は発生していない。
③流動比率は平均を上回っているが、法適用による引継金によるものが大きく、令和6年度で現金を増やせている状況にない。
④企業債償還金分については、一般会計が全額を負担する取決めがあるため、0となった。
⑤類似団体平均値とほぼ同じ水準であるが、100％には遠く及ばない。対象範囲が狭く使用者が限定されるなど、当該事業の構造的問題であると捉えている。
⑥類似団体平均値よりかなり低く抑えられているが、動力費としての電気代高騰を含む物価高騰により、今後は上昇していくことが見込まれている。
⑦水洗化率は100％であり、かつ人口が減少していく見込みであり、今後の施設利用率の増加が見込める状況にない。</t>
    <rPh sb="1" eb="3">
      <t>ケイジョウ</t>
    </rPh>
    <rPh sb="3" eb="5">
      <t>シュウシ</t>
    </rPh>
    <rPh sb="5" eb="7">
      <t>ヒリツ</t>
    </rPh>
    <rPh sb="13" eb="14">
      <t>コ</t>
    </rPh>
    <rPh sb="20" eb="22">
      <t>シュウニュウ</t>
    </rPh>
    <rPh sb="23" eb="25">
      <t>ハンブン</t>
    </rPh>
    <rPh sb="25" eb="27">
      <t>イジョウ</t>
    </rPh>
    <rPh sb="28" eb="29">
      <t>シ</t>
    </rPh>
    <rPh sb="31" eb="33">
      <t>クリイレ</t>
    </rPh>
    <rPh sb="33" eb="34">
      <t>キン</t>
    </rPh>
    <rPh sb="41" eb="42">
      <t>オオ</t>
    </rPh>
    <rPh sb="45" eb="47">
      <t>シュウシ</t>
    </rPh>
    <rPh sb="47" eb="49">
      <t>コウゾウ</t>
    </rPh>
    <rPh sb="50" eb="52">
      <t>カイゼン</t>
    </rPh>
    <rPh sb="55" eb="57">
      <t>クリイレ</t>
    </rPh>
    <rPh sb="57" eb="58">
      <t>キン</t>
    </rPh>
    <rPh sb="59" eb="60">
      <t>ヘ</t>
    </rPh>
    <rPh sb="65" eb="67">
      <t>カダイ</t>
    </rPh>
    <rPh sb="73" eb="74">
      <t>ホウ</t>
    </rPh>
    <rPh sb="74" eb="76">
      <t>テキヨウ</t>
    </rPh>
    <rPh sb="76" eb="79">
      <t>ショネンド</t>
    </rPh>
    <rPh sb="83" eb="86">
      <t>ケッソンキン</t>
    </rPh>
    <rPh sb="87" eb="89">
      <t>ハッセイ</t>
    </rPh>
    <rPh sb="97" eb="99">
      <t>リュウドウ</t>
    </rPh>
    <rPh sb="99" eb="101">
      <t>ヒリツ</t>
    </rPh>
    <rPh sb="102" eb="104">
      <t>ヘイキン</t>
    </rPh>
    <rPh sb="105" eb="107">
      <t>ウワマワ</t>
    </rPh>
    <rPh sb="113" eb="114">
      <t>ホウ</t>
    </rPh>
    <rPh sb="114" eb="116">
      <t>テキヨウ</t>
    </rPh>
    <rPh sb="119" eb="121">
      <t>ヒキツギ</t>
    </rPh>
    <rPh sb="121" eb="122">
      <t>キン</t>
    </rPh>
    <rPh sb="128" eb="129">
      <t>オオ</t>
    </rPh>
    <rPh sb="132" eb="134">
      <t>レイワ</t>
    </rPh>
    <rPh sb="135" eb="137">
      <t>ネンド</t>
    </rPh>
    <rPh sb="138" eb="140">
      <t>ゲンキン</t>
    </rPh>
    <rPh sb="141" eb="142">
      <t>フ</t>
    </rPh>
    <rPh sb="147" eb="149">
      <t>ジョウキョウ</t>
    </rPh>
    <rPh sb="155" eb="157">
      <t>キギョウ</t>
    </rPh>
    <rPh sb="157" eb="158">
      <t>サイ</t>
    </rPh>
    <rPh sb="158" eb="160">
      <t>ショウカン</t>
    </rPh>
    <rPh sb="160" eb="161">
      <t>キン</t>
    </rPh>
    <rPh sb="161" eb="162">
      <t>ブン</t>
    </rPh>
    <rPh sb="168" eb="170">
      <t>イッパン</t>
    </rPh>
    <rPh sb="170" eb="172">
      <t>カイケイ</t>
    </rPh>
    <rPh sb="173" eb="175">
      <t>ゼンガク</t>
    </rPh>
    <rPh sb="176" eb="178">
      <t>フタン</t>
    </rPh>
    <rPh sb="180" eb="182">
      <t>トリキ</t>
    </rPh>
    <rPh sb="197" eb="199">
      <t>ルイジ</t>
    </rPh>
    <rPh sb="199" eb="201">
      <t>ダンタイ</t>
    </rPh>
    <rPh sb="201" eb="204">
      <t>ヘイキンチ</t>
    </rPh>
    <rPh sb="207" eb="208">
      <t>オナ</t>
    </rPh>
    <rPh sb="209" eb="211">
      <t>スイジュン</t>
    </rPh>
    <rPh sb="221" eb="222">
      <t>トオ</t>
    </rPh>
    <rPh sb="223" eb="224">
      <t>オヨ</t>
    </rPh>
    <rPh sb="228" eb="230">
      <t>タイショウ</t>
    </rPh>
    <rPh sb="230" eb="232">
      <t>ハンイ</t>
    </rPh>
    <rPh sb="233" eb="234">
      <t>セマ</t>
    </rPh>
    <rPh sb="235" eb="238">
      <t>シヨウシャ</t>
    </rPh>
    <rPh sb="239" eb="241">
      <t>ゲンテイ</t>
    </rPh>
    <rPh sb="247" eb="249">
      <t>トウガイ</t>
    </rPh>
    <rPh sb="249" eb="251">
      <t>ジギョウ</t>
    </rPh>
    <rPh sb="252" eb="255">
      <t>コウゾウテキ</t>
    </rPh>
    <rPh sb="255" eb="257">
      <t>モンダイ</t>
    </rPh>
    <rPh sb="261" eb="262">
      <t>トラ</t>
    </rPh>
    <rPh sb="273" eb="276">
      <t>ヘイキンチ</t>
    </rPh>
    <rPh sb="281" eb="282">
      <t>ヒク</t>
    </rPh>
    <rPh sb="283" eb="284">
      <t>オサ</t>
    </rPh>
    <rPh sb="292" eb="294">
      <t>ドウリョク</t>
    </rPh>
    <rPh sb="294" eb="295">
      <t>ヒ</t>
    </rPh>
    <rPh sb="299" eb="302">
      <t>デンキダイ</t>
    </rPh>
    <rPh sb="302" eb="304">
      <t>コウトウ</t>
    </rPh>
    <rPh sb="305" eb="306">
      <t>フク</t>
    </rPh>
    <rPh sb="307" eb="309">
      <t>ブッカ</t>
    </rPh>
    <rPh sb="309" eb="311">
      <t>コウトウ</t>
    </rPh>
    <rPh sb="315" eb="317">
      <t>コンゴ</t>
    </rPh>
    <rPh sb="318" eb="320">
      <t>ジョウショウ</t>
    </rPh>
    <rPh sb="327" eb="329">
      <t>ミコ</t>
    </rPh>
    <rPh sb="337" eb="340">
      <t>スイセンカ</t>
    </rPh>
    <rPh sb="340" eb="341">
      <t>リツ</t>
    </rPh>
    <rPh sb="352" eb="354">
      <t>ジンコウ</t>
    </rPh>
    <rPh sb="355" eb="357">
      <t>ゲンショウ</t>
    </rPh>
    <rPh sb="361" eb="363">
      <t>ミコミ</t>
    </rPh>
    <rPh sb="368" eb="370">
      <t>コンゴ</t>
    </rPh>
    <rPh sb="371" eb="373">
      <t>シセツ</t>
    </rPh>
    <rPh sb="373" eb="375">
      <t>リヨウ</t>
    </rPh>
    <rPh sb="375" eb="376">
      <t>リツ</t>
    </rPh>
    <rPh sb="377" eb="379">
      <t>ゾウカ</t>
    </rPh>
    <rPh sb="380" eb="382">
      <t>ミコ</t>
    </rPh>
    <rPh sb="384" eb="386">
      <t>ジョウキョウ</t>
    </rPh>
    <phoneticPr fontId="4"/>
  </si>
  <si>
    <t>昨今の物価高騰や本格的な人口減少社会を迎えて、経営環境はますます厳しいものとなってきている。
今後の区域内人口予想からは、事業継続が危ぶまれる状況にあり、区域内全域を特定地域生活排水処理事業に転換することを含めて、抜本的な事業転換を検討している。</t>
    <rPh sb="0" eb="2">
      <t>サッコン</t>
    </rPh>
    <rPh sb="3" eb="5">
      <t>ブッカ</t>
    </rPh>
    <rPh sb="5" eb="7">
      <t>コウトウ</t>
    </rPh>
    <rPh sb="8" eb="11">
      <t>ホンカクテキ</t>
    </rPh>
    <rPh sb="12" eb="14">
      <t>ジンコウ</t>
    </rPh>
    <rPh sb="14" eb="16">
      <t>ゲンショウ</t>
    </rPh>
    <rPh sb="16" eb="18">
      <t>シャカイ</t>
    </rPh>
    <rPh sb="19" eb="20">
      <t>ムカ</t>
    </rPh>
    <rPh sb="23" eb="25">
      <t>ケイエイ</t>
    </rPh>
    <rPh sb="25" eb="27">
      <t>カンキョウ</t>
    </rPh>
    <rPh sb="32" eb="33">
      <t>キビ</t>
    </rPh>
    <rPh sb="47" eb="49">
      <t>コンゴ</t>
    </rPh>
    <rPh sb="50" eb="52">
      <t>クイキ</t>
    </rPh>
    <rPh sb="52" eb="53">
      <t>ナイ</t>
    </rPh>
    <rPh sb="53" eb="55">
      <t>ジンコウ</t>
    </rPh>
    <rPh sb="55" eb="57">
      <t>ヨソウ</t>
    </rPh>
    <rPh sb="61" eb="63">
      <t>ジギョウ</t>
    </rPh>
    <rPh sb="63" eb="65">
      <t>ケイゾク</t>
    </rPh>
    <rPh sb="66" eb="67">
      <t>アヤ</t>
    </rPh>
    <rPh sb="71" eb="73">
      <t>ジョウキョウ</t>
    </rPh>
    <rPh sb="77" eb="79">
      <t>クイキ</t>
    </rPh>
    <rPh sb="79" eb="80">
      <t>ナイ</t>
    </rPh>
    <rPh sb="80" eb="82">
      <t>ゼンイキ</t>
    </rPh>
    <rPh sb="83" eb="85">
      <t>トクテイ</t>
    </rPh>
    <rPh sb="85" eb="87">
      <t>チイキ</t>
    </rPh>
    <rPh sb="87" eb="89">
      <t>セイカツ</t>
    </rPh>
    <rPh sb="89" eb="91">
      <t>ハイスイ</t>
    </rPh>
    <rPh sb="91" eb="93">
      <t>ショリ</t>
    </rPh>
    <rPh sb="93" eb="95">
      <t>ジギョウ</t>
    </rPh>
    <rPh sb="96" eb="98">
      <t>テンカン</t>
    </rPh>
    <rPh sb="103" eb="104">
      <t>フク</t>
    </rPh>
    <rPh sb="107" eb="110">
      <t>バッポンテキ</t>
    </rPh>
    <rPh sb="111" eb="113">
      <t>ジギョウ</t>
    </rPh>
    <rPh sb="113" eb="115">
      <t>テンカン</t>
    </rPh>
    <rPh sb="116" eb="118">
      <t>ケントウ</t>
    </rPh>
    <phoneticPr fontId="4"/>
  </si>
  <si>
    <t>事業開始後29年であり、重要設備については定期更新に努めているが、長寿命化が図れる設備については、インシデントさえ発生しない範囲において、耐用年数経過後も使用している状況である。
管路については、耐用年数が50年であるが、重大事故が発生しやすい設備でもあるので、点検に努めていく。
また、令和6年度に事業計画を策定済みであり、令和7年度に補助事業を活用した大規模更新を行う予定である。</t>
    <rPh sb="0" eb="2">
      <t>ジギョウ</t>
    </rPh>
    <rPh sb="2" eb="4">
      <t>カイシ</t>
    </rPh>
    <rPh sb="4" eb="5">
      <t>ゴ</t>
    </rPh>
    <rPh sb="7" eb="8">
      <t>ネン</t>
    </rPh>
    <rPh sb="12" eb="14">
      <t>ジュウヨウ</t>
    </rPh>
    <rPh sb="14" eb="16">
      <t>セツビ</t>
    </rPh>
    <rPh sb="21" eb="23">
      <t>テイキ</t>
    </rPh>
    <rPh sb="23" eb="25">
      <t>コウシン</t>
    </rPh>
    <rPh sb="26" eb="27">
      <t>ツト</t>
    </rPh>
    <rPh sb="33" eb="37">
      <t>チョウジュミョウカ</t>
    </rPh>
    <rPh sb="38" eb="39">
      <t>ハカ</t>
    </rPh>
    <rPh sb="41" eb="43">
      <t>セツビ</t>
    </rPh>
    <rPh sb="57" eb="59">
      <t>ハッセイ</t>
    </rPh>
    <rPh sb="62" eb="64">
      <t>ハンイ</t>
    </rPh>
    <rPh sb="69" eb="71">
      <t>タイヨウ</t>
    </rPh>
    <rPh sb="71" eb="73">
      <t>ネンスウ</t>
    </rPh>
    <rPh sb="73" eb="75">
      <t>ケイカ</t>
    </rPh>
    <rPh sb="75" eb="76">
      <t>ゴ</t>
    </rPh>
    <rPh sb="77" eb="79">
      <t>シヨウ</t>
    </rPh>
    <rPh sb="83" eb="85">
      <t>ジョウキョウ</t>
    </rPh>
    <rPh sb="90" eb="92">
      <t>カンロ</t>
    </rPh>
    <rPh sb="98" eb="100">
      <t>タイヨウ</t>
    </rPh>
    <rPh sb="100" eb="102">
      <t>ネンスウ</t>
    </rPh>
    <rPh sb="105" eb="106">
      <t>ネン</t>
    </rPh>
    <rPh sb="111" eb="113">
      <t>ジュウダイ</t>
    </rPh>
    <rPh sb="113" eb="115">
      <t>ジコ</t>
    </rPh>
    <rPh sb="116" eb="118">
      <t>ハッセイ</t>
    </rPh>
    <rPh sb="122" eb="124">
      <t>セツビ</t>
    </rPh>
    <rPh sb="131" eb="133">
      <t>テンケン</t>
    </rPh>
    <rPh sb="134" eb="135">
      <t>ツト</t>
    </rPh>
    <rPh sb="144" eb="146">
      <t>レイワ</t>
    </rPh>
    <rPh sb="147" eb="149">
      <t>ネンド</t>
    </rPh>
    <rPh sb="150" eb="152">
      <t>ジギョウ</t>
    </rPh>
    <rPh sb="152" eb="154">
      <t>ケイカク</t>
    </rPh>
    <rPh sb="155" eb="157">
      <t>サクテイ</t>
    </rPh>
    <rPh sb="157" eb="158">
      <t>ズ</t>
    </rPh>
    <rPh sb="163" eb="165">
      <t>レイワ</t>
    </rPh>
    <rPh sb="166" eb="168">
      <t>ネンド</t>
    </rPh>
    <rPh sb="169" eb="171">
      <t>ホジョ</t>
    </rPh>
    <rPh sb="171" eb="173">
      <t>ジギョウ</t>
    </rPh>
    <rPh sb="174" eb="176">
      <t>カツヨウ</t>
    </rPh>
    <rPh sb="178" eb="181">
      <t>ダイキボ</t>
    </rPh>
    <rPh sb="181" eb="183">
      <t>コウシン</t>
    </rPh>
    <rPh sb="184" eb="185">
      <t>オコナ</t>
    </rPh>
    <rPh sb="186" eb="188">
      <t>ヨテイ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</si>
</sst>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5C-4CB8-BF5F-EB340A05E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5C-4CB8-BF5F-EB340A05E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  <c:majorUnit val="0.01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60.61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C3-4D75-98FB-DB0EC8D1D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45.32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C3-4D75-98FB-DB0EC8D1D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22-4CBF-9BE4-DF35455DA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22-4CBF-9BE4-DF35455DA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105.66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93-417D-B773-908652F49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106.62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93-417D-B773-908652F49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49-4AC3-8702-A8780CC13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24.53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49-4AC3-8702-A8780CC13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83-491D-83C9-71EABC1B7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83-491D-83C9-71EABC1B7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93-489E-902D-406E0944C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107.99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93-489E-902D-406E0944C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145.03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27-408B-BF37-13C15B7E5B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58.25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27-408B-BF37-13C15B7E5B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16-4014-94D0-CB23B183C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791.46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16-4014-94D0-CB23B183C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42.46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94-485F-A30B-C51081D1C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47.96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94-485F-A30B-C51081D1C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225.6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84-4BAD-8040-415D7365E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325.85000000000002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84-4BAD-8040-415D7365E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【104.30】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【102.74】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【47.19】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【798.10】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【87.80】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【49.92】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【286.33】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Normal="100" workbookViewId="0"/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</row>
    <row r="3" spans="1:78" ht="9.75" customHeight="1" x14ac:dyDescent="0.2">
      <c r="A3" s="2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</row>
    <row r="4" spans="1:78" ht="9.75" customHeight="1" x14ac:dyDescent="0.2">
      <c r="A4" s="2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29" t="str">
        <f>データ!H6</f>
        <v>宮崎県　綾町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30" t="s">
        <v>1</v>
      </c>
      <c r="C7" s="30"/>
      <c r="D7" s="30"/>
      <c r="E7" s="30"/>
      <c r="F7" s="30"/>
      <c r="G7" s="30"/>
      <c r="H7" s="30"/>
      <c r="I7" s="30" t="s">
        <v>2</v>
      </c>
      <c r="J7" s="30"/>
      <c r="K7" s="30"/>
      <c r="L7" s="30"/>
      <c r="M7" s="30"/>
      <c r="N7" s="30"/>
      <c r="O7" s="30"/>
      <c r="P7" s="30" t="s">
        <v>3</v>
      </c>
      <c r="Q7" s="30"/>
      <c r="R7" s="30"/>
      <c r="S7" s="30"/>
      <c r="T7" s="30"/>
      <c r="U7" s="30"/>
      <c r="V7" s="30"/>
      <c r="W7" s="30" t="s">
        <v>4</v>
      </c>
      <c r="X7" s="30"/>
      <c r="Y7" s="30"/>
      <c r="Z7" s="30"/>
      <c r="AA7" s="30"/>
      <c r="AB7" s="30"/>
      <c r="AC7" s="30"/>
      <c r="AD7" s="30" t="s">
        <v>5</v>
      </c>
      <c r="AE7" s="30"/>
      <c r="AF7" s="30"/>
      <c r="AG7" s="30"/>
      <c r="AH7" s="30"/>
      <c r="AI7" s="30"/>
      <c r="AJ7" s="30"/>
      <c r="AK7" s="3"/>
      <c r="AL7" s="30" t="s">
        <v>6</v>
      </c>
      <c r="AM7" s="30"/>
      <c r="AN7" s="30"/>
      <c r="AO7" s="30"/>
      <c r="AP7" s="30"/>
      <c r="AQ7" s="30"/>
      <c r="AR7" s="30"/>
      <c r="AS7" s="30"/>
      <c r="AT7" s="30" t="s">
        <v>7</v>
      </c>
      <c r="AU7" s="30"/>
      <c r="AV7" s="30"/>
      <c r="AW7" s="30"/>
      <c r="AX7" s="30"/>
      <c r="AY7" s="30"/>
      <c r="AZ7" s="30"/>
      <c r="BA7" s="30"/>
      <c r="BB7" s="30" t="s">
        <v>8</v>
      </c>
      <c r="BC7" s="30"/>
      <c r="BD7" s="30"/>
      <c r="BE7" s="30"/>
      <c r="BF7" s="30"/>
      <c r="BG7" s="30"/>
      <c r="BH7" s="30"/>
      <c r="BI7" s="30"/>
      <c r="BJ7" s="3"/>
      <c r="BK7" s="3"/>
      <c r="BL7" s="31" t="s">
        <v>9</v>
      </c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3"/>
    </row>
    <row r="8" spans="1:78" ht="18.75" customHeight="1" x14ac:dyDescent="0.2">
      <c r="A8" s="2"/>
      <c r="B8" s="39" t="str">
        <f>データ!I6</f>
        <v>法適用</v>
      </c>
      <c r="C8" s="39"/>
      <c r="D8" s="39"/>
      <c r="E8" s="39"/>
      <c r="F8" s="39"/>
      <c r="G8" s="39"/>
      <c r="H8" s="39"/>
      <c r="I8" s="39" t="str">
        <f>データ!J6</f>
        <v>下水道事業</v>
      </c>
      <c r="J8" s="39"/>
      <c r="K8" s="39"/>
      <c r="L8" s="39"/>
      <c r="M8" s="39"/>
      <c r="N8" s="39"/>
      <c r="O8" s="39"/>
      <c r="P8" s="39" t="str">
        <f>データ!K6</f>
        <v>農業集落排水</v>
      </c>
      <c r="Q8" s="39"/>
      <c r="R8" s="39"/>
      <c r="S8" s="39"/>
      <c r="T8" s="39"/>
      <c r="U8" s="39"/>
      <c r="V8" s="39"/>
      <c r="W8" s="39" t="str">
        <f>データ!L6</f>
        <v>F2</v>
      </c>
      <c r="X8" s="39"/>
      <c r="Y8" s="39"/>
      <c r="Z8" s="39"/>
      <c r="AA8" s="39"/>
      <c r="AB8" s="39"/>
      <c r="AC8" s="39"/>
      <c r="AD8" s="40" t="str">
        <f>データ!$M$6</f>
        <v>非設置</v>
      </c>
      <c r="AE8" s="40"/>
      <c r="AF8" s="40"/>
      <c r="AG8" s="40"/>
      <c r="AH8" s="40"/>
      <c r="AI8" s="40"/>
      <c r="AJ8" s="40"/>
      <c r="AK8" s="3"/>
      <c r="AL8" s="41">
        <f>データ!S6</f>
        <v>6785</v>
      </c>
      <c r="AM8" s="41"/>
      <c r="AN8" s="41"/>
      <c r="AO8" s="41"/>
      <c r="AP8" s="41"/>
      <c r="AQ8" s="41"/>
      <c r="AR8" s="41"/>
      <c r="AS8" s="41"/>
      <c r="AT8" s="34">
        <f>データ!T6</f>
        <v>95.19</v>
      </c>
      <c r="AU8" s="34"/>
      <c r="AV8" s="34"/>
      <c r="AW8" s="34"/>
      <c r="AX8" s="34"/>
      <c r="AY8" s="34"/>
      <c r="AZ8" s="34"/>
      <c r="BA8" s="34"/>
      <c r="BB8" s="34">
        <f>データ!U6</f>
        <v>71.28</v>
      </c>
      <c r="BC8" s="34"/>
      <c r="BD8" s="34"/>
      <c r="BE8" s="34"/>
      <c r="BF8" s="34"/>
      <c r="BG8" s="34"/>
      <c r="BH8" s="34"/>
      <c r="BI8" s="34"/>
      <c r="BJ8" s="3"/>
      <c r="BK8" s="3"/>
      <c r="BL8" s="35" t="s">
        <v>10</v>
      </c>
      <c r="BM8" s="36"/>
      <c r="BN8" s="37" t="s">
        <v>11</v>
      </c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8"/>
    </row>
    <row r="9" spans="1:78" ht="18.75" customHeight="1" x14ac:dyDescent="0.2">
      <c r="A9" s="2"/>
      <c r="B9" s="30" t="s">
        <v>12</v>
      </c>
      <c r="C9" s="30"/>
      <c r="D9" s="30"/>
      <c r="E9" s="30"/>
      <c r="F9" s="30"/>
      <c r="G9" s="30"/>
      <c r="H9" s="30"/>
      <c r="I9" s="30" t="s">
        <v>13</v>
      </c>
      <c r="J9" s="30"/>
      <c r="K9" s="30"/>
      <c r="L9" s="30"/>
      <c r="M9" s="30"/>
      <c r="N9" s="30"/>
      <c r="O9" s="30"/>
      <c r="P9" s="30" t="s">
        <v>14</v>
      </c>
      <c r="Q9" s="30"/>
      <c r="R9" s="30"/>
      <c r="S9" s="30"/>
      <c r="T9" s="30"/>
      <c r="U9" s="30"/>
      <c r="V9" s="30"/>
      <c r="W9" s="30" t="s">
        <v>15</v>
      </c>
      <c r="X9" s="30"/>
      <c r="Y9" s="30"/>
      <c r="Z9" s="30"/>
      <c r="AA9" s="30"/>
      <c r="AB9" s="30"/>
      <c r="AC9" s="30"/>
      <c r="AD9" s="30" t="s">
        <v>16</v>
      </c>
      <c r="AE9" s="30"/>
      <c r="AF9" s="30"/>
      <c r="AG9" s="30"/>
      <c r="AH9" s="30"/>
      <c r="AI9" s="30"/>
      <c r="AJ9" s="30"/>
      <c r="AK9" s="3"/>
      <c r="AL9" s="30" t="s">
        <v>17</v>
      </c>
      <c r="AM9" s="30"/>
      <c r="AN9" s="30"/>
      <c r="AO9" s="30"/>
      <c r="AP9" s="30"/>
      <c r="AQ9" s="30"/>
      <c r="AR9" s="30"/>
      <c r="AS9" s="30"/>
      <c r="AT9" s="30" t="s">
        <v>18</v>
      </c>
      <c r="AU9" s="30"/>
      <c r="AV9" s="30"/>
      <c r="AW9" s="30"/>
      <c r="AX9" s="30"/>
      <c r="AY9" s="30"/>
      <c r="AZ9" s="30"/>
      <c r="BA9" s="30"/>
      <c r="BB9" s="30" t="s">
        <v>19</v>
      </c>
      <c r="BC9" s="30"/>
      <c r="BD9" s="30"/>
      <c r="BE9" s="30"/>
      <c r="BF9" s="30"/>
      <c r="BG9" s="30"/>
      <c r="BH9" s="30"/>
      <c r="BI9" s="30"/>
      <c r="BJ9" s="3"/>
      <c r="BK9" s="3"/>
      <c r="BL9" s="42" t="s">
        <v>20</v>
      </c>
      <c r="BM9" s="43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2">
      <c r="A10" s="2"/>
      <c r="B10" s="34" t="str">
        <f>データ!N6</f>
        <v>-</v>
      </c>
      <c r="C10" s="34"/>
      <c r="D10" s="34"/>
      <c r="E10" s="34"/>
      <c r="F10" s="34"/>
      <c r="G10" s="34"/>
      <c r="H10" s="34"/>
      <c r="I10" s="34">
        <f>データ!O6</f>
        <v>82.16</v>
      </c>
      <c r="J10" s="34"/>
      <c r="K10" s="34"/>
      <c r="L10" s="34"/>
      <c r="M10" s="34"/>
      <c r="N10" s="34"/>
      <c r="O10" s="34"/>
      <c r="P10" s="34">
        <f>データ!P6</f>
        <v>1.75</v>
      </c>
      <c r="Q10" s="34"/>
      <c r="R10" s="34"/>
      <c r="S10" s="34"/>
      <c r="T10" s="34"/>
      <c r="U10" s="34"/>
      <c r="V10" s="34"/>
      <c r="W10" s="34">
        <f>データ!Q6</f>
        <v>100</v>
      </c>
      <c r="X10" s="34"/>
      <c r="Y10" s="34"/>
      <c r="Z10" s="34"/>
      <c r="AA10" s="34"/>
      <c r="AB10" s="34"/>
      <c r="AC10" s="34"/>
      <c r="AD10" s="41">
        <f>データ!R6</f>
        <v>2920</v>
      </c>
      <c r="AE10" s="41"/>
      <c r="AF10" s="41"/>
      <c r="AG10" s="41"/>
      <c r="AH10" s="41"/>
      <c r="AI10" s="41"/>
      <c r="AJ10" s="41"/>
      <c r="AK10" s="2"/>
      <c r="AL10" s="41">
        <f>データ!V6</f>
        <v>117</v>
      </c>
      <c r="AM10" s="41"/>
      <c r="AN10" s="41"/>
      <c r="AO10" s="41"/>
      <c r="AP10" s="41"/>
      <c r="AQ10" s="41"/>
      <c r="AR10" s="41"/>
      <c r="AS10" s="41"/>
      <c r="AT10" s="34">
        <f>データ!W6</f>
        <v>0.12</v>
      </c>
      <c r="AU10" s="34"/>
      <c r="AV10" s="34"/>
      <c r="AW10" s="34"/>
      <c r="AX10" s="34"/>
      <c r="AY10" s="34"/>
      <c r="AZ10" s="34"/>
      <c r="BA10" s="34"/>
      <c r="BB10" s="34">
        <f>データ!X6</f>
        <v>975</v>
      </c>
      <c r="BC10" s="34"/>
      <c r="BD10" s="34"/>
      <c r="BE10" s="34"/>
      <c r="BF10" s="34"/>
      <c r="BG10" s="34"/>
      <c r="BH10" s="34"/>
      <c r="BI10" s="34"/>
      <c r="BJ10" s="2"/>
      <c r="BK10" s="2"/>
      <c r="BL10" s="52" t="s">
        <v>22</v>
      </c>
      <c r="BM10" s="53"/>
      <c r="BN10" s="54" t="s">
        <v>23</v>
      </c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5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2">
      <c r="A14" s="2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4" t="s">
        <v>26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 x14ac:dyDescent="0.2">
      <c r="A15" s="2"/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3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4" t="s">
        <v>114</v>
      </c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6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4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6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4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6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4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6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4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6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4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6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4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6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4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6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4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6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4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6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4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6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4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6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4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6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4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6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4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6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4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6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4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6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4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6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4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6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4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6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4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6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4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5"/>
      <c r="BZ37" s="66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4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65"/>
      <c r="BY38" s="65"/>
      <c r="BZ38" s="66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4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  <c r="BY39" s="65"/>
      <c r="BZ39" s="66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4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6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4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65"/>
      <c r="BY41" s="65"/>
      <c r="BZ41" s="66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4"/>
      <c r="BM42" s="65"/>
      <c r="BN42" s="65"/>
      <c r="BO42" s="65"/>
      <c r="BP42" s="65"/>
      <c r="BQ42" s="65"/>
      <c r="BR42" s="65"/>
      <c r="BS42" s="65"/>
      <c r="BT42" s="65"/>
      <c r="BU42" s="65"/>
      <c r="BV42" s="65"/>
      <c r="BW42" s="65"/>
      <c r="BX42" s="65"/>
      <c r="BY42" s="65"/>
      <c r="BZ42" s="66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4"/>
      <c r="BM43" s="65"/>
      <c r="BN43" s="65"/>
      <c r="BO43" s="65"/>
      <c r="BP43" s="65"/>
      <c r="BQ43" s="65"/>
      <c r="BR43" s="65"/>
      <c r="BS43" s="65"/>
      <c r="BT43" s="65"/>
      <c r="BU43" s="65"/>
      <c r="BV43" s="65"/>
      <c r="BW43" s="65"/>
      <c r="BX43" s="65"/>
      <c r="BY43" s="65"/>
      <c r="BZ43" s="66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7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8"/>
      <c r="BZ44" s="69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4" t="s">
        <v>27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4" t="s">
        <v>116</v>
      </c>
      <c r="BM47" s="65"/>
      <c r="BN47" s="65"/>
      <c r="BO47" s="65"/>
      <c r="BP47" s="65"/>
      <c r="BQ47" s="65"/>
      <c r="BR47" s="65"/>
      <c r="BS47" s="65"/>
      <c r="BT47" s="65"/>
      <c r="BU47" s="65"/>
      <c r="BV47" s="65"/>
      <c r="BW47" s="65"/>
      <c r="BX47" s="65"/>
      <c r="BY47" s="65"/>
      <c r="BZ47" s="66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4"/>
      <c r="BM48" s="65"/>
      <c r="BN48" s="65"/>
      <c r="BO48" s="65"/>
      <c r="BP48" s="65"/>
      <c r="BQ48" s="65"/>
      <c r="BR48" s="65"/>
      <c r="BS48" s="65"/>
      <c r="BT48" s="65"/>
      <c r="BU48" s="65"/>
      <c r="BV48" s="65"/>
      <c r="BW48" s="65"/>
      <c r="BX48" s="65"/>
      <c r="BY48" s="65"/>
      <c r="BZ48" s="66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4"/>
      <c r="BM49" s="65"/>
      <c r="BN49" s="65"/>
      <c r="BO49" s="65"/>
      <c r="BP49" s="65"/>
      <c r="BQ49" s="65"/>
      <c r="BR49" s="65"/>
      <c r="BS49" s="65"/>
      <c r="BT49" s="65"/>
      <c r="BU49" s="65"/>
      <c r="BV49" s="65"/>
      <c r="BW49" s="65"/>
      <c r="BX49" s="65"/>
      <c r="BY49" s="65"/>
      <c r="BZ49" s="66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4"/>
      <c r="BM50" s="65"/>
      <c r="BN50" s="65"/>
      <c r="BO50" s="65"/>
      <c r="BP50" s="65"/>
      <c r="BQ50" s="65"/>
      <c r="BR50" s="65"/>
      <c r="BS50" s="65"/>
      <c r="BT50" s="65"/>
      <c r="BU50" s="65"/>
      <c r="BV50" s="65"/>
      <c r="BW50" s="65"/>
      <c r="BX50" s="65"/>
      <c r="BY50" s="65"/>
      <c r="BZ50" s="66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4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  <c r="BX51" s="65"/>
      <c r="BY51" s="65"/>
      <c r="BZ51" s="66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4"/>
      <c r="BM52" s="65"/>
      <c r="BN52" s="65"/>
      <c r="BO52" s="65"/>
      <c r="BP52" s="65"/>
      <c r="BQ52" s="65"/>
      <c r="BR52" s="65"/>
      <c r="BS52" s="65"/>
      <c r="BT52" s="65"/>
      <c r="BU52" s="65"/>
      <c r="BV52" s="65"/>
      <c r="BW52" s="65"/>
      <c r="BX52" s="65"/>
      <c r="BY52" s="65"/>
      <c r="BZ52" s="66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4"/>
      <c r="BM53" s="65"/>
      <c r="BN53" s="65"/>
      <c r="BO53" s="65"/>
      <c r="BP53" s="65"/>
      <c r="BQ53" s="65"/>
      <c r="BR53" s="65"/>
      <c r="BS53" s="65"/>
      <c r="BT53" s="65"/>
      <c r="BU53" s="65"/>
      <c r="BV53" s="65"/>
      <c r="BW53" s="65"/>
      <c r="BX53" s="65"/>
      <c r="BY53" s="65"/>
      <c r="BZ53" s="66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4"/>
      <c r="BM54" s="65"/>
      <c r="BN54" s="65"/>
      <c r="BO54" s="65"/>
      <c r="BP54" s="65"/>
      <c r="BQ54" s="65"/>
      <c r="BR54" s="65"/>
      <c r="BS54" s="65"/>
      <c r="BT54" s="65"/>
      <c r="BU54" s="65"/>
      <c r="BV54" s="65"/>
      <c r="BW54" s="65"/>
      <c r="BX54" s="65"/>
      <c r="BY54" s="65"/>
      <c r="BZ54" s="66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4"/>
      <c r="BM55" s="65"/>
      <c r="BN55" s="65"/>
      <c r="BO55" s="65"/>
      <c r="BP55" s="65"/>
      <c r="BQ55" s="65"/>
      <c r="BR55" s="65"/>
      <c r="BS55" s="65"/>
      <c r="BT55" s="65"/>
      <c r="BU55" s="65"/>
      <c r="BV55" s="65"/>
      <c r="BW55" s="65"/>
      <c r="BX55" s="65"/>
      <c r="BY55" s="65"/>
      <c r="BZ55" s="66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4"/>
      <c r="BM56" s="65"/>
      <c r="BN56" s="65"/>
      <c r="BO56" s="65"/>
      <c r="BP56" s="65"/>
      <c r="BQ56" s="65"/>
      <c r="BR56" s="65"/>
      <c r="BS56" s="65"/>
      <c r="BT56" s="65"/>
      <c r="BU56" s="65"/>
      <c r="BV56" s="65"/>
      <c r="BW56" s="65"/>
      <c r="BX56" s="65"/>
      <c r="BY56" s="65"/>
      <c r="BZ56" s="66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4"/>
      <c r="BM57" s="65"/>
      <c r="BN57" s="65"/>
      <c r="BO57" s="65"/>
      <c r="BP57" s="65"/>
      <c r="BQ57" s="65"/>
      <c r="BR57" s="65"/>
      <c r="BS57" s="65"/>
      <c r="BT57" s="65"/>
      <c r="BU57" s="65"/>
      <c r="BV57" s="65"/>
      <c r="BW57" s="65"/>
      <c r="BX57" s="65"/>
      <c r="BY57" s="65"/>
      <c r="BZ57" s="66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4"/>
      <c r="BM58" s="65"/>
      <c r="BN58" s="65"/>
      <c r="BO58" s="65"/>
      <c r="BP58" s="65"/>
      <c r="BQ58" s="65"/>
      <c r="BR58" s="65"/>
      <c r="BS58" s="65"/>
      <c r="BT58" s="65"/>
      <c r="BU58" s="65"/>
      <c r="BV58" s="65"/>
      <c r="BW58" s="65"/>
      <c r="BX58" s="65"/>
      <c r="BY58" s="65"/>
      <c r="BZ58" s="66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4"/>
      <c r="BM59" s="65"/>
      <c r="BN59" s="65"/>
      <c r="BO59" s="65"/>
      <c r="BP59" s="65"/>
      <c r="BQ59" s="65"/>
      <c r="BR59" s="65"/>
      <c r="BS59" s="65"/>
      <c r="BT59" s="65"/>
      <c r="BU59" s="65"/>
      <c r="BV59" s="65"/>
      <c r="BW59" s="65"/>
      <c r="BX59" s="65"/>
      <c r="BY59" s="65"/>
      <c r="BZ59" s="66"/>
    </row>
    <row r="60" spans="1:78" ht="13.5" customHeight="1" x14ac:dyDescent="0.2">
      <c r="A60" s="2"/>
      <c r="B60" s="61" t="s">
        <v>28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3"/>
      <c r="BK60" s="2"/>
      <c r="BL60" s="64"/>
      <c r="BM60" s="65"/>
      <c r="BN60" s="65"/>
      <c r="BO60" s="65"/>
      <c r="BP60" s="65"/>
      <c r="BQ60" s="65"/>
      <c r="BR60" s="65"/>
      <c r="BS60" s="65"/>
      <c r="BT60" s="65"/>
      <c r="BU60" s="65"/>
      <c r="BV60" s="65"/>
      <c r="BW60" s="65"/>
      <c r="BX60" s="65"/>
      <c r="BY60" s="65"/>
      <c r="BZ60" s="66"/>
    </row>
    <row r="61" spans="1:78" ht="13.5" customHeight="1" x14ac:dyDescent="0.2">
      <c r="A61" s="2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3"/>
      <c r="BK61" s="2"/>
      <c r="BL61" s="64"/>
      <c r="BM61" s="65"/>
      <c r="BN61" s="65"/>
      <c r="BO61" s="65"/>
      <c r="BP61" s="65"/>
      <c r="BQ61" s="65"/>
      <c r="BR61" s="65"/>
      <c r="BS61" s="65"/>
      <c r="BT61" s="65"/>
      <c r="BU61" s="65"/>
      <c r="BV61" s="65"/>
      <c r="BW61" s="65"/>
      <c r="BX61" s="65"/>
      <c r="BY61" s="65"/>
      <c r="BZ61" s="66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4"/>
      <c r="BM62" s="65"/>
      <c r="BN62" s="65"/>
      <c r="BO62" s="65"/>
      <c r="BP62" s="65"/>
      <c r="BQ62" s="65"/>
      <c r="BR62" s="65"/>
      <c r="BS62" s="65"/>
      <c r="BT62" s="65"/>
      <c r="BU62" s="65"/>
      <c r="BV62" s="65"/>
      <c r="BW62" s="65"/>
      <c r="BX62" s="65"/>
      <c r="BY62" s="65"/>
      <c r="BZ62" s="66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7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8"/>
      <c r="BX63" s="68"/>
      <c r="BY63" s="68"/>
      <c r="BZ63" s="69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4" t="s">
        <v>29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4" t="s">
        <v>115</v>
      </c>
      <c r="BM66" s="65"/>
      <c r="BN66" s="65"/>
      <c r="BO66" s="65"/>
      <c r="BP66" s="65"/>
      <c r="BQ66" s="65"/>
      <c r="BR66" s="65"/>
      <c r="BS66" s="65"/>
      <c r="BT66" s="65"/>
      <c r="BU66" s="65"/>
      <c r="BV66" s="65"/>
      <c r="BW66" s="65"/>
      <c r="BX66" s="65"/>
      <c r="BY66" s="65"/>
      <c r="BZ66" s="66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4"/>
      <c r="BM67" s="65"/>
      <c r="BN67" s="65"/>
      <c r="BO67" s="65"/>
      <c r="BP67" s="65"/>
      <c r="BQ67" s="65"/>
      <c r="BR67" s="65"/>
      <c r="BS67" s="65"/>
      <c r="BT67" s="65"/>
      <c r="BU67" s="65"/>
      <c r="BV67" s="65"/>
      <c r="BW67" s="65"/>
      <c r="BX67" s="65"/>
      <c r="BY67" s="65"/>
      <c r="BZ67" s="66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4"/>
      <c r="BM68" s="65"/>
      <c r="BN68" s="65"/>
      <c r="BO68" s="65"/>
      <c r="BP68" s="65"/>
      <c r="BQ68" s="65"/>
      <c r="BR68" s="65"/>
      <c r="BS68" s="65"/>
      <c r="BT68" s="65"/>
      <c r="BU68" s="65"/>
      <c r="BV68" s="65"/>
      <c r="BW68" s="65"/>
      <c r="BX68" s="65"/>
      <c r="BY68" s="65"/>
      <c r="BZ68" s="66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4"/>
      <c r="BM69" s="65"/>
      <c r="BN69" s="65"/>
      <c r="BO69" s="65"/>
      <c r="BP69" s="65"/>
      <c r="BQ69" s="65"/>
      <c r="BR69" s="65"/>
      <c r="BS69" s="65"/>
      <c r="BT69" s="65"/>
      <c r="BU69" s="65"/>
      <c r="BV69" s="65"/>
      <c r="BW69" s="65"/>
      <c r="BX69" s="65"/>
      <c r="BY69" s="65"/>
      <c r="BZ69" s="66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4"/>
      <c r="BM70" s="65"/>
      <c r="BN70" s="65"/>
      <c r="BO70" s="65"/>
      <c r="BP70" s="65"/>
      <c r="BQ70" s="65"/>
      <c r="BR70" s="65"/>
      <c r="BS70" s="65"/>
      <c r="BT70" s="65"/>
      <c r="BU70" s="65"/>
      <c r="BV70" s="65"/>
      <c r="BW70" s="65"/>
      <c r="BX70" s="65"/>
      <c r="BY70" s="65"/>
      <c r="BZ70" s="66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4"/>
      <c r="BM71" s="65"/>
      <c r="BN71" s="65"/>
      <c r="BO71" s="65"/>
      <c r="BP71" s="65"/>
      <c r="BQ71" s="65"/>
      <c r="BR71" s="65"/>
      <c r="BS71" s="65"/>
      <c r="BT71" s="65"/>
      <c r="BU71" s="65"/>
      <c r="BV71" s="65"/>
      <c r="BW71" s="65"/>
      <c r="BX71" s="65"/>
      <c r="BY71" s="65"/>
      <c r="BZ71" s="66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4"/>
      <c r="BM72" s="65"/>
      <c r="BN72" s="65"/>
      <c r="BO72" s="65"/>
      <c r="BP72" s="65"/>
      <c r="BQ72" s="65"/>
      <c r="BR72" s="65"/>
      <c r="BS72" s="65"/>
      <c r="BT72" s="65"/>
      <c r="BU72" s="65"/>
      <c r="BV72" s="65"/>
      <c r="BW72" s="65"/>
      <c r="BX72" s="65"/>
      <c r="BY72" s="65"/>
      <c r="BZ72" s="66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4"/>
      <c r="BM73" s="65"/>
      <c r="BN73" s="65"/>
      <c r="BO73" s="65"/>
      <c r="BP73" s="65"/>
      <c r="BQ73" s="65"/>
      <c r="BR73" s="65"/>
      <c r="BS73" s="65"/>
      <c r="BT73" s="65"/>
      <c r="BU73" s="65"/>
      <c r="BV73" s="65"/>
      <c r="BW73" s="65"/>
      <c r="BX73" s="65"/>
      <c r="BY73" s="65"/>
      <c r="BZ73" s="66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4"/>
      <c r="BM74" s="65"/>
      <c r="BN74" s="65"/>
      <c r="BO74" s="65"/>
      <c r="BP74" s="65"/>
      <c r="BQ74" s="65"/>
      <c r="BR74" s="65"/>
      <c r="BS74" s="65"/>
      <c r="BT74" s="65"/>
      <c r="BU74" s="65"/>
      <c r="BV74" s="65"/>
      <c r="BW74" s="65"/>
      <c r="BX74" s="65"/>
      <c r="BY74" s="65"/>
      <c r="BZ74" s="66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4"/>
      <c r="BM75" s="65"/>
      <c r="BN75" s="65"/>
      <c r="BO75" s="65"/>
      <c r="BP75" s="65"/>
      <c r="BQ75" s="65"/>
      <c r="BR75" s="65"/>
      <c r="BS75" s="65"/>
      <c r="BT75" s="65"/>
      <c r="BU75" s="65"/>
      <c r="BV75" s="65"/>
      <c r="BW75" s="65"/>
      <c r="BX75" s="65"/>
      <c r="BY75" s="65"/>
      <c r="BZ75" s="66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4"/>
      <c r="BM76" s="65"/>
      <c r="BN76" s="65"/>
      <c r="BO76" s="65"/>
      <c r="BP76" s="65"/>
      <c r="BQ76" s="65"/>
      <c r="BR76" s="65"/>
      <c r="BS76" s="65"/>
      <c r="BT76" s="65"/>
      <c r="BU76" s="65"/>
      <c r="BV76" s="65"/>
      <c r="BW76" s="65"/>
      <c r="BX76" s="65"/>
      <c r="BY76" s="65"/>
      <c r="BZ76" s="66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4"/>
      <c r="BM77" s="65"/>
      <c r="BN77" s="65"/>
      <c r="BO77" s="65"/>
      <c r="BP77" s="65"/>
      <c r="BQ77" s="65"/>
      <c r="BR77" s="65"/>
      <c r="BS77" s="65"/>
      <c r="BT77" s="65"/>
      <c r="BU77" s="65"/>
      <c r="BV77" s="65"/>
      <c r="BW77" s="65"/>
      <c r="BX77" s="65"/>
      <c r="BY77" s="65"/>
      <c r="BZ77" s="66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4"/>
      <c r="BM78" s="65"/>
      <c r="BN78" s="65"/>
      <c r="BO78" s="65"/>
      <c r="BP78" s="65"/>
      <c r="BQ78" s="65"/>
      <c r="BR78" s="65"/>
      <c r="BS78" s="65"/>
      <c r="BT78" s="65"/>
      <c r="BU78" s="65"/>
      <c r="BV78" s="65"/>
      <c r="BW78" s="65"/>
      <c r="BX78" s="65"/>
      <c r="BY78" s="65"/>
      <c r="BZ78" s="66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4"/>
      <c r="BM79" s="65"/>
      <c r="BN79" s="65"/>
      <c r="BO79" s="65"/>
      <c r="BP79" s="65"/>
      <c r="BQ79" s="65"/>
      <c r="BR79" s="65"/>
      <c r="BS79" s="65"/>
      <c r="BT79" s="65"/>
      <c r="BU79" s="65"/>
      <c r="BV79" s="65"/>
      <c r="BW79" s="65"/>
      <c r="BX79" s="65"/>
      <c r="BY79" s="65"/>
      <c r="BZ79" s="66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4"/>
      <c r="BM80" s="65"/>
      <c r="BN80" s="65"/>
      <c r="BO80" s="65"/>
      <c r="BP80" s="65"/>
      <c r="BQ80" s="65"/>
      <c r="BR80" s="65"/>
      <c r="BS80" s="65"/>
      <c r="BT80" s="65"/>
      <c r="BU80" s="65"/>
      <c r="BV80" s="65"/>
      <c r="BW80" s="65"/>
      <c r="BX80" s="65"/>
      <c r="BY80" s="65"/>
      <c r="BZ80" s="66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4"/>
      <c r="BM81" s="65"/>
      <c r="BN81" s="65"/>
      <c r="BO81" s="65"/>
      <c r="BP81" s="65"/>
      <c r="BQ81" s="65"/>
      <c r="BR81" s="65"/>
      <c r="BS81" s="65"/>
      <c r="BT81" s="65"/>
      <c r="BU81" s="65"/>
      <c r="BV81" s="65"/>
      <c r="BW81" s="65"/>
      <c r="BX81" s="65"/>
      <c r="BY81" s="65"/>
      <c r="BZ81" s="66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7"/>
      <c r="BM82" s="68"/>
      <c r="BN82" s="68"/>
      <c r="BO82" s="68"/>
      <c r="BP82" s="68"/>
      <c r="BQ82" s="68"/>
      <c r="BR82" s="68"/>
      <c r="BS82" s="68"/>
      <c r="BT82" s="68"/>
      <c r="BU82" s="68"/>
      <c r="BV82" s="68"/>
      <c r="BW82" s="68"/>
      <c r="BX82" s="68"/>
      <c r="BY82" s="68"/>
      <c r="BZ82" s="69"/>
    </row>
    <row r="83" spans="1:78" x14ac:dyDescent="0.2">
      <c r="C83" s="70" t="s">
        <v>30</v>
      </c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70"/>
      <c r="BI83" s="70"/>
      <c r="BJ83" s="70"/>
    </row>
    <row r="84" spans="1:78" hidden="1" x14ac:dyDescent="0.2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2">
      <c r="B85" s="12"/>
      <c r="C85" s="12"/>
      <c r="D85" s="12"/>
      <c r="E85" s="12" t="str">
        <f>データ!AI6</f>
        <v>【104.30】</v>
      </c>
      <c r="F85" s="12" t="str">
        <f>データ!AT6</f>
        <v>【102.74】</v>
      </c>
      <c r="G85" s="12" t="str">
        <f>データ!BE6</f>
        <v>【47.19】</v>
      </c>
      <c r="H85" s="12" t="str">
        <f>データ!BP6</f>
        <v>【798.10】</v>
      </c>
      <c r="I85" s="12" t="str">
        <f>データ!CA6</f>
        <v>【54.51】</v>
      </c>
      <c r="J85" s="12" t="str">
        <f>データ!CL6</f>
        <v>【286.33】</v>
      </c>
      <c r="K85" s="12" t="str">
        <f>データ!CW6</f>
        <v>【49.92】</v>
      </c>
      <c r="L85" s="12" t="str">
        <f>データ!DH6</f>
        <v>【87.80】</v>
      </c>
      <c r="M85" s="12" t="str">
        <f>データ!DS6</f>
        <v>【28.46】</v>
      </c>
      <c r="N85" s="12" t="str">
        <f>データ!ED6</f>
        <v>【0.03】</v>
      </c>
      <c r="O85" s="12" t="str">
        <f>データ!EO6</f>
        <v>【0.02】</v>
      </c>
    </row>
  </sheetData>
  <sheetProtection algorithmName="SHA-512" hashValue="i5tWUM3ph1XpEoRM/kLWaIdecn0jAPZG8vnZP1756YpEDwzrPGws12aM+SeGZN9VHy3QraozwQiwbDJbiRTjuQ==" saltValue="O3QaUwh/3jkI+sbVundFWw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AL10:AS10"/>
    <mergeCell ref="AT10:BA10"/>
    <mergeCell ref="BB10:BI10"/>
    <mergeCell ref="BL10:BM10"/>
    <mergeCell ref="BN10:BY10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P9:V9"/>
    <mergeCell ref="W9:AC9"/>
    <mergeCell ref="AD9:AJ9"/>
    <mergeCell ref="AL8:AS8"/>
    <mergeCell ref="AL9:AS9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8" x14ac:dyDescent="0.2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2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2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54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2">
      <c r="A4" s="14" t="s">
        <v>55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56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57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58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59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60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61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62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63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64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65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66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2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2">
      <c r="A6" s="14" t="s">
        <v>95</v>
      </c>
      <c r="B6" s="19">
        <f>B7</f>
        <v>2024</v>
      </c>
      <c r="C6" s="19">
        <f t="shared" ref="C6:X6" si="3">C7</f>
        <v>453838</v>
      </c>
      <c r="D6" s="19">
        <f t="shared" si="3"/>
        <v>46</v>
      </c>
      <c r="E6" s="19">
        <f t="shared" si="3"/>
        <v>17</v>
      </c>
      <c r="F6" s="19">
        <f t="shared" si="3"/>
        <v>5</v>
      </c>
      <c r="G6" s="19">
        <f t="shared" si="3"/>
        <v>0</v>
      </c>
      <c r="H6" s="19" t="str">
        <f t="shared" si="3"/>
        <v>宮崎県　綾町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農業集落排水</v>
      </c>
      <c r="L6" s="19" t="str">
        <f t="shared" si="3"/>
        <v>F2</v>
      </c>
      <c r="M6" s="19" t="str">
        <f t="shared" si="3"/>
        <v>非設置</v>
      </c>
      <c r="N6" s="20" t="str">
        <f t="shared" si="3"/>
        <v>-</v>
      </c>
      <c r="O6" s="20">
        <f t="shared" si="3"/>
        <v>82.16</v>
      </c>
      <c r="P6" s="20">
        <f t="shared" si="3"/>
        <v>1.75</v>
      </c>
      <c r="Q6" s="20">
        <f t="shared" si="3"/>
        <v>100</v>
      </c>
      <c r="R6" s="20">
        <f t="shared" si="3"/>
        <v>2920</v>
      </c>
      <c r="S6" s="20">
        <f t="shared" si="3"/>
        <v>6785</v>
      </c>
      <c r="T6" s="20">
        <f t="shared" si="3"/>
        <v>95.19</v>
      </c>
      <c r="U6" s="20">
        <f t="shared" si="3"/>
        <v>71.28</v>
      </c>
      <c r="V6" s="20">
        <f t="shared" si="3"/>
        <v>117</v>
      </c>
      <c r="W6" s="20">
        <f t="shared" si="3"/>
        <v>0.12</v>
      </c>
      <c r="X6" s="20">
        <f t="shared" si="3"/>
        <v>975</v>
      </c>
      <c r="Y6" s="21" t="str">
        <f>IF(Y7="",NA(),Y7)</f>
        <v>-</v>
      </c>
      <c r="Z6" s="21" t="str">
        <f t="shared" ref="Z6:AH6" si="4">IF(Z7="",NA(),Z7)</f>
        <v>-</v>
      </c>
      <c r="AA6" s="21" t="str">
        <f t="shared" si="4"/>
        <v>-</v>
      </c>
      <c r="AB6" s="21" t="str">
        <f t="shared" si="4"/>
        <v>-</v>
      </c>
      <c r="AC6" s="21">
        <f t="shared" si="4"/>
        <v>105.66</v>
      </c>
      <c r="AD6" s="21" t="str">
        <f t="shared" si="4"/>
        <v>-</v>
      </c>
      <c r="AE6" s="21" t="str">
        <f t="shared" si="4"/>
        <v>-</v>
      </c>
      <c r="AF6" s="21" t="str">
        <f t="shared" si="4"/>
        <v>-</v>
      </c>
      <c r="AG6" s="21" t="str">
        <f t="shared" si="4"/>
        <v>-</v>
      </c>
      <c r="AH6" s="21">
        <f t="shared" si="4"/>
        <v>106.62</v>
      </c>
      <c r="AI6" s="20" t="str">
        <f>IF(AI7="","",IF(AI7="-","【-】","【"&amp;SUBSTITUTE(TEXT(AI7,"#,##0.00"),"-","△")&amp;"】"))</f>
        <v>【104.30】</v>
      </c>
      <c r="AJ6" s="21" t="str">
        <f>IF(AJ7="",NA(),AJ7)</f>
        <v>-</v>
      </c>
      <c r="AK6" s="21" t="str">
        <f t="shared" ref="AK6:AS6" si="5">IF(AK7="",NA(),AK7)</f>
        <v>-</v>
      </c>
      <c r="AL6" s="21" t="str">
        <f t="shared" si="5"/>
        <v>-</v>
      </c>
      <c r="AM6" s="21" t="str">
        <f t="shared" si="5"/>
        <v>-</v>
      </c>
      <c r="AN6" s="20">
        <f t="shared" si="5"/>
        <v>0</v>
      </c>
      <c r="AO6" s="21" t="str">
        <f t="shared" si="5"/>
        <v>-</v>
      </c>
      <c r="AP6" s="21" t="str">
        <f t="shared" si="5"/>
        <v>-</v>
      </c>
      <c r="AQ6" s="21" t="str">
        <f t="shared" si="5"/>
        <v>-</v>
      </c>
      <c r="AR6" s="21" t="str">
        <f t="shared" si="5"/>
        <v>-</v>
      </c>
      <c r="AS6" s="21">
        <f t="shared" si="5"/>
        <v>107.99</v>
      </c>
      <c r="AT6" s="20" t="str">
        <f>IF(AT7="","",IF(AT7="-","【-】","【"&amp;SUBSTITUTE(TEXT(AT7,"#,##0.00"),"-","△")&amp;"】"))</f>
        <v>【102.74】</v>
      </c>
      <c r="AU6" s="21" t="str">
        <f>IF(AU7="",NA(),AU7)</f>
        <v>-</v>
      </c>
      <c r="AV6" s="21" t="str">
        <f t="shared" ref="AV6:BD6" si="6">IF(AV7="",NA(),AV7)</f>
        <v>-</v>
      </c>
      <c r="AW6" s="21" t="str">
        <f t="shared" si="6"/>
        <v>-</v>
      </c>
      <c r="AX6" s="21" t="str">
        <f t="shared" si="6"/>
        <v>-</v>
      </c>
      <c r="AY6" s="21">
        <f t="shared" si="6"/>
        <v>145.03</v>
      </c>
      <c r="AZ6" s="21" t="str">
        <f t="shared" si="6"/>
        <v>-</v>
      </c>
      <c r="BA6" s="21" t="str">
        <f t="shared" si="6"/>
        <v>-</v>
      </c>
      <c r="BB6" s="21" t="str">
        <f t="shared" si="6"/>
        <v>-</v>
      </c>
      <c r="BC6" s="21" t="str">
        <f t="shared" si="6"/>
        <v>-</v>
      </c>
      <c r="BD6" s="21">
        <f t="shared" si="6"/>
        <v>58.25</v>
      </c>
      <c r="BE6" s="20" t="str">
        <f>IF(BE7="","",IF(BE7="-","【-】","【"&amp;SUBSTITUTE(TEXT(BE7,"#,##0.00"),"-","△")&amp;"】"))</f>
        <v>【47.19】</v>
      </c>
      <c r="BF6" s="21" t="str">
        <f>IF(BF7="",NA(),BF7)</f>
        <v>-</v>
      </c>
      <c r="BG6" s="21" t="str">
        <f t="shared" ref="BG6:BO6" si="7">IF(BG7="",NA(),BG7)</f>
        <v>-</v>
      </c>
      <c r="BH6" s="21" t="str">
        <f t="shared" si="7"/>
        <v>-</v>
      </c>
      <c r="BI6" s="21" t="str">
        <f t="shared" si="7"/>
        <v>-</v>
      </c>
      <c r="BJ6" s="20">
        <f t="shared" si="7"/>
        <v>0</v>
      </c>
      <c r="BK6" s="21" t="str">
        <f t="shared" si="7"/>
        <v>-</v>
      </c>
      <c r="BL6" s="21" t="str">
        <f t="shared" si="7"/>
        <v>-</v>
      </c>
      <c r="BM6" s="21" t="str">
        <f t="shared" si="7"/>
        <v>-</v>
      </c>
      <c r="BN6" s="21" t="str">
        <f t="shared" si="7"/>
        <v>-</v>
      </c>
      <c r="BO6" s="21">
        <f t="shared" si="7"/>
        <v>791.46</v>
      </c>
      <c r="BP6" s="20" t="str">
        <f>IF(BP7="","",IF(BP7="-","【-】","【"&amp;SUBSTITUTE(TEXT(BP7,"#,##0.00"),"-","△")&amp;"】"))</f>
        <v>【798.10】</v>
      </c>
      <c r="BQ6" s="21" t="str">
        <f>IF(BQ7="",NA(),BQ7)</f>
        <v>-</v>
      </c>
      <c r="BR6" s="21" t="str">
        <f t="shared" ref="BR6:BZ6" si="8">IF(BR7="",NA(),BR7)</f>
        <v>-</v>
      </c>
      <c r="BS6" s="21" t="str">
        <f t="shared" si="8"/>
        <v>-</v>
      </c>
      <c r="BT6" s="21" t="str">
        <f t="shared" si="8"/>
        <v>-</v>
      </c>
      <c r="BU6" s="21">
        <f t="shared" si="8"/>
        <v>42.46</v>
      </c>
      <c r="BV6" s="21" t="str">
        <f t="shared" si="8"/>
        <v>-</v>
      </c>
      <c r="BW6" s="21" t="str">
        <f t="shared" si="8"/>
        <v>-</v>
      </c>
      <c r="BX6" s="21" t="str">
        <f t="shared" si="8"/>
        <v>-</v>
      </c>
      <c r="BY6" s="21" t="str">
        <f t="shared" si="8"/>
        <v>-</v>
      </c>
      <c r="BZ6" s="21">
        <f t="shared" si="8"/>
        <v>47.96</v>
      </c>
      <c r="CA6" s="20" t="str">
        <f>IF(CA7="","",IF(CA7="-","【-】","【"&amp;SUBSTITUTE(TEXT(CA7,"#,##0.00"),"-","△")&amp;"】"))</f>
        <v>【54.51】</v>
      </c>
      <c r="CB6" s="21" t="str">
        <f>IF(CB7="",NA(),CB7)</f>
        <v>-</v>
      </c>
      <c r="CC6" s="21" t="str">
        <f t="shared" ref="CC6:CK6" si="9">IF(CC7="",NA(),CC7)</f>
        <v>-</v>
      </c>
      <c r="CD6" s="21" t="str">
        <f t="shared" si="9"/>
        <v>-</v>
      </c>
      <c r="CE6" s="21" t="str">
        <f t="shared" si="9"/>
        <v>-</v>
      </c>
      <c r="CF6" s="21">
        <f t="shared" si="9"/>
        <v>225.6</v>
      </c>
      <c r="CG6" s="21" t="str">
        <f t="shared" si="9"/>
        <v>-</v>
      </c>
      <c r="CH6" s="21" t="str">
        <f t="shared" si="9"/>
        <v>-</v>
      </c>
      <c r="CI6" s="21" t="str">
        <f t="shared" si="9"/>
        <v>-</v>
      </c>
      <c r="CJ6" s="21" t="str">
        <f t="shared" si="9"/>
        <v>-</v>
      </c>
      <c r="CK6" s="21">
        <f t="shared" si="9"/>
        <v>325.85000000000002</v>
      </c>
      <c r="CL6" s="20" t="str">
        <f>IF(CL7="","",IF(CL7="-","【-】","【"&amp;SUBSTITUTE(TEXT(CL7,"#,##0.00"),"-","△")&amp;"】"))</f>
        <v>【286.33】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 t="str">
        <f t="shared" si="10"/>
        <v>-</v>
      </c>
      <c r="CQ6" s="21">
        <f t="shared" si="10"/>
        <v>60.61</v>
      </c>
      <c r="CR6" s="21" t="str">
        <f t="shared" si="10"/>
        <v>-</v>
      </c>
      <c r="CS6" s="21" t="str">
        <f t="shared" si="10"/>
        <v>-</v>
      </c>
      <c r="CT6" s="21" t="str">
        <f t="shared" si="10"/>
        <v>-</v>
      </c>
      <c r="CU6" s="21" t="str">
        <f t="shared" si="10"/>
        <v>-</v>
      </c>
      <c r="CV6" s="21">
        <f t="shared" si="10"/>
        <v>45.32</v>
      </c>
      <c r="CW6" s="20" t="str">
        <f>IF(CW7="","",IF(CW7="-","【-】","【"&amp;SUBSTITUTE(TEXT(CW7,"#,##0.00"),"-","△")&amp;"】"))</f>
        <v>【49.92】</v>
      </c>
      <c r="CX6" s="21" t="str">
        <f>IF(CX7="",NA(),CX7)</f>
        <v>-</v>
      </c>
      <c r="CY6" s="21" t="str">
        <f t="shared" ref="CY6:DG6" si="11">IF(CY7="",NA(),CY7)</f>
        <v>-</v>
      </c>
      <c r="CZ6" s="21" t="str">
        <f t="shared" si="11"/>
        <v>-</v>
      </c>
      <c r="DA6" s="21" t="str">
        <f t="shared" si="11"/>
        <v>-</v>
      </c>
      <c r="DB6" s="21">
        <f t="shared" si="11"/>
        <v>100</v>
      </c>
      <c r="DC6" s="21" t="str">
        <f t="shared" si="11"/>
        <v>-</v>
      </c>
      <c r="DD6" s="21" t="str">
        <f t="shared" si="11"/>
        <v>-</v>
      </c>
      <c r="DE6" s="21" t="str">
        <f t="shared" si="11"/>
        <v>-</v>
      </c>
      <c r="DF6" s="21" t="str">
        <f t="shared" si="11"/>
        <v>-</v>
      </c>
      <c r="DG6" s="21">
        <f t="shared" si="11"/>
        <v>83.54</v>
      </c>
      <c r="DH6" s="20" t="str">
        <f>IF(DH7="","",IF(DH7="-","【-】","【"&amp;SUBSTITUTE(TEXT(DH7,"#,##0.00"),"-","△")&amp;"】"))</f>
        <v>【87.80】</v>
      </c>
      <c r="DI6" s="21" t="str">
        <f>IF(DI7="",NA(),DI7)</f>
        <v>-</v>
      </c>
      <c r="DJ6" s="21" t="str">
        <f t="shared" ref="DJ6:DR6" si="12">IF(DJ7="",NA(),DJ7)</f>
        <v>-</v>
      </c>
      <c r="DK6" s="21" t="str">
        <f t="shared" si="12"/>
        <v>-</v>
      </c>
      <c r="DL6" s="21" t="str">
        <f t="shared" si="12"/>
        <v>-</v>
      </c>
      <c r="DM6" s="21">
        <f t="shared" si="12"/>
        <v>3.67</v>
      </c>
      <c r="DN6" s="21" t="str">
        <f t="shared" si="12"/>
        <v>-</v>
      </c>
      <c r="DO6" s="21" t="str">
        <f t="shared" si="12"/>
        <v>-</v>
      </c>
      <c r="DP6" s="21" t="str">
        <f t="shared" si="12"/>
        <v>-</v>
      </c>
      <c r="DQ6" s="21" t="str">
        <f t="shared" si="12"/>
        <v>-</v>
      </c>
      <c r="DR6" s="21">
        <f t="shared" si="12"/>
        <v>24.53</v>
      </c>
      <c r="DS6" s="20" t="str">
        <f>IF(DS7="","",IF(DS7="-","【-】","【"&amp;SUBSTITUTE(TEXT(DS7,"#,##0.00"),"-","△")&amp;"】"))</f>
        <v>【28.46】</v>
      </c>
      <c r="DT6" s="21" t="str">
        <f>IF(DT7="",NA(),DT7)</f>
        <v>-</v>
      </c>
      <c r="DU6" s="21" t="str">
        <f t="shared" ref="DU6:EC6" si="13">IF(DU7="",NA(),DU7)</f>
        <v>-</v>
      </c>
      <c r="DV6" s="21" t="str">
        <f t="shared" si="13"/>
        <v>-</v>
      </c>
      <c r="DW6" s="21" t="str">
        <f t="shared" si="13"/>
        <v>-</v>
      </c>
      <c r="DX6" s="20">
        <f t="shared" si="13"/>
        <v>0</v>
      </c>
      <c r="DY6" s="21" t="str">
        <f t="shared" si="13"/>
        <v>-</v>
      </c>
      <c r="DZ6" s="21" t="str">
        <f t="shared" si="13"/>
        <v>-</v>
      </c>
      <c r="EA6" s="21" t="str">
        <f t="shared" si="13"/>
        <v>-</v>
      </c>
      <c r="EB6" s="21" t="str">
        <f t="shared" si="13"/>
        <v>-</v>
      </c>
      <c r="EC6" s="20">
        <f t="shared" si="13"/>
        <v>0</v>
      </c>
      <c r="ED6" s="20" t="str">
        <f>IF(ED7="","",IF(ED7="-","【-】","【"&amp;SUBSTITUTE(TEXT(ED7,"#,##0.00"),"-","△")&amp;"】"))</f>
        <v>【0.03】</v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0">
        <f t="shared" si="14"/>
        <v>0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1">
        <f t="shared" si="14"/>
        <v>0.03</v>
      </c>
      <c r="EO6" s="20" t="str">
        <f>IF(EO7="","",IF(EO7="-","【-】","【"&amp;SUBSTITUTE(TEXT(EO7,"#,##0.00"),"-","△")&amp;"】"))</f>
        <v>【0.02】</v>
      </c>
    </row>
    <row r="7" spans="1:148" s="22" customFormat="1" x14ac:dyDescent="0.2">
      <c r="A7" s="14"/>
      <c r="B7" s="23">
        <v>2024</v>
      </c>
      <c r="C7" s="23">
        <v>453838</v>
      </c>
      <c r="D7" s="23">
        <v>46</v>
      </c>
      <c r="E7" s="23">
        <v>17</v>
      </c>
      <c r="F7" s="23">
        <v>5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82.16</v>
      </c>
      <c r="P7" s="24">
        <v>1.75</v>
      </c>
      <c r="Q7" s="24">
        <v>100</v>
      </c>
      <c r="R7" s="24">
        <v>2920</v>
      </c>
      <c r="S7" s="24">
        <v>6785</v>
      </c>
      <c r="T7" s="24">
        <v>95.19</v>
      </c>
      <c r="U7" s="24">
        <v>71.28</v>
      </c>
      <c r="V7" s="24">
        <v>117</v>
      </c>
      <c r="W7" s="24">
        <v>0.12</v>
      </c>
      <c r="X7" s="24">
        <v>975</v>
      </c>
      <c r="Y7" s="24" t="s">
        <v>102</v>
      </c>
      <c r="Z7" s="24" t="s">
        <v>102</v>
      </c>
      <c r="AA7" s="24" t="s">
        <v>102</v>
      </c>
      <c r="AB7" s="24" t="s">
        <v>102</v>
      </c>
      <c r="AC7" s="24">
        <v>105.66</v>
      </c>
      <c r="AD7" s="24" t="s">
        <v>102</v>
      </c>
      <c r="AE7" s="24" t="s">
        <v>102</v>
      </c>
      <c r="AF7" s="24" t="s">
        <v>102</v>
      </c>
      <c r="AG7" s="24" t="s">
        <v>102</v>
      </c>
      <c r="AH7" s="24">
        <v>106.62</v>
      </c>
      <c r="AI7" s="24">
        <v>104.3</v>
      </c>
      <c r="AJ7" s="24" t="s">
        <v>102</v>
      </c>
      <c r="AK7" s="24" t="s">
        <v>102</v>
      </c>
      <c r="AL7" s="24" t="s">
        <v>102</v>
      </c>
      <c r="AM7" s="24" t="s">
        <v>102</v>
      </c>
      <c r="AN7" s="24">
        <v>0</v>
      </c>
      <c r="AO7" s="24" t="s">
        <v>102</v>
      </c>
      <c r="AP7" s="24" t="s">
        <v>102</v>
      </c>
      <c r="AQ7" s="24" t="s">
        <v>102</v>
      </c>
      <c r="AR7" s="24" t="s">
        <v>102</v>
      </c>
      <c r="AS7" s="24">
        <v>107.99</v>
      </c>
      <c r="AT7" s="24">
        <v>102.74</v>
      </c>
      <c r="AU7" s="24" t="s">
        <v>102</v>
      </c>
      <c r="AV7" s="24" t="s">
        <v>102</v>
      </c>
      <c r="AW7" s="24" t="s">
        <v>102</v>
      </c>
      <c r="AX7" s="24" t="s">
        <v>102</v>
      </c>
      <c r="AY7" s="24">
        <v>145.03</v>
      </c>
      <c r="AZ7" s="24" t="s">
        <v>102</v>
      </c>
      <c r="BA7" s="24" t="s">
        <v>102</v>
      </c>
      <c r="BB7" s="24" t="s">
        <v>102</v>
      </c>
      <c r="BC7" s="24" t="s">
        <v>102</v>
      </c>
      <c r="BD7" s="24">
        <v>58.25</v>
      </c>
      <c r="BE7" s="24">
        <v>47.19</v>
      </c>
      <c r="BF7" s="24" t="s">
        <v>102</v>
      </c>
      <c r="BG7" s="24" t="s">
        <v>102</v>
      </c>
      <c r="BH7" s="24" t="s">
        <v>102</v>
      </c>
      <c r="BI7" s="24" t="s">
        <v>102</v>
      </c>
      <c r="BJ7" s="24">
        <v>0</v>
      </c>
      <c r="BK7" s="24" t="s">
        <v>102</v>
      </c>
      <c r="BL7" s="24" t="s">
        <v>102</v>
      </c>
      <c r="BM7" s="24" t="s">
        <v>102</v>
      </c>
      <c r="BN7" s="24" t="s">
        <v>102</v>
      </c>
      <c r="BO7" s="24">
        <v>791.46</v>
      </c>
      <c r="BP7" s="24">
        <v>798.1</v>
      </c>
      <c r="BQ7" s="24" t="s">
        <v>102</v>
      </c>
      <c r="BR7" s="24" t="s">
        <v>102</v>
      </c>
      <c r="BS7" s="24" t="s">
        <v>102</v>
      </c>
      <c r="BT7" s="24" t="s">
        <v>102</v>
      </c>
      <c r="BU7" s="24">
        <v>42.46</v>
      </c>
      <c r="BV7" s="24" t="s">
        <v>102</v>
      </c>
      <c r="BW7" s="24" t="s">
        <v>102</v>
      </c>
      <c r="BX7" s="24" t="s">
        <v>102</v>
      </c>
      <c r="BY7" s="24" t="s">
        <v>102</v>
      </c>
      <c r="BZ7" s="24">
        <v>47.96</v>
      </c>
      <c r="CA7" s="24">
        <v>54.51</v>
      </c>
      <c r="CB7" s="24" t="s">
        <v>102</v>
      </c>
      <c r="CC7" s="24" t="s">
        <v>102</v>
      </c>
      <c r="CD7" s="24" t="s">
        <v>102</v>
      </c>
      <c r="CE7" s="24" t="s">
        <v>102</v>
      </c>
      <c r="CF7" s="24">
        <v>225.6</v>
      </c>
      <c r="CG7" s="24" t="s">
        <v>102</v>
      </c>
      <c r="CH7" s="24" t="s">
        <v>102</v>
      </c>
      <c r="CI7" s="24" t="s">
        <v>102</v>
      </c>
      <c r="CJ7" s="24" t="s">
        <v>102</v>
      </c>
      <c r="CK7" s="24">
        <v>325.85000000000002</v>
      </c>
      <c r="CL7" s="24">
        <v>286.33</v>
      </c>
      <c r="CM7" s="24" t="s">
        <v>102</v>
      </c>
      <c r="CN7" s="24" t="s">
        <v>102</v>
      </c>
      <c r="CO7" s="24" t="s">
        <v>102</v>
      </c>
      <c r="CP7" s="24" t="s">
        <v>102</v>
      </c>
      <c r="CQ7" s="24">
        <v>60.61</v>
      </c>
      <c r="CR7" s="24" t="s">
        <v>102</v>
      </c>
      <c r="CS7" s="24" t="s">
        <v>102</v>
      </c>
      <c r="CT7" s="24" t="s">
        <v>102</v>
      </c>
      <c r="CU7" s="24" t="s">
        <v>102</v>
      </c>
      <c r="CV7" s="24">
        <v>45.32</v>
      </c>
      <c r="CW7" s="24">
        <v>49.92</v>
      </c>
      <c r="CX7" s="24" t="s">
        <v>102</v>
      </c>
      <c r="CY7" s="24" t="s">
        <v>102</v>
      </c>
      <c r="CZ7" s="24" t="s">
        <v>102</v>
      </c>
      <c r="DA7" s="24" t="s">
        <v>102</v>
      </c>
      <c r="DB7" s="24">
        <v>100</v>
      </c>
      <c r="DC7" s="24" t="s">
        <v>102</v>
      </c>
      <c r="DD7" s="24" t="s">
        <v>102</v>
      </c>
      <c r="DE7" s="24" t="s">
        <v>102</v>
      </c>
      <c r="DF7" s="24" t="s">
        <v>102</v>
      </c>
      <c r="DG7" s="24">
        <v>83.54</v>
      </c>
      <c r="DH7" s="24">
        <v>87.8</v>
      </c>
      <c r="DI7" s="24" t="s">
        <v>102</v>
      </c>
      <c r="DJ7" s="24" t="s">
        <v>102</v>
      </c>
      <c r="DK7" s="24" t="s">
        <v>102</v>
      </c>
      <c r="DL7" s="24" t="s">
        <v>102</v>
      </c>
      <c r="DM7" s="24">
        <v>3.67</v>
      </c>
      <c r="DN7" s="24" t="s">
        <v>102</v>
      </c>
      <c r="DO7" s="24" t="s">
        <v>102</v>
      </c>
      <c r="DP7" s="24" t="s">
        <v>102</v>
      </c>
      <c r="DQ7" s="24" t="s">
        <v>102</v>
      </c>
      <c r="DR7" s="24">
        <v>24.53</v>
      </c>
      <c r="DS7" s="24">
        <v>28.46</v>
      </c>
      <c r="DT7" s="24" t="s">
        <v>102</v>
      </c>
      <c r="DU7" s="24" t="s">
        <v>102</v>
      </c>
      <c r="DV7" s="24" t="s">
        <v>102</v>
      </c>
      <c r="DW7" s="24" t="s">
        <v>102</v>
      </c>
      <c r="DX7" s="24">
        <v>0</v>
      </c>
      <c r="DY7" s="24" t="s">
        <v>102</v>
      </c>
      <c r="DZ7" s="24" t="s">
        <v>102</v>
      </c>
      <c r="EA7" s="24" t="s">
        <v>102</v>
      </c>
      <c r="EB7" s="24" t="s">
        <v>102</v>
      </c>
      <c r="EC7" s="24">
        <v>0</v>
      </c>
      <c r="ED7" s="24">
        <v>0.03</v>
      </c>
      <c r="EE7" s="24" t="s">
        <v>102</v>
      </c>
      <c r="EF7" s="24" t="s">
        <v>102</v>
      </c>
      <c r="EG7" s="24" t="s">
        <v>102</v>
      </c>
      <c r="EH7" s="24" t="s">
        <v>102</v>
      </c>
      <c r="EI7" s="24">
        <v>0</v>
      </c>
      <c r="EJ7" s="24" t="s">
        <v>102</v>
      </c>
      <c r="EK7" s="24" t="s">
        <v>102</v>
      </c>
      <c r="EL7" s="24" t="s">
        <v>102</v>
      </c>
      <c r="EM7" s="24" t="s">
        <v>102</v>
      </c>
      <c r="EN7" s="24">
        <v>0.03</v>
      </c>
      <c r="EO7" s="24">
        <v>0.02</v>
      </c>
    </row>
    <row r="8" spans="1:148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2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2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2">
      <c r="B13" t="s">
        <v>110</v>
      </c>
      <c r="C13" t="s">
        <v>111</v>
      </c>
      <c r="D13" t="s">
        <v>110</v>
      </c>
      <c r="E13" t="s">
        <v>110</v>
      </c>
      <c r="F13" t="s">
        <v>112</v>
      </c>
      <c r="G13" t="s">
        <v>113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堀口 太暉</cp:lastModifiedBy>
  <dcterms:created xsi:type="dcterms:W3CDTF">2025-12-23T06:24:34Z</dcterms:created>
  <dcterms:modified xsi:type="dcterms:W3CDTF">2026-02-24T07:17:44Z</dcterms:modified>
  <cp:category/>
</cp:coreProperties>
</file>