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漁集排\"/>
    </mc:Choice>
  </mc:AlternateContent>
  <xr:revisionPtr revIDLastSave="0" documentId="13_ncr:1_{634DA5B4-FA3B-4620-A243-B27825A5F6B4}" xr6:coauthVersionLast="47" xr6:coauthVersionMax="47" xr10:uidLastSave="{00000000-0000-0000-0000-000000000000}"/>
  <workbookProtection workbookAlgorithmName="SHA-512" workbookHashValue="NU5Fems+2iz2iXyJI6YTilblZQDeWNhIeCT/uRIyt011aseAQSrnR9Xb4AFQtHqoODpTaUI8zhOwBv6xnfo+kw==" workbookSaltValue="8ypw/5sKzcOF0OrZzKcc2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AL10"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<sst xmlns="http://schemas.openxmlformats.org/spreadsheetml/2006/main" count="231" uniqueCount="116">
  <si>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</si>
  <si>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</si>
  <si>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</si>
  <si>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</si>
  <si>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</si>
  <si>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</si>
  <si>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</si>
  <si>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</si>
  <si>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</si>
  <si>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</si>
  <si>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</si>
  <si>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</si>
  <si>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</si>
  <si>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</si>
  <si>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</si>
  <si>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</si>
  <si>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</si>
  <si>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</si>
  <si>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</si>
  <si>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</si>
  <si>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</si>
  <si>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</si>
  <si>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</si>
  <si>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</si>
  <si>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</si>
  <si>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</si>
  <si>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</si>
  <si>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</si>
  <si>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</si>
  <si>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</si>
  <si>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</si>
  <si>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</si>
  <si>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</si>
  <si>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</si>
  <si>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</si>
  <si>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</si>
  <si>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</si>
  <si>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</si>
  <si>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</si>
  <si>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</si>
  <si>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</si>
  <si>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</si>
  <si>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</si>
  <si>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</si>
  <si>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</si>
  <si>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</si>
  <si>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</si>
  <si>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</si>
  <si>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</si>
  <si>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</si>
  <si>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</si>
  <si>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</si>
  <si>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</si>
  <si>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</si>
  <si>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</si>
  <si>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</si>
  <si>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</si>
  <si>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</si>
  <si>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</si>
  <si>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</si>
  <si>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</si>
  <si>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</si>
  <si>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</si>
  <si>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</si>
  <si>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</si>
  <si>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</si>
  <si>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</si>
  <si>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</si>
  <si>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</si>
  <si>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</si>
  <si>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</si>
  <si>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</si>
  <si>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</si>
  <si>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</si>
  <si>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</si>
  <si>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</si>
  <si>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</si>
  <si>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</si>
  <si>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</si>
  <si>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</si>
  <si>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</si>
  <si>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</si>
  <si>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</si>
  <si>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</si>
  <si>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</si>
  <si>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</si>
  <si>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</si>
  <si>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</si>
  <si>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</si>
  <si>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</si>
  <si>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</si>
  <si>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</si>
  <si>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</si>
  <si>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</si>
  <si>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</si>
  <si>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</si>
  <si>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延岡市</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</si>
  <si>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</si>
  <si>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</si>
  <si>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</si>
  <si>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</si>
  <si>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</si>
  <si>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</si>
  <si>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</si>
  <si>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</si>
  <si>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</si>
  <si>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</si>
  <si>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</si>
  <si>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</si>
  <si>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</si>
  <si>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</si>
  <si>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</si>
  <si>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</si>
  <si>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有形固定資産減価償却率は、数値が100％に近いほど、保有資産が法定耐用年数に近づいていることを示しています。
　老朽化について、法定耐用年数を超えた管渠はないことから、現在必要な更新事業はない状況です。
　今後の老朽化を見据えて、将来の更新費用の財源確保と投資計画の見直し等を行う必要があります。</t>
  </si>
  <si>
    <r>
      <t>　今後、処理施設の老朽化に伴う費用の増加に対応するため、更新費用の財源となる使用料の見直しや新たな更新計画の策定も含めた効率的な改革が必要となっています。
　また、本地域内においても農業集落排水事業と同様に、不明水増加が大きな問題となっています。その影響による維持管理経費の増加も顕著に表れているため、早急な原因の究明と整備を行う必要があります。</t>
    </r>
    <r>
      <rPr>
        <sz val="11"/>
        <rFont val="ＭＳ ゴシック"/>
        <family val="3"/>
        <charset val="128"/>
      </rPr>
      <t>なお、経営戦略については令和6年度に近年の物価高騰等の影響を事業費に反映し、改定を行いました。</t>
    </r>
    <phoneticPr fontId="4"/>
  </si>
  <si>
    <t>・経常収支比率は100％であり、累積欠損金も発生しておらず、比較的経営の健全性は保たれています。今後も健全経営を持続していくことが必要です。
・流動比率は100％を下回っており、減少傾向にあります。下水道使用料の減少による現金預金の減少及び翌年度償還予定の企業債の増加が要因です。流動比率が100％を下回っていることは、１年以内に現金化できる資産で、１年以内に支払わなければならない負債を賄えていないことを示していますが、負債の多くは建設改良費等の財源に充てるための企業債が占めており、これについては、使用料等を原資として償還を予定しています。このことを踏まえた上で、支払能力を高めるためにも引き続き経営改善が必要となります。
・経費回収率は100％を下回っています。このことは、現行の使用料では全ての汚水処理経費を賄えていないことを示していますので、将来を見据え、維持管理費用に対する使用料水準について再検討していく必要があります。また、維持管理費の削減や不明水（特に雨天時に汚水量が増加する現象）対策に取り組み、有収水量の増加に努めます。
・施設利用率は、類似団体平均値をわずかに下回っており、施設の効率性は決して高くない状況です。年々減少傾向にあるため、今後の汚水処理人口の減少等を踏まえ、適切な施設規模を検討する必要があります。</t>
    <rPh sb="30" eb="33">
      <t>ヒカクテキ</t>
    </rPh>
    <rPh sb="33" eb="35">
      <t>ケイエイ</t>
    </rPh>
    <rPh sb="36" eb="39">
      <t>ケンゼンセイ</t>
    </rPh>
    <rPh sb="40" eb="41">
      <t>タモ</t>
    </rPh>
    <rPh sb="48" eb="50">
      <t>コンゴ</t>
    </rPh>
    <rPh sb="51" eb="53">
      <t>ケンゼン</t>
    </rPh>
    <rPh sb="53" eb="55">
      <t>ケイエイ</t>
    </rPh>
    <rPh sb="56" eb="58">
      <t>ジゾク</t>
    </rPh>
    <rPh sb="65" eb="67">
      <t>ヒツヨウ</t>
    </rPh>
    <rPh sb="89" eb="93">
      <t>ゲンショウケイコウ</t>
    </rPh>
    <rPh sb="99" eb="105">
      <t>ゲスイドウシヨウリョウ</t>
    </rPh>
    <rPh sb="111" eb="115">
      <t>ゲンキンヨキン</t>
    </rPh>
    <rPh sb="116" eb="118">
      <t>ゲンショウ</t>
    </rPh>
    <rPh sb="118" eb="119">
      <t>オヨ</t>
    </rPh>
    <rPh sb="120" eb="123">
      <t>ヨクネンド</t>
    </rPh>
    <rPh sb="123" eb="127">
      <t>ショウカンヨテイ</t>
    </rPh>
    <rPh sb="128" eb="131">
      <t>キギョウサイ</t>
    </rPh>
    <rPh sb="132" eb="134">
      <t>ゾウカ</t>
    </rPh>
    <rPh sb="135" eb="137">
      <t>ヨウイン</t>
    </rPh>
    <rPh sb="140" eb="144">
      <t>リュウドウヒリツ</t>
    </rPh>
    <rPh sb="150" eb="152">
      <t>シタマワ</t>
    </rPh>
    <rPh sb="161" eb="162">
      <t>ネン</t>
    </rPh>
    <rPh sb="162" eb="164">
      <t>イナイ</t>
    </rPh>
    <rPh sb="165" eb="168">
      <t>ゲンキンカ</t>
    </rPh>
    <rPh sb="171" eb="173">
      <t>シサン</t>
    </rPh>
    <rPh sb="176" eb="177">
      <t>ネン</t>
    </rPh>
    <rPh sb="177" eb="179">
      <t>イナイ</t>
    </rPh>
    <rPh sb="180" eb="182">
      <t>シハラ</t>
    </rPh>
    <rPh sb="191" eb="193">
      <t>フサイ</t>
    </rPh>
    <rPh sb="194" eb="195">
      <t>マカナ</t>
    </rPh>
    <rPh sb="203" eb="204">
      <t>シメ</t>
    </rPh>
    <rPh sb="211" eb="213">
      <t>フサイ</t>
    </rPh>
    <rPh sb="214" eb="215">
      <t>オオ</t>
    </rPh>
    <rPh sb="217" eb="223">
      <t>ケンセツカイリョウヒトウ</t>
    </rPh>
    <rPh sb="224" eb="226">
      <t>ザイゲン</t>
    </rPh>
    <rPh sb="227" eb="228">
      <t>ア</t>
    </rPh>
    <rPh sb="233" eb="236">
      <t>キギョウサイ</t>
    </rPh>
    <rPh sb="237" eb="238">
      <t>シ</t>
    </rPh>
    <rPh sb="251" eb="255">
      <t>シヨウリョウトウ</t>
    </rPh>
    <rPh sb="256" eb="258">
      <t>ゲンシ</t>
    </rPh>
    <rPh sb="261" eb="263">
      <t>ショウカン</t>
    </rPh>
    <rPh sb="264" eb="266">
      <t>ヨテイ</t>
    </rPh>
    <rPh sb="277" eb="278">
      <t>フ</t>
    </rPh>
    <rPh sb="281" eb="282">
      <t>ウエ</t>
    </rPh>
    <rPh sb="284" eb="286">
      <t>シハラ</t>
    </rPh>
    <rPh sb="286" eb="288">
      <t>ノウリョク</t>
    </rPh>
    <rPh sb="289" eb="290">
      <t>タカ</t>
    </rPh>
    <rPh sb="296" eb="297">
      <t>ヒ</t>
    </rPh>
    <rPh sb="298" eb="299">
      <t>ツヅ</t>
    </rPh>
    <rPh sb="300" eb="304">
      <t>ケイエイカイゼン</t>
    </rPh>
    <rPh sb="305" eb="307">
      <t>ヒツヨウ</t>
    </rPh>
    <rPh sb="480" eb="484">
      <t>ルイジダンタイ</t>
    </rPh>
    <rPh sb="492" eb="494">
      <t>シタマワ</t>
    </rPh>
    <rPh sb="499" eb="501">
      <t>シセツ</t>
    </rPh>
    <rPh sb="504" eb="505">
      <t>セイ</t>
    </rPh>
    <rPh sb="506" eb="507">
      <t>ケッ</t>
    </rPh>
    <rPh sb="509" eb="510">
      <t>タカ</t>
    </rPh>
    <rPh sb="513" eb="515">
      <t>ジョウキョウ</t>
    </rPh>
    <rPh sb="518" eb="520">
      <t>ネンネン</t>
    </rPh>
    <rPh sb="520" eb="522">
      <t>ゲンショウ</t>
    </rPh>
    <rPh sb="522" eb="524">
      <t>ケイコウ</t>
    </rPh>
    <rPh sb="530" eb="532">
      <t>コンゴ</t>
    </rPh>
    <rPh sb="533" eb="539">
      <t>オスイショリジンコウ</t>
    </rPh>
    <rPh sb="540" eb="543">
      <t>ゲンショウトウ</t>
    </rPh>
    <rPh sb="544" eb="545">
      <t>フ</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</si>
</sst>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ゴシック"/>
      <family val="3"/>
    </font>
    <font>
      <sz val="6"/>
      <name val="ＭＳ Ｐゴシック"/>
      <family val="3"/>
    </font>
    <font>
      <sz val="11"/>
      <name val="ＭＳ ゴシック"/>
      <family val="3"/>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7" fillId="0" borderId="6"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A3-47E2-92B7-37A8FE17ABE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0.01</c:v>
                </c:pt>
                <c:pt idx="1">
                  <c:v>0</c:v>
                </c:pt>
                <c:pt idx="2" formatCode="#,##0.00;&quot;△&quot;#,##0.00;&quot;-&quot;">
                  <c:v>0.02</c:v>
                </c:pt>
                <c:pt idx="3">
                  <c:v>0</c:v>
                </c:pt>
                <c:pt idx="4">
                  <c:v>0</c:v>
                </c:pt>
              </c:numCache>
            </c:numRef>
          </c:val>
          <c:smooth val="0"/>
          <c:extLst>
            <c:ext xmlns:c16="http://schemas.microsoft.com/office/drawing/2014/chart" uri="{C3380CC4-5D6E-409C-BE32-E72D297353CC}">
              <c16:uniqueId val="{00000001-F5A3-47E2-92B7-37A8FE17ABE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37.58</c:v>
                </c:pt>
                <c:pt idx="1">
                  <c:v>35.21</c:v>
                </c:pt>
                <c:pt idx="2">
                  <c:v>33.71</c:v>
                </c:pt>
                <c:pt idx="3">
                  <c:v>32.58</c:v>
                </c:pt>
                <c:pt idx="4">
                  <c:v>30.96</c:v>
                </c:pt>
              </c:numCache>
            </c:numRef>
          </c:val>
          <c:extLst>
            <c:ext xmlns:c16="http://schemas.microsoft.com/office/drawing/2014/chart" uri="{C3380CC4-5D6E-409C-BE32-E72D297353CC}">
              <c16:uniqueId val="{00000000-11BC-4B9E-999A-643E0784C3F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40.29</c:v>
                </c:pt>
                <c:pt idx="1">
                  <c:v>40.11</c:v>
                </c:pt>
                <c:pt idx="2">
                  <c:v>37.67</c:v>
                </c:pt>
                <c:pt idx="3">
                  <c:v>30.99</c:v>
                </c:pt>
                <c:pt idx="4">
                  <c:v>32.82</c:v>
                </c:pt>
              </c:numCache>
            </c:numRef>
          </c:val>
          <c:smooth val="0"/>
          <c:extLst>
            <c:ext xmlns:c16="http://schemas.microsoft.com/office/drawing/2014/chart" uri="{C3380CC4-5D6E-409C-BE32-E72D297353CC}">
              <c16:uniqueId val="{00000001-11BC-4B9E-999A-643E0784C3F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96.38</c:v>
                </c:pt>
                <c:pt idx="1">
                  <c:v>96.58</c:v>
                </c:pt>
                <c:pt idx="2">
                  <c:v>96.46</c:v>
                </c:pt>
                <c:pt idx="3">
                  <c:v>96.71</c:v>
                </c:pt>
                <c:pt idx="4">
                  <c:v>96.63</c:v>
                </c:pt>
              </c:numCache>
            </c:numRef>
          </c:val>
          <c:extLst>
            <c:ext xmlns:c16="http://schemas.microsoft.com/office/drawing/2014/chart" uri="{C3380CC4-5D6E-409C-BE32-E72D297353CC}">
              <c16:uniqueId val="{00000000-D422-4CE8-9927-CC5347A7F96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87.49</c:v>
                </c:pt>
                <c:pt idx="1">
                  <c:v>87.61</c:v>
                </c:pt>
                <c:pt idx="2">
                  <c:v>87.94</c:v>
                </c:pt>
                <c:pt idx="3">
                  <c:v>85.45</c:v>
                </c:pt>
                <c:pt idx="4">
                  <c:v>85.76</c:v>
                </c:pt>
              </c:numCache>
            </c:numRef>
          </c:val>
          <c:smooth val="0"/>
          <c:extLst>
            <c:ext xmlns:c16="http://schemas.microsoft.com/office/drawing/2014/chart" uri="{C3380CC4-5D6E-409C-BE32-E72D297353CC}">
              <c16:uniqueId val="{00000001-D422-4CE8-9927-CC5347A7F96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99.02</c:v>
                </c:pt>
                <c:pt idx="1">
                  <c:v>100.01</c:v>
                </c:pt>
                <c:pt idx="2">
                  <c:v>100.04</c:v>
                </c:pt>
                <c:pt idx="3">
                  <c:v>99.9</c:v>
                </c:pt>
                <c:pt idx="4">
                  <c:v>100</c:v>
                </c:pt>
              </c:numCache>
            </c:numRef>
          </c:val>
          <c:extLst>
            <c:ext xmlns:c16="http://schemas.microsoft.com/office/drawing/2014/chart" uri="{C3380CC4-5D6E-409C-BE32-E72D297353CC}">
              <c16:uniqueId val="{00000000-0F88-4099-A7EC-21C1EC674F2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95.71</c:v>
                </c:pt>
                <c:pt idx="1">
                  <c:v>96.59</c:v>
                </c:pt>
                <c:pt idx="2">
                  <c:v>96.86</c:v>
                </c:pt>
                <c:pt idx="3">
                  <c:v>97.07</c:v>
                </c:pt>
                <c:pt idx="4">
                  <c:v>99.54</c:v>
                </c:pt>
              </c:numCache>
            </c:numRef>
          </c:val>
          <c:smooth val="0"/>
          <c:extLst>
            <c:ext xmlns:c16="http://schemas.microsoft.com/office/drawing/2014/chart" uri="{C3380CC4-5D6E-409C-BE32-E72D297353CC}">
              <c16:uniqueId val="{00000001-0F88-4099-A7EC-21C1EC674F2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46.27</c:v>
                </c:pt>
                <c:pt idx="1">
                  <c:v>48.09</c:v>
                </c:pt>
                <c:pt idx="2">
                  <c:v>49.91</c:v>
                </c:pt>
                <c:pt idx="3">
                  <c:v>51.73</c:v>
                </c:pt>
                <c:pt idx="4">
                  <c:v>53.55</c:v>
                </c:pt>
              </c:numCache>
            </c:numRef>
          </c:val>
          <c:extLst>
            <c:ext xmlns:c16="http://schemas.microsoft.com/office/drawing/2014/chart" uri="{C3380CC4-5D6E-409C-BE32-E72D297353CC}">
              <c16:uniqueId val="{00000000-FD26-459E-8654-BA8EEA536A6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29.9</c:v>
                </c:pt>
                <c:pt idx="1">
                  <c:v>32.58</c:v>
                </c:pt>
                <c:pt idx="2">
                  <c:v>37.479999999999997</c:v>
                </c:pt>
                <c:pt idx="3">
                  <c:v>35.07</c:v>
                </c:pt>
                <c:pt idx="4">
                  <c:v>32.49</c:v>
                </c:pt>
              </c:numCache>
            </c:numRef>
          </c:val>
          <c:smooth val="0"/>
          <c:extLst>
            <c:ext xmlns:c16="http://schemas.microsoft.com/office/drawing/2014/chart" uri="{C3380CC4-5D6E-409C-BE32-E72D297353CC}">
              <c16:uniqueId val="{00000001-FD26-459E-8654-BA8EEA536A6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36-4496-9334-D8900AFB898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436-4496-9334-D8900AFB898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FE-4F3C-8E61-1398585ED1E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11.66</c:v>
                </c:pt>
                <c:pt idx="1">
                  <c:v>18.57</c:v>
                </c:pt>
                <c:pt idx="2">
                  <c:v>17.78</c:v>
                </c:pt>
                <c:pt idx="3">
                  <c:v>40.729999999999997</c:v>
                </c:pt>
                <c:pt idx="4">
                  <c:v>48.87</c:v>
                </c:pt>
              </c:numCache>
            </c:numRef>
          </c:val>
          <c:smooth val="0"/>
          <c:extLst>
            <c:ext xmlns:c16="http://schemas.microsoft.com/office/drawing/2014/chart" uri="{C3380CC4-5D6E-409C-BE32-E72D297353CC}">
              <c16:uniqueId val="{00000001-C3FE-4F3C-8E61-1398585ED1E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85.56</c:v>
                </c:pt>
                <c:pt idx="1">
                  <c:v>82.66</c:v>
                </c:pt>
                <c:pt idx="2">
                  <c:v>76.41</c:v>
                </c:pt>
                <c:pt idx="3">
                  <c:v>73.819999999999993</c:v>
                </c:pt>
                <c:pt idx="4">
                  <c:v>70.5</c:v>
                </c:pt>
              </c:numCache>
            </c:numRef>
          </c:val>
          <c:extLst>
            <c:ext xmlns:c16="http://schemas.microsoft.com/office/drawing/2014/chart" uri="{C3380CC4-5D6E-409C-BE32-E72D297353CC}">
              <c16:uniqueId val="{00000000-1412-4DA5-B540-7C34D9D3AF9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53.11</c:v>
                </c:pt>
                <c:pt idx="1">
                  <c:v>54.48</c:v>
                </c:pt>
                <c:pt idx="2">
                  <c:v>51.12</c:v>
                </c:pt>
                <c:pt idx="3">
                  <c:v>61.08</c:v>
                </c:pt>
                <c:pt idx="4">
                  <c:v>66.510000000000005</c:v>
                </c:pt>
              </c:numCache>
            </c:numRef>
          </c:val>
          <c:smooth val="0"/>
          <c:extLst>
            <c:ext xmlns:c16="http://schemas.microsoft.com/office/drawing/2014/chart" uri="{C3380CC4-5D6E-409C-BE32-E72D297353CC}">
              <c16:uniqueId val="{00000001-1412-4DA5-B540-7C34D9D3AF9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1051.67</c:v>
                </c:pt>
                <c:pt idx="1">
                  <c:v>1098.27</c:v>
                </c:pt>
                <c:pt idx="2">
                  <c:v>978.89</c:v>
                </c:pt>
                <c:pt idx="3">
                  <c:v>902.24</c:v>
                </c:pt>
                <c:pt idx="4">
                  <c:v>806.95</c:v>
                </c:pt>
              </c:numCache>
            </c:numRef>
          </c:val>
          <c:extLst>
            <c:ext xmlns:c16="http://schemas.microsoft.com/office/drawing/2014/chart" uri="{C3380CC4-5D6E-409C-BE32-E72D297353CC}">
              <c16:uniqueId val="{00000000-360B-45A7-9D50-154E26EDE12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807.81</c:v>
                </c:pt>
                <c:pt idx="1">
                  <c:v>733.23</c:v>
                </c:pt>
                <c:pt idx="2">
                  <c:v>607.88</c:v>
                </c:pt>
                <c:pt idx="3">
                  <c:v>892.29</c:v>
                </c:pt>
                <c:pt idx="4">
                  <c:v>871.87</c:v>
                </c:pt>
              </c:numCache>
            </c:numRef>
          </c:val>
          <c:smooth val="0"/>
          <c:extLst>
            <c:ext xmlns:c16="http://schemas.microsoft.com/office/drawing/2014/chart" uri="{C3380CC4-5D6E-409C-BE32-E72D297353CC}">
              <c16:uniqueId val="{00000001-360B-45A7-9D50-154E26EDE12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52.86</c:v>
                </c:pt>
                <c:pt idx="1">
                  <c:v>50.54</c:v>
                </c:pt>
                <c:pt idx="2">
                  <c:v>34.090000000000003</c:v>
                </c:pt>
                <c:pt idx="3">
                  <c:v>57.91</c:v>
                </c:pt>
                <c:pt idx="4">
                  <c:v>53.18</c:v>
                </c:pt>
              </c:numCache>
            </c:numRef>
          </c:val>
          <c:extLst>
            <c:ext xmlns:c16="http://schemas.microsoft.com/office/drawing/2014/chart" uri="{C3380CC4-5D6E-409C-BE32-E72D297353CC}">
              <c16:uniqueId val="{00000000-A9C3-4E0E-AB44-7274E1C8FE5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49.44</c:v>
                </c:pt>
                <c:pt idx="1">
                  <c:v>54.39</c:v>
                </c:pt>
                <c:pt idx="2">
                  <c:v>48.98</c:v>
                </c:pt>
                <c:pt idx="3">
                  <c:v>46.45</c:v>
                </c:pt>
                <c:pt idx="4">
                  <c:v>45.44</c:v>
                </c:pt>
              </c:numCache>
            </c:numRef>
          </c:val>
          <c:smooth val="0"/>
          <c:extLst>
            <c:ext xmlns:c16="http://schemas.microsoft.com/office/drawing/2014/chart" uri="{C3380CC4-5D6E-409C-BE32-E72D297353CC}">
              <c16:uniqueId val="{00000001-A9C3-4E0E-AB44-7274E1C8FE5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239.32</c:v>
                </c:pt>
                <c:pt idx="1">
                  <c:v>250.94</c:v>
                </c:pt>
                <c:pt idx="2">
                  <c:v>376.69</c:v>
                </c:pt>
                <c:pt idx="3">
                  <c:v>220.41</c:v>
                </c:pt>
                <c:pt idx="4">
                  <c:v>251.26</c:v>
                </c:pt>
              </c:numCache>
            </c:numRef>
          </c:val>
          <c:extLst>
            <c:ext xmlns:c16="http://schemas.microsoft.com/office/drawing/2014/chart" uri="{C3380CC4-5D6E-409C-BE32-E72D297353CC}">
              <c16:uniqueId val="{00000000-E71F-4E43-8607-9FAD06FBC3A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343.49</c:v>
                </c:pt>
                <c:pt idx="1">
                  <c:v>318.06</c:v>
                </c:pt>
                <c:pt idx="2">
                  <c:v>362.51</c:v>
                </c:pt>
                <c:pt idx="3">
                  <c:v>361.83</c:v>
                </c:pt>
                <c:pt idx="4">
                  <c:v>373.54</c:v>
                </c:pt>
              </c:numCache>
            </c:numRef>
          </c:val>
          <c:smooth val="0"/>
          <c:extLst>
            <c:ext xmlns:c16="http://schemas.microsoft.com/office/drawing/2014/chart" uri="{C3380CC4-5D6E-409C-BE32-E72D297353CC}">
              <c16:uniqueId val="{00000001-E71F-4E43-8607-9FAD06FBC3A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宮崎県　延岡市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H1</v>
      </c>
      <c r="X8" s="70"/>
      <c r="Y8" s="70"/>
      <c r="Z8" s="70"/>
      <c r="AA8" s="70"/>
      <c r="AB8" s="70"/>
      <c r="AC8" s="70"/>
      <c r="AD8" s="71" t="str">
        <f>データ!$M$6</f>
        <v>非設置</v>
      </c>
      <c r="AE8" s="71"/>
      <c r="AF8" s="71"/>
      <c r="AG8" s="71"/>
      <c r="AH8" s="71"/>
      <c r="AI8" s="71"/>
      <c r="AJ8" s="71"/>
      <c r="AK8" s="3"/>
      <c r="AL8" s="50">
        <f>データ!S6</f>
        <v>113936</v>
      </c>
      <c r="AM8" s="50"/>
      <c r="AN8" s="50"/>
      <c r="AO8" s="50"/>
      <c r="AP8" s="50"/>
      <c r="AQ8" s="50"/>
      <c r="AR8" s="50"/>
      <c r="AS8" s="50"/>
      <c r="AT8" s="51">
        <f>データ!T6</f>
        <v>868.02</v>
      </c>
      <c r="AU8" s="51"/>
      <c r="AV8" s="51"/>
      <c r="AW8" s="51"/>
      <c r="AX8" s="51"/>
      <c r="AY8" s="51"/>
      <c r="AZ8" s="51"/>
      <c r="BA8" s="51"/>
      <c r="BB8" s="51">
        <f>データ!U6</f>
        <v>131.26</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79.349999999999994</v>
      </c>
      <c r="J10" s="51"/>
      <c r="K10" s="51"/>
      <c r="L10" s="51"/>
      <c r="M10" s="51"/>
      <c r="N10" s="51"/>
      <c r="O10" s="51"/>
      <c r="P10" s="51">
        <f>データ!P6</f>
        <v>0.95</v>
      </c>
      <c r="Q10" s="51"/>
      <c r="R10" s="51"/>
      <c r="S10" s="51"/>
      <c r="T10" s="51"/>
      <c r="U10" s="51"/>
      <c r="V10" s="51"/>
      <c r="W10" s="51">
        <f>データ!Q6</f>
        <v>100</v>
      </c>
      <c r="X10" s="51"/>
      <c r="Y10" s="51"/>
      <c r="Z10" s="51"/>
      <c r="AA10" s="51"/>
      <c r="AB10" s="51"/>
      <c r="AC10" s="51"/>
      <c r="AD10" s="50">
        <f>データ!R6</f>
        <v>2619</v>
      </c>
      <c r="AE10" s="50"/>
      <c r="AF10" s="50"/>
      <c r="AG10" s="50"/>
      <c r="AH10" s="50"/>
      <c r="AI10" s="50"/>
      <c r="AJ10" s="50"/>
      <c r="AK10" s="2"/>
      <c r="AL10" s="50">
        <f>データ!V6</f>
        <v>1067</v>
      </c>
      <c r="AM10" s="50"/>
      <c r="AN10" s="50"/>
      <c r="AO10" s="50"/>
      <c r="AP10" s="50"/>
      <c r="AQ10" s="50"/>
      <c r="AR10" s="50"/>
      <c r="AS10" s="50"/>
      <c r="AT10" s="51">
        <f>データ!W6</f>
        <v>0.49</v>
      </c>
      <c r="AU10" s="51"/>
      <c r="AV10" s="51"/>
      <c r="AW10" s="51"/>
      <c r="AX10" s="51"/>
      <c r="AY10" s="51"/>
      <c r="AZ10" s="51"/>
      <c r="BA10" s="51"/>
      <c r="BB10" s="51">
        <f>データ!X6</f>
        <v>2177.5500000000002</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QH4CXoi43LkJnQDvOH950iVKhYvrRyEXqzyL3ylAgt1cpZ5KSHrn2bowRgvmCi59pzOi7+HkbWrc1TWC4Vc7ng==" saltValue="4+53+n+VyTpUh2SwwN5qu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452033</v>
      </c>
      <c r="D6" s="19">
        <f t="shared" si="3"/>
        <v>46</v>
      </c>
      <c r="E6" s="19">
        <f t="shared" si="3"/>
        <v>17</v>
      </c>
      <c r="F6" s="19">
        <f t="shared" si="3"/>
        <v>6</v>
      </c>
      <c r="G6" s="19">
        <f t="shared" si="3"/>
        <v>0</v>
      </c>
      <c r="H6" s="19" t="str">
        <f t="shared" si="3"/>
        <v>宮崎県　延岡市</v>
      </c>
      <c r="I6" s="19" t="str">
        <f t="shared" si="3"/>
        <v>法適用</v>
      </c>
      <c r="J6" s="19" t="str">
        <f t="shared" si="3"/>
        <v>下水道事業</v>
      </c>
      <c r="K6" s="19" t="str">
        <f t="shared" si="3"/>
        <v>漁業集落排水</v>
      </c>
      <c r="L6" s="19" t="str">
        <f t="shared" si="3"/>
        <v>H1</v>
      </c>
      <c r="M6" s="19" t="str">
        <f t="shared" si="3"/>
        <v>非設置</v>
      </c>
      <c r="N6" s="20" t="str">
        <f t="shared" si="3"/>
        <v>-</v>
      </c>
      <c r="O6" s="20">
        <f t="shared" si="3"/>
        <v>79.349999999999994</v>
      </c>
      <c r="P6" s="20">
        <f t="shared" si="3"/>
        <v>0.95</v>
      </c>
      <c r="Q6" s="20">
        <f t="shared" si="3"/>
        <v>100</v>
      </c>
      <c r="R6" s="20">
        <f t="shared" si="3"/>
        <v>2619</v>
      </c>
      <c r="S6" s="20">
        <f t="shared" si="3"/>
        <v>113936</v>
      </c>
      <c r="T6" s="20">
        <f t="shared" si="3"/>
        <v>868.02</v>
      </c>
      <c r="U6" s="20">
        <f t="shared" si="3"/>
        <v>131.26</v>
      </c>
      <c r="V6" s="20">
        <f t="shared" si="3"/>
        <v>1067</v>
      </c>
      <c r="W6" s="20">
        <f t="shared" si="3"/>
        <v>0.49</v>
      </c>
      <c r="X6" s="20">
        <f t="shared" si="3"/>
        <v>2177.5500000000002</v>
      </c>
      <c r="Y6" s="21">
        <f>IF(Y7="",NA(),Y7)</f>
        <v>99.02</v>
      </c>
      <c r="Z6" s="21">
        <f t="shared" ref="Z6:AH6" si="4">IF(Z7="",NA(),Z7)</f>
        <v>100.01</v>
      </c>
      <c r="AA6" s="21">
        <f t="shared" si="4"/>
        <v>100.04</v>
      </c>
      <c r="AB6" s="21">
        <f t="shared" si="4"/>
        <v>99.9</v>
      </c>
      <c r="AC6" s="21">
        <f t="shared" si="4"/>
        <v>100</v>
      </c>
      <c r="AD6" s="21">
        <f t="shared" si="4"/>
        <v>95.71</v>
      </c>
      <c r="AE6" s="21">
        <f t="shared" si="4"/>
        <v>96.59</v>
      </c>
      <c r="AF6" s="21">
        <f t="shared" si="4"/>
        <v>96.86</v>
      </c>
      <c r="AG6" s="21">
        <f t="shared" si="4"/>
        <v>97.07</v>
      </c>
      <c r="AH6" s="21">
        <f t="shared" si="4"/>
        <v>99.54</v>
      </c>
      <c r="AI6" s="20" t="str">
        <f>IF(AI7="","",IF(AI7="-","【-】","【"&amp;SUBSTITUTE(TEXT(AI7,"#,##0.00"),"-","△")&amp;"】"))</f>
        <v>【104.55】</v>
      </c>
      <c r="AJ6" s="20">
        <f>IF(AJ7="",NA(),AJ7)</f>
        <v>0</v>
      </c>
      <c r="AK6" s="20">
        <f t="shared" ref="AK6:AS6" si="5">IF(AK7="",NA(),AK7)</f>
        <v>0</v>
      </c>
      <c r="AL6" s="20">
        <f t="shared" si="5"/>
        <v>0</v>
      </c>
      <c r="AM6" s="20">
        <f t="shared" si="5"/>
        <v>0</v>
      </c>
      <c r="AN6" s="20">
        <f t="shared" si="5"/>
        <v>0</v>
      </c>
      <c r="AO6" s="21">
        <f t="shared" si="5"/>
        <v>11.66</v>
      </c>
      <c r="AP6" s="21">
        <f t="shared" si="5"/>
        <v>18.57</v>
      </c>
      <c r="AQ6" s="21">
        <f t="shared" si="5"/>
        <v>17.78</v>
      </c>
      <c r="AR6" s="21">
        <f t="shared" si="5"/>
        <v>40.729999999999997</v>
      </c>
      <c r="AS6" s="21">
        <f t="shared" si="5"/>
        <v>48.87</v>
      </c>
      <c r="AT6" s="20" t="str">
        <f>IF(AT7="","",IF(AT7="-","【-】","【"&amp;SUBSTITUTE(TEXT(AT7,"#,##0.00"),"-","△")&amp;"】"))</f>
        <v>【84.87】</v>
      </c>
      <c r="AU6" s="21">
        <f>IF(AU7="",NA(),AU7)</f>
        <v>85.56</v>
      </c>
      <c r="AV6" s="21">
        <f t="shared" ref="AV6:BD6" si="6">IF(AV7="",NA(),AV7)</f>
        <v>82.66</v>
      </c>
      <c r="AW6" s="21">
        <f t="shared" si="6"/>
        <v>76.41</v>
      </c>
      <c r="AX6" s="21">
        <f t="shared" si="6"/>
        <v>73.819999999999993</v>
      </c>
      <c r="AY6" s="21">
        <f t="shared" si="6"/>
        <v>70.5</v>
      </c>
      <c r="AZ6" s="21">
        <f t="shared" si="6"/>
        <v>53.11</v>
      </c>
      <c r="BA6" s="21">
        <f t="shared" si="6"/>
        <v>54.48</v>
      </c>
      <c r="BB6" s="21">
        <f t="shared" si="6"/>
        <v>51.12</v>
      </c>
      <c r="BC6" s="21">
        <f t="shared" si="6"/>
        <v>61.08</v>
      </c>
      <c r="BD6" s="21">
        <f t="shared" si="6"/>
        <v>66.510000000000005</v>
      </c>
      <c r="BE6" s="20" t="str">
        <f>IF(BE7="","",IF(BE7="-","【-】","【"&amp;SUBSTITUTE(TEXT(BE7,"#,##0.00"),"-","△")&amp;"】"))</f>
        <v>【71.46】</v>
      </c>
      <c r="BF6" s="21">
        <f>IF(BF7="",NA(),BF7)</f>
        <v>1051.67</v>
      </c>
      <c r="BG6" s="21">
        <f t="shared" ref="BG6:BO6" si="7">IF(BG7="",NA(),BG7)</f>
        <v>1098.27</v>
      </c>
      <c r="BH6" s="21">
        <f t="shared" si="7"/>
        <v>978.89</v>
      </c>
      <c r="BI6" s="21">
        <f t="shared" si="7"/>
        <v>902.24</v>
      </c>
      <c r="BJ6" s="21">
        <f t="shared" si="7"/>
        <v>806.95</v>
      </c>
      <c r="BK6" s="21">
        <f t="shared" si="7"/>
        <v>807.81</v>
      </c>
      <c r="BL6" s="21">
        <f t="shared" si="7"/>
        <v>733.23</v>
      </c>
      <c r="BM6" s="21">
        <f t="shared" si="7"/>
        <v>607.88</v>
      </c>
      <c r="BN6" s="21">
        <f t="shared" si="7"/>
        <v>892.29</v>
      </c>
      <c r="BO6" s="21">
        <f t="shared" si="7"/>
        <v>871.87</v>
      </c>
      <c r="BP6" s="20" t="str">
        <f>IF(BP7="","",IF(BP7="-","【-】","【"&amp;SUBSTITUTE(TEXT(BP7,"#,##0.00"),"-","△")&amp;"】"))</f>
        <v>【1,223.19】</v>
      </c>
      <c r="BQ6" s="21">
        <f>IF(BQ7="",NA(),BQ7)</f>
        <v>52.86</v>
      </c>
      <c r="BR6" s="21">
        <f t="shared" ref="BR6:BZ6" si="8">IF(BR7="",NA(),BR7)</f>
        <v>50.54</v>
      </c>
      <c r="BS6" s="21">
        <f t="shared" si="8"/>
        <v>34.090000000000003</v>
      </c>
      <c r="BT6" s="21">
        <f t="shared" si="8"/>
        <v>57.91</v>
      </c>
      <c r="BU6" s="21">
        <f t="shared" si="8"/>
        <v>53.18</v>
      </c>
      <c r="BV6" s="21">
        <f t="shared" si="8"/>
        <v>49.44</v>
      </c>
      <c r="BW6" s="21">
        <f t="shared" si="8"/>
        <v>54.39</v>
      </c>
      <c r="BX6" s="21">
        <f t="shared" si="8"/>
        <v>48.98</v>
      </c>
      <c r="BY6" s="21">
        <f t="shared" si="8"/>
        <v>46.45</v>
      </c>
      <c r="BZ6" s="21">
        <f t="shared" si="8"/>
        <v>45.44</v>
      </c>
      <c r="CA6" s="20" t="str">
        <f>IF(CA7="","",IF(CA7="-","【-】","【"&amp;SUBSTITUTE(TEXT(CA7,"#,##0.00"),"-","△")&amp;"】"))</f>
        <v>【37.21】</v>
      </c>
      <c r="CB6" s="21">
        <f>IF(CB7="",NA(),CB7)</f>
        <v>239.32</v>
      </c>
      <c r="CC6" s="21">
        <f t="shared" ref="CC6:CK6" si="9">IF(CC7="",NA(),CC7)</f>
        <v>250.94</v>
      </c>
      <c r="CD6" s="21">
        <f t="shared" si="9"/>
        <v>376.69</v>
      </c>
      <c r="CE6" s="21">
        <f t="shared" si="9"/>
        <v>220.41</v>
      </c>
      <c r="CF6" s="21">
        <f t="shared" si="9"/>
        <v>251.26</v>
      </c>
      <c r="CG6" s="21">
        <f t="shared" si="9"/>
        <v>343.49</v>
      </c>
      <c r="CH6" s="21">
        <f t="shared" si="9"/>
        <v>318.06</v>
      </c>
      <c r="CI6" s="21">
        <f t="shared" si="9"/>
        <v>362.51</v>
      </c>
      <c r="CJ6" s="21">
        <f t="shared" si="9"/>
        <v>361.83</v>
      </c>
      <c r="CK6" s="21">
        <f t="shared" si="9"/>
        <v>373.54</v>
      </c>
      <c r="CL6" s="20" t="str">
        <f>IF(CL7="","",IF(CL7="-","【-】","【"&amp;SUBSTITUTE(TEXT(CL7,"#,##0.00"),"-","△")&amp;"】"))</f>
        <v>【462.49】</v>
      </c>
      <c r="CM6" s="21">
        <f>IF(CM7="",NA(),CM7)</f>
        <v>37.58</v>
      </c>
      <c r="CN6" s="21">
        <f t="shared" ref="CN6:CV6" si="10">IF(CN7="",NA(),CN7)</f>
        <v>35.21</v>
      </c>
      <c r="CO6" s="21">
        <f t="shared" si="10"/>
        <v>33.71</v>
      </c>
      <c r="CP6" s="21">
        <f t="shared" si="10"/>
        <v>32.58</v>
      </c>
      <c r="CQ6" s="21">
        <f t="shared" si="10"/>
        <v>30.96</v>
      </c>
      <c r="CR6" s="21">
        <f t="shared" si="10"/>
        <v>40.29</v>
      </c>
      <c r="CS6" s="21">
        <f t="shared" si="10"/>
        <v>40.11</v>
      </c>
      <c r="CT6" s="21">
        <f t="shared" si="10"/>
        <v>37.67</v>
      </c>
      <c r="CU6" s="21">
        <f t="shared" si="10"/>
        <v>30.99</v>
      </c>
      <c r="CV6" s="21">
        <f t="shared" si="10"/>
        <v>32.82</v>
      </c>
      <c r="CW6" s="20" t="str">
        <f>IF(CW7="","",IF(CW7="-","【-】","【"&amp;SUBSTITUTE(TEXT(CW7,"#,##0.00"),"-","△")&amp;"】"))</f>
        <v>【30.09】</v>
      </c>
      <c r="CX6" s="21">
        <f>IF(CX7="",NA(),CX7)</f>
        <v>96.38</v>
      </c>
      <c r="CY6" s="21">
        <f t="shared" ref="CY6:DG6" si="11">IF(CY7="",NA(),CY7)</f>
        <v>96.58</v>
      </c>
      <c r="CZ6" s="21">
        <f t="shared" si="11"/>
        <v>96.46</v>
      </c>
      <c r="DA6" s="21">
        <f t="shared" si="11"/>
        <v>96.71</v>
      </c>
      <c r="DB6" s="21">
        <f t="shared" si="11"/>
        <v>96.63</v>
      </c>
      <c r="DC6" s="21">
        <f t="shared" si="11"/>
        <v>87.49</v>
      </c>
      <c r="DD6" s="21">
        <f t="shared" si="11"/>
        <v>87.61</v>
      </c>
      <c r="DE6" s="21">
        <f t="shared" si="11"/>
        <v>87.94</v>
      </c>
      <c r="DF6" s="21">
        <f t="shared" si="11"/>
        <v>85.45</v>
      </c>
      <c r="DG6" s="21">
        <f t="shared" si="11"/>
        <v>85.76</v>
      </c>
      <c r="DH6" s="20" t="str">
        <f>IF(DH7="","",IF(DH7="-","【-】","【"&amp;SUBSTITUTE(TEXT(DH7,"#,##0.00"),"-","△")&amp;"】"))</f>
        <v>【80.97】</v>
      </c>
      <c r="DI6" s="21">
        <f>IF(DI7="",NA(),DI7)</f>
        <v>46.27</v>
      </c>
      <c r="DJ6" s="21">
        <f t="shared" ref="DJ6:DR6" si="12">IF(DJ7="",NA(),DJ7)</f>
        <v>48.09</v>
      </c>
      <c r="DK6" s="21">
        <f t="shared" si="12"/>
        <v>49.91</v>
      </c>
      <c r="DL6" s="21">
        <f t="shared" si="12"/>
        <v>51.73</v>
      </c>
      <c r="DM6" s="21">
        <f t="shared" si="12"/>
        <v>53.55</v>
      </c>
      <c r="DN6" s="21">
        <f t="shared" si="12"/>
        <v>29.9</v>
      </c>
      <c r="DO6" s="21">
        <f t="shared" si="12"/>
        <v>32.58</v>
      </c>
      <c r="DP6" s="21">
        <f t="shared" si="12"/>
        <v>37.479999999999997</v>
      </c>
      <c r="DQ6" s="21">
        <f t="shared" si="12"/>
        <v>35.07</v>
      </c>
      <c r="DR6" s="21">
        <f t="shared" si="12"/>
        <v>32.49</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0">
        <f t="shared" si="14"/>
        <v>0</v>
      </c>
      <c r="EL6" s="21">
        <f t="shared" si="14"/>
        <v>0.02</v>
      </c>
      <c r="EM6" s="20">
        <f t="shared" si="14"/>
        <v>0</v>
      </c>
      <c r="EN6" s="20">
        <f t="shared" si="14"/>
        <v>0</v>
      </c>
      <c r="EO6" s="20" t="str">
        <f>IF(EO7="","",IF(EO7="-","【-】","【"&amp;SUBSTITUTE(TEXT(EO7,"#,##0.00"),"-","△")&amp;"】"))</f>
        <v>【0.00】</v>
      </c>
    </row>
    <row r="7" spans="1:148" s="22" customFormat="1" x14ac:dyDescent="0.2">
      <c r="A7" s="14"/>
      <c r="B7" s="23">
        <v>2024</v>
      </c>
      <c r="C7" s="23">
        <v>452033</v>
      </c>
      <c r="D7" s="23">
        <v>46</v>
      </c>
      <c r="E7" s="23">
        <v>17</v>
      </c>
      <c r="F7" s="23">
        <v>6</v>
      </c>
      <c r="G7" s="23">
        <v>0</v>
      </c>
      <c r="H7" s="23" t="s">
        <v>96</v>
      </c>
      <c r="I7" s="23" t="s">
        <v>97</v>
      </c>
      <c r="J7" s="23" t="s">
        <v>98</v>
      </c>
      <c r="K7" s="23" t="s">
        <v>99</v>
      </c>
      <c r="L7" s="23" t="s">
        <v>100</v>
      </c>
      <c r="M7" s="23" t="s">
        <v>101</v>
      </c>
      <c r="N7" s="24" t="s">
        <v>102</v>
      </c>
      <c r="O7" s="24">
        <v>79.349999999999994</v>
      </c>
      <c r="P7" s="24">
        <v>0.95</v>
      </c>
      <c r="Q7" s="24">
        <v>100</v>
      </c>
      <c r="R7" s="24">
        <v>2619</v>
      </c>
      <c r="S7" s="24">
        <v>113936</v>
      </c>
      <c r="T7" s="24">
        <v>868.02</v>
      </c>
      <c r="U7" s="24">
        <v>131.26</v>
      </c>
      <c r="V7" s="24">
        <v>1067</v>
      </c>
      <c r="W7" s="24">
        <v>0.49</v>
      </c>
      <c r="X7" s="24">
        <v>2177.5500000000002</v>
      </c>
      <c r="Y7" s="24">
        <v>99.02</v>
      </c>
      <c r="Z7" s="24">
        <v>100.01</v>
      </c>
      <c r="AA7" s="24">
        <v>100.04</v>
      </c>
      <c r="AB7" s="24">
        <v>99.9</v>
      </c>
      <c r="AC7" s="24">
        <v>100</v>
      </c>
      <c r="AD7" s="24">
        <v>95.71</v>
      </c>
      <c r="AE7" s="24">
        <v>96.59</v>
      </c>
      <c r="AF7" s="24">
        <v>96.86</v>
      </c>
      <c r="AG7" s="24">
        <v>97.07</v>
      </c>
      <c r="AH7" s="24">
        <v>99.54</v>
      </c>
      <c r="AI7" s="24">
        <v>104.55</v>
      </c>
      <c r="AJ7" s="24">
        <v>0</v>
      </c>
      <c r="AK7" s="24">
        <v>0</v>
      </c>
      <c r="AL7" s="24">
        <v>0</v>
      </c>
      <c r="AM7" s="24">
        <v>0</v>
      </c>
      <c r="AN7" s="24">
        <v>0</v>
      </c>
      <c r="AO7" s="24">
        <v>11.66</v>
      </c>
      <c r="AP7" s="24">
        <v>18.57</v>
      </c>
      <c r="AQ7" s="24">
        <v>17.78</v>
      </c>
      <c r="AR7" s="24">
        <v>40.729999999999997</v>
      </c>
      <c r="AS7" s="24">
        <v>48.87</v>
      </c>
      <c r="AT7" s="24">
        <v>84.87</v>
      </c>
      <c r="AU7" s="24">
        <v>85.56</v>
      </c>
      <c r="AV7" s="24">
        <v>82.66</v>
      </c>
      <c r="AW7" s="24">
        <v>76.41</v>
      </c>
      <c r="AX7" s="24">
        <v>73.819999999999993</v>
      </c>
      <c r="AY7" s="24">
        <v>70.5</v>
      </c>
      <c r="AZ7" s="24">
        <v>53.11</v>
      </c>
      <c r="BA7" s="24">
        <v>54.48</v>
      </c>
      <c r="BB7" s="24">
        <v>51.12</v>
      </c>
      <c r="BC7" s="24">
        <v>61.08</v>
      </c>
      <c r="BD7" s="24">
        <v>66.510000000000005</v>
      </c>
      <c r="BE7" s="24">
        <v>71.459999999999994</v>
      </c>
      <c r="BF7" s="24">
        <v>1051.67</v>
      </c>
      <c r="BG7" s="24">
        <v>1098.27</v>
      </c>
      <c r="BH7" s="24">
        <v>978.89</v>
      </c>
      <c r="BI7" s="24">
        <v>902.24</v>
      </c>
      <c r="BJ7" s="24">
        <v>806.95</v>
      </c>
      <c r="BK7" s="24">
        <v>807.81</v>
      </c>
      <c r="BL7" s="24">
        <v>733.23</v>
      </c>
      <c r="BM7" s="24">
        <v>607.88</v>
      </c>
      <c r="BN7" s="24">
        <v>892.29</v>
      </c>
      <c r="BO7" s="24">
        <v>871.87</v>
      </c>
      <c r="BP7" s="24">
        <v>1223.19</v>
      </c>
      <c r="BQ7" s="24">
        <v>52.86</v>
      </c>
      <c r="BR7" s="24">
        <v>50.54</v>
      </c>
      <c r="BS7" s="24">
        <v>34.090000000000003</v>
      </c>
      <c r="BT7" s="24">
        <v>57.91</v>
      </c>
      <c r="BU7" s="24">
        <v>53.18</v>
      </c>
      <c r="BV7" s="24">
        <v>49.44</v>
      </c>
      <c r="BW7" s="24">
        <v>54.39</v>
      </c>
      <c r="BX7" s="24">
        <v>48.98</v>
      </c>
      <c r="BY7" s="24">
        <v>46.45</v>
      </c>
      <c r="BZ7" s="24">
        <v>45.44</v>
      </c>
      <c r="CA7" s="24">
        <v>37.21</v>
      </c>
      <c r="CB7" s="24">
        <v>239.32</v>
      </c>
      <c r="CC7" s="24">
        <v>250.94</v>
      </c>
      <c r="CD7" s="24">
        <v>376.69</v>
      </c>
      <c r="CE7" s="24">
        <v>220.41</v>
      </c>
      <c r="CF7" s="24">
        <v>251.26</v>
      </c>
      <c r="CG7" s="24">
        <v>343.49</v>
      </c>
      <c r="CH7" s="24">
        <v>318.06</v>
      </c>
      <c r="CI7" s="24">
        <v>362.51</v>
      </c>
      <c r="CJ7" s="24">
        <v>361.83</v>
      </c>
      <c r="CK7" s="24">
        <v>373.54</v>
      </c>
      <c r="CL7" s="24">
        <v>462.49</v>
      </c>
      <c r="CM7" s="24">
        <v>37.58</v>
      </c>
      <c r="CN7" s="24">
        <v>35.21</v>
      </c>
      <c r="CO7" s="24">
        <v>33.71</v>
      </c>
      <c r="CP7" s="24">
        <v>32.58</v>
      </c>
      <c r="CQ7" s="24">
        <v>30.96</v>
      </c>
      <c r="CR7" s="24">
        <v>40.29</v>
      </c>
      <c r="CS7" s="24">
        <v>40.11</v>
      </c>
      <c r="CT7" s="24">
        <v>37.67</v>
      </c>
      <c r="CU7" s="24">
        <v>30.99</v>
      </c>
      <c r="CV7" s="24">
        <v>32.82</v>
      </c>
      <c r="CW7" s="24">
        <v>30.09</v>
      </c>
      <c r="CX7" s="24">
        <v>96.38</v>
      </c>
      <c r="CY7" s="24">
        <v>96.58</v>
      </c>
      <c r="CZ7" s="24">
        <v>96.46</v>
      </c>
      <c r="DA7" s="24">
        <v>96.71</v>
      </c>
      <c r="DB7" s="24">
        <v>96.63</v>
      </c>
      <c r="DC7" s="24">
        <v>87.49</v>
      </c>
      <c r="DD7" s="24">
        <v>87.61</v>
      </c>
      <c r="DE7" s="24">
        <v>87.94</v>
      </c>
      <c r="DF7" s="24">
        <v>85.45</v>
      </c>
      <c r="DG7" s="24">
        <v>85.76</v>
      </c>
      <c r="DH7" s="24">
        <v>80.97</v>
      </c>
      <c r="DI7" s="24">
        <v>46.27</v>
      </c>
      <c r="DJ7" s="24">
        <v>48.09</v>
      </c>
      <c r="DK7" s="24">
        <v>49.91</v>
      </c>
      <c r="DL7" s="24">
        <v>51.73</v>
      </c>
      <c r="DM7" s="24">
        <v>53.55</v>
      </c>
      <c r="DN7" s="24">
        <v>29.9</v>
      </c>
      <c r="DO7" s="24">
        <v>32.58</v>
      </c>
      <c r="DP7" s="24">
        <v>37.479999999999997</v>
      </c>
      <c r="DQ7" s="24">
        <v>35.07</v>
      </c>
      <c r="DR7" s="24">
        <v>32.49</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v>
      </c>
      <c r="EL7" s="24">
        <v>0.02</v>
      </c>
      <c r="EM7" s="24">
        <v>0</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dcterms:created xsi:type="dcterms:W3CDTF">2025-12-23T06:26:56Z</dcterms:created>
  <dcterms:modified xsi:type="dcterms:W3CDTF">2026-02-24T07:13:36Z</dcterms:modified>
  <cp:category/>
</cp:coreProperties>
</file>