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下水\【法適】漁集排\"/>
    </mc:Choice>
  </mc:AlternateContent>
  <xr:revisionPtr revIDLastSave="0" documentId="13_ncr:1_{3B211CB8-7D92-43E8-B6DB-E58B4C449DFD}" xr6:coauthVersionLast="47" xr6:coauthVersionMax="47" xr10:uidLastSave="{00000000-0000-0000-0000-000000000000}"/>
  <workbookProtection workbookAlgorithmName="SHA-512" workbookHashValue="yeLsFRaBzagyUktcKuN0V8tJHuR67KEg6v0PsLXaoy3jKnwYE4qCQ5WK6qS48IHsDMTR/X5kngdlaY1WqpDwYw==" workbookSaltValue="j+Oi08tYb2APqWoK+8drjQ=="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J85" i="4"/>
  <c r="G85" i="4"/>
  <c r="AT10" i="4"/>
</calcChain>
</file>

<file path=xl/sharedStrings.xml><?xml version="1.0" encoding="utf-8"?>
<sst xmlns="http://schemas.openxmlformats.org/spreadsheetml/2006/main" count="275" uniqueCount="115">
  <si>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</si>
  <si>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</si>
  <si>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</si>
  <si>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</si>
  <si>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</si>
  <si>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</si>
  <si>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</si>
  <si>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</si>
  <si>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</si>
  <si>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</si>
  <si>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</si>
  <si>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</si>
  <si>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</si>
  <si>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</si>
  <si>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</si>
  <si>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</si>
  <si>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</si>
  <si>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</si>
  <si>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</si>
  <si>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</si>
  <si>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</si>
  <si>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</si>
  <si>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</si>
  <si>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</si>
  <si>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</si>
  <si>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</si>
  <si>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</si>
  <si>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</si>
  <si>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</si>
  <si>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</si>
  <si>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</si>
  <si>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</si>
  <si>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</si>
  <si>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</si>
  <si>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</si>
  <si>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</si>
  <si>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</si>
  <si>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</si>
  <si>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</si>
  <si>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</si>
  <si>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</si>
  <si>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</si>
  <si>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</si>
  <si>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</si>
  <si>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</si>
  <si>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</si>
  <si>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</si>
  <si>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</si>
  <si>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</si>
  <si>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</si>
  <si>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</si>
  <si>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</si>
  <si>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</si>
  <si>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</si>
  <si>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</si>
  <si>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</si>
  <si>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</si>
  <si>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</si>
  <si>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</si>
  <si>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</si>
  <si>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</si>
  <si>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</si>
  <si>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</si>
  <si>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</si>
  <si>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</si>
  <si>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</si>
  <si>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</si>
  <si>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</si>
  <si>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</si>
  <si>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</si>
  <si>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</si>
  <si>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</si>
  <si>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</si>
  <si>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</si>
  <si>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</si>
  <si>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</si>
  <si>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</si>
  <si>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</si>
  <si>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</si>
  <si>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</si>
  <si>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</si>
  <si>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</si>
  <si>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</si>
  <si>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</si>
  <si>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</si>
  <si>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</si>
  <si>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</si>
  <si>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</si>
  <si>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</si>
  <si>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</si>
  <si>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</si>
  <si>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</si>
  <si>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</si>
  <si>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</si>
  <si>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</si>
  <si>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</si>
  <si>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日南市</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</si>
  <si>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</si>
  <si>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</si>
  <si>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</si>
  <si>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</si>
  <si>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</si>
  <si>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</si>
  <si>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</si>
  <si>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</si>
  <si>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</si>
  <si>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</si>
  <si>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</si>
  <si>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</si>
  <si>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</si>
  <si>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</si>
  <si>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</si>
  <si>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管渠老朽化率及び管渠改善率は0%で推移していますが、夫婦浦地区が平成12年度、富土地区が平成15年度に供用開始しており、今後は経年劣化による管路施設の更新が必要になる見込みです。
　また、処理施設の電気・機械設備については、耐用年数を超過しているため、機能保全計画に基づき更新工事を行い、施設の延命化を図っていきます。</t>
    <rPh sb="1" eb="3">
      <t>カンキョ</t>
    </rPh>
    <rPh sb="3" eb="6">
      <t>ロウキュウカ</t>
    </rPh>
    <rPh sb="6" eb="7">
      <t>リツ</t>
    </rPh>
    <rPh sb="7" eb="8">
      <t>オヨ</t>
    </rPh>
    <rPh sb="9" eb="11">
      <t>カンキョ</t>
    </rPh>
    <rPh sb="11" eb="13">
      <t>カイゼン</t>
    </rPh>
    <rPh sb="13" eb="14">
      <t>リツ</t>
    </rPh>
    <rPh sb="18" eb="20">
      <t>スイイ</t>
    </rPh>
    <rPh sb="27" eb="32">
      <t>メオトウラチク</t>
    </rPh>
    <rPh sb="33" eb="35">
      <t>ヘイセイ</t>
    </rPh>
    <rPh sb="37" eb="38">
      <t>ネン</t>
    </rPh>
    <rPh sb="38" eb="39">
      <t>ド</t>
    </rPh>
    <rPh sb="40" eb="42">
      <t>フト</t>
    </rPh>
    <rPh sb="42" eb="44">
      <t>チク</t>
    </rPh>
    <rPh sb="45" eb="47">
      <t>ヘイセイ</t>
    </rPh>
    <rPh sb="49" eb="51">
      <t>ネンド</t>
    </rPh>
    <rPh sb="52" eb="54">
      <t>キョウヨウ</t>
    </rPh>
    <rPh sb="54" eb="56">
      <t>カイシ</t>
    </rPh>
    <rPh sb="61" eb="63">
      <t>コンゴ</t>
    </rPh>
    <rPh sb="64" eb="66">
      <t>ケイネン</t>
    </rPh>
    <rPh sb="66" eb="68">
      <t>レッカ</t>
    </rPh>
    <rPh sb="71" eb="73">
      <t>カンロ</t>
    </rPh>
    <rPh sb="73" eb="75">
      <t>シセツ</t>
    </rPh>
    <rPh sb="76" eb="78">
      <t>コウシン</t>
    </rPh>
    <rPh sb="79" eb="81">
      <t>ヒツヨウ</t>
    </rPh>
    <rPh sb="84" eb="86">
      <t>ミコ</t>
    </rPh>
    <rPh sb="95" eb="97">
      <t>ショリ</t>
    </rPh>
    <rPh sb="97" eb="99">
      <t>シセツ</t>
    </rPh>
    <rPh sb="100" eb="102">
      <t>デンキ</t>
    </rPh>
    <rPh sb="103" eb="105">
      <t>キカイ</t>
    </rPh>
    <rPh sb="105" eb="107">
      <t>セツビ</t>
    </rPh>
    <rPh sb="113" eb="115">
      <t>タイヨウ</t>
    </rPh>
    <rPh sb="115" eb="117">
      <t>ネンスウ</t>
    </rPh>
    <rPh sb="118" eb="120">
      <t>チョウカ</t>
    </rPh>
    <rPh sb="127" eb="129">
      <t>キノウ</t>
    </rPh>
    <rPh sb="129" eb="131">
      <t>ホゼン</t>
    </rPh>
    <rPh sb="131" eb="133">
      <t>ケイカク</t>
    </rPh>
    <rPh sb="134" eb="135">
      <t>モト</t>
    </rPh>
    <rPh sb="137" eb="139">
      <t>コウシン</t>
    </rPh>
    <rPh sb="139" eb="141">
      <t>コウジ</t>
    </rPh>
    <rPh sb="142" eb="143">
      <t>オコナ</t>
    </rPh>
    <rPh sb="145" eb="147">
      <t>シセツ</t>
    </rPh>
    <rPh sb="148" eb="150">
      <t>エンメイ</t>
    </rPh>
    <rPh sb="150" eb="151">
      <t>カ</t>
    </rPh>
    <rPh sb="152" eb="153">
      <t>ハカ</t>
    </rPh>
    <phoneticPr fontId="4"/>
  </si>
  <si>
    <t>①経常収支比率
　黒字ではあるものの、経費回収率が示すように、使用料収入では賄えない部分を他会計補助金に依存している状況です。
③流動比率
　預金の増加により、流動資産が前年度と比較して大幅に高くなっています。今後も健全経営に努め、比率の上昇に努めます。
④企業債残高対事業規模比率
　類似団体平均値よりも高い状況です。使用料収入が少額であるため、今後もこの傾向が続くと思われます。
⑤経費回収率
　類似団体平均値よりも低い状況です。処理人口が少ないことから、今後もこの傾向が続くと思われます。
⑥汚水処理原価
　汚水処理費の増加により、前年度を上回っています。今後も同程度の率で推移すると思われます。
⑦施設利用率
　前年度と同程度の状況です。処理水量が年々減少していることから、施設利用率は減少傾向です。
⑧水洗化率
　類似団体平均値よりも高い状況です。100%を目指して、今後も更なる普及促進に努めていきます。</t>
    <rPh sb="1" eb="3">
      <t>ケイジョウ</t>
    </rPh>
    <rPh sb="3" eb="5">
      <t>シュウシ</t>
    </rPh>
    <rPh sb="5" eb="7">
      <t>ヒリツ</t>
    </rPh>
    <rPh sb="9" eb="11">
      <t>クロジ</t>
    </rPh>
    <rPh sb="19" eb="21">
      <t>ケイヒ</t>
    </rPh>
    <rPh sb="21" eb="23">
      <t>カイシュウ</t>
    </rPh>
    <rPh sb="23" eb="24">
      <t>リツ</t>
    </rPh>
    <rPh sb="25" eb="26">
      <t>シメ</t>
    </rPh>
    <rPh sb="31" eb="34">
      <t>シヨウリョウ</t>
    </rPh>
    <rPh sb="34" eb="36">
      <t>シュウニュウ</t>
    </rPh>
    <rPh sb="38" eb="39">
      <t>マカナ</t>
    </rPh>
    <rPh sb="42" eb="44">
      <t>ブブン</t>
    </rPh>
    <rPh sb="45" eb="46">
      <t>ホカ</t>
    </rPh>
    <rPh sb="46" eb="48">
      <t>カイケイ</t>
    </rPh>
    <rPh sb="48" eb="51">
      <t>ホジョキン</t>
    </rPh>
    <rPh sb="52" eb="54">
      <t>イゾン</t>
    </rPh>
    <rPh sb="58" eb="60">
      <t>ジョウキョウ</t>
    </rPh>
    <rPh sb="65" eb="67">
      <t>リュウドウ</t>
    </rPh>
    <rPh sb="67" eb="69">
      <t>ヒリツ</t>
    </rPh>
    <rPh sb="71" eb="73">
      <t>ヨキン</t>
    </rPh>
    <rPh sb="74" eb="76">
      <t>ゾウカ</t>
    </rPh>
    <rPh sb="80" eb="82">
      <t>リュウドウ</t>
    </rPh>
    <rPh sb="82" eb="84">
      <t>シサン</t>
    </rPh>
    <rPh sb="85" eb="88">
      <t>ゼンネンド</t>
    </rPh>
    <rPh sb="89" eb="91">
      <t>ヒカク</t>
    </rPh>
    <rPh sb="93" eb="95">
      <t>オオハバ</t>
    </rPh>
    <rPh sb="96" eb="97">
      <t>タカ</t>
    </rPh>
    <rPh sb="105" eb="107">
      <t>コンゴ</t>
    </rPh>
    <rPh sb="108" eb="110">
      <t>ケンゼン</t>
    </rPh>
    <rPh sb="110" eb="112">
      <t>ケイエイ</t>
    </rPh>
    <rPh sb="113" eb="114">
      <t>ツト</t>
    </rPh>
    <rPh sb="116" eb="118">
      <t>ヒリツ</t>
    </rPh>
    <rPh sb="119" eb="121">
      <t>ジョウショウ</t>
    </rPh>
    <rPh sb="122" eb="123">
      <t>ツト</t>
    </rPh>
    <rPh sb="129" eb="131">
      <t>キギョウ</t>
    </rPh>
    <rPh sb="131" eb="132">
      <t>サイ</t>
    </rPh>
    <rPh sb="132" eb="134">
      <t>ザンダカ</t>
    </rPh>
    <rPh sb="134" eb="135">
      <t>タイ</t>
    </rPh>
    <rPh sb="135" eb="137">
      <t>ジギョウ</t>
    </rPh>
    <rPh sb="137" eb="139">
      <t>キボ</t>
    </rPh>
    <rPh sb="139" eb="141">
      <t>ヒリツ</t>
    </rPh>
    <rPh sb="143" eb="145">
      <t>ルイジ</t>
    </rPh>
    <rPh sb="145" eb="147">
      <t>ダンタイ</t>
    </rPh>
    <rPh sb="147" eb="150">
      <t>ヘイキンチ</t>
    </rPh>
    <rPh sb="153" eb="154">
      <t>タカ</t>
    </rPh>
    <rPh sb="155" eb="157">
      <t>ジョウキョウ</t>
    </rPh>
    <rPh sb="160" eb="163">
      <t>シヨウリョウ</t>
    </rPh>
    <rPh sb="163" eb="165">
      <t>シュウニュウ</t>
    </rPh>
    <rPh sb="166" eb="168">
      <t>ショウガク</t>
    </rPh>
    <rPh sb="174" eb="176">
      <t>コンゴ</t>
    </rPh>
    <rPh sb="179" eb="181">
      <t>ケイコウ</t>
    </rPh>
    <rPh sb="182" eb="183">
      <t>ツヅ</t>
    </rPh>
    <rPh sb="185" eb="186">
      <t>オモ</t>
    </rPh>
    <rPh sb="193" eb="195">
      <t>ケイヒ</t>
    </rPh>
    <rPh sb="195" eb="197">
      <t>カイシュウ</t>
    </rPh>
    <rPh sb="197" eb="198">
      <t>リツ</t>
    </rPh>
    <rPh sb="200" eb="207">
      <t>ルイジダンタイヘイキンチ</t>
    </rPh>
    <rPh sb="210" eb="211">
      <t>ヒク</t>
    </rPh>
    <rPh sb="212" eb="214">
      <t>ジョウキョウ</t>
    </rPh>
    <rPh sb="217" eb="219">
      <t>ショリ</t>
    </rPh>
    <rPh sb="219" eb="221">
      <t>ジンコウ</t>
    </rPh>
    <rPh sb="222" eb="223">
      <t>スク</t>
    </rPh>
    <rPh sb="230" eb="232">
      <t>コンゴ</t>
    </rPh>
    <rPh sb="235" eb="237">
      <t>ケイコウ</t>
    </rPh>
    <rPh sb="238" eb="239">
      <t>ツヅ</t>
    </rPh>
    <rPh sb="241" eb="242">
      <t>オモ</t>
    </rPh>
    <rPh sb="249" eb="251">
      <t>オスイ</t>
    </rPh>
    <rPh sb="251" eb="253">
      <t>ショリ</t>
    </rPh>
    <rPh sb="253" eb="255">
      <t>ゲンカ</t>
    </rPh>
    <rPh sb="257" eb="261">
      <t>オスイショリ</t>
    </rPh>
    <rPh sb="261" eb="262">
      <t>ヒ</t>
    </rPh>
    <rPh sb="263" eb="265">
      <t>ゾウカ</t>
    </rPh>
    <rPh sb="269" eb="272">
      <t>ゼンネンド</t>
    </rPh>
    <rPh sb="273" eb="274">
      <t>ウエ</t>
    </rPh>
    <rPh sb="281" eb="283">
      <t>コンゴ</t>
    </rPh>
    <rPh sb="284" eb="287">
      <t>ドウテイド</t>
    </rPh>
    <rPh sb="288" eb="289">
      <t>リツ</t>
    </rPh>
    <rPh sb="290" eb="292">
      <t>スイイ</t>
    </rPh>
    <rPh sb="295" eb="296">
      <t>オモ</t>
    </rPh>
    <rPh sb="303" eb="305">
      <t>シセツ</t>
    </rPh>
    <rPh sb="305" eb="307">
      <t>リヨウ</t>
    </rPh>
    <rPh sb="307" eb="308">
      <t>リツ</t>
    </rPh>
    <rPh sb="310" eb="313">
      <t>ゼンネンド</t>
    </rPh>
    <rPh sb="314" eb="317">
      <t>ドウテイド</t>
    </rPh>
    <rPh sb="318" eb="320">
      <t>ジョウキョウ</t>
    </rPh>
    <rPh sb="323" eb="325">
      <t>ショリ</t>
    </rPh>
    <rPh sb="325" eb="327">
      <t>スイリョウ</t>
    </rPh>
    <rPh sb="328" eb="330">
      <t>ネンネン</t>
    </rPh>
    <rPh sb="330" eb="332">
      <t>ゲンショウ</t>
    </rPh>
    <rPh sb="341" eb="343">
      <t>シセツ</t>
    </rPh>
    <rPh sb="343" eb="345">
      <t>リヨウ</t>
    </rPh>
    <rPh sb="345" eb="346">
      <t>リツ</t>
    </rPh>
    <rPh sb="347" eb="349">
      <t>ゲンショウ</t>
    </rPh>
    <rPh sb="349" eb="351">
      <t>ケイコウ</t>
    </rPh>
    <rPh sb="356" eb="359">
      <t>スイセンカ</t>
    </rPh>
    <rPh sb="359" eb="360">
      <t>リツ</t>
    </rPh>
    <rPh sb="362" eb="369">
      <t>ルイジダンタイヘイキンチ</t>
    </rPh>
    <rPh sb="372" eb="373">
      <t>タカ</t>
    </rPh>
    <rPh sb="374" eb="376">
      <t>ジョウキョウ</t>
    </rPh>
    <rPh sb="384" eb="386">
      <t>メザ</t>
    </rPh>
    <rPh sb="389" eb="391">
      <t>コンゴ</t>
    </rPh>
    <rPh sb="392" eb="393">
      <t>サラ</t>
    </rPh>
    <rPh sb="395" eb="397">
      <t>フキュウ</t>
    </rPh>
    <rPh sb="397" eb="399">
      <t>ソクシン</t>
    </rPh>
    <rPh sb="400" eb="401">
      <t>ツト</t>
    </rPh>
    <phoneticPr fontId="4"/>
  </si>
  <si>
    <t>　本事業は、他会計補助金を充当することで経営を維持しています。
　将来的には、処理区域内の人口減少による収入の減少と施設の老朽化に対する工事請負費の増加が予測されることから、他会計補助金や地方債の借入への依存度がさらに増えることが予測されます。
　今後は、令和6年度に改定した経営戦略に基づき、計画的かつ合理的な経営管理に努めます。</t>
    <rPh sb="1" eb="2">
      <t>ホン</t>
    </rPh>
    <rPh sb="2" eb="4">
      <t>ジギョウ</t>
    </rPh>
    <rPh sb="6" eb="7">
      <t>ホカ</t>
    </rPh>
    <rPh sb="7" eb="9">
      <t>カイケイ</t>
    </rPh>
    <rPh sb="9" eb="12">
      <t>ホジョキン</t>
    </rPh>
    <rPh sb="13" eb="15">
      <t>ジュウトウ</t>
    </rPh>
    <rPh sb="20" eb="22">
      <t>ケイエイ</t>
    </rPh>
    <rPh sb="23" eb="25">
      <t>イジ</t>
    </rPh>
    <rPh sb="33" eb="36">
      <t>ショウライテキ</t>
    </rPh>
    <rPh sb="39" eb="41">
      <t>ショリ</t>
    </rPh>
    <rPh sb="41" eb="44">
      <t>クイキナイ</t>
    </rPh>
    <rPh sb="45" eb="47">
      <t>ジンコウ</t>
    </rPh>
    <rPh sb="47" eb="49">
      <t>ゲンショウ</t>
    </rPh>
    <rPh sb="52" eb="54">
      <t>シュウニュウ</t>
    </rPh>
    <rPh sb="55" eb="57">
      <t>ゲンショウ</t>
    </rPh>
    <rPh sb="58" eb="60">
      <t>シセツ</t>
    </rPh>
    <rPh sb="61" eb="64">
      <t>ロウキュウカ</t>
    </rPh>
    <rPh sb="65" eb="66">
      <t>タイ</t>
    </rPh>
    <rPh sb="68" eb="70">
      <t>コウジ</t>
    </rPh>
    <rPh sb="70" eb="72">
      <t>ウケオイ</t>
    </rPh>
    <rPh sb="72" eb="73">
      <t>ヒ</t>
    </rPh>
    <rPh sb="74" eb="76">
      <t>ゾウカ</t>
    </rPh>
    <rPh sb="77" eb="79">
      <t>ヨソク</t>
    </rPh>
    <rPh sb="87" eb="88">
      <t>ホカ</t>
    </rPh>
    <rPh sb="88" eb="90">
      <t>カイケイ</t>
    </rPh>
    <rPh sb="90" eb="93">
      <t>ホジョキン</t>
    </rPh>
    <rPh sb="94" eb="97">
      <t>チホウサイ</t>
    </rPh>
    <rPh sb="98" eb="100">
      <t>カリイレ</t>
    </rPh>
    <rPh sb="102" eb="105">
      <t>イゾンド</t>
    </rPh>
    <rPh sb="109" eb="110">
      <t>フ</t>
    </rPh>
    <rPh sb="115" eb="117">
      <t>ヨソク</t>
    </rPh>
    <rPh sb="124" eb="126">
      <t>コンゴ</t>
    </rPh>
    <rPh sb="128" eb="130">
      <t>レイワ</t>
    </rPh>
    <rPh sb="131" eb="133">
      <t>ネンド</t>
    </rPh>
    <rPh sb="134" eb="136">
      <t>カイテイ</t>
    </rPh>
    <rPh sb="138" eb="140">
      <t>ケイエイ</t>
    </rPh>
    <rPh sb="140" eb="142">
      <t>センリャク</t>
    </rPh>
    <rPh sb="143" eb="144">
      <t>モト</t>
    </rPh>
    <rPh sb="147" eb="150">
      <t>ケイカクテキ</t>
    </rPh>
    <rPh sb="152" eb="155">
      <t>ゴウリテキ</t>
    </rPh>
    <rPh sb="156" eb="158">
      <t>ケイエイ</t>
    </rPh>
    <rPh sb="158" eb="160">
      <t>カンリ</t>
    </rPh>
    <rPh sb="161" eb="162">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</si>
</sst>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E93-4B2B-A762-3796AC3BC3E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0.01</c:v>
                </c:pt>
                <c:pt idx="3" formatCode="#,##0.00;&quot;△&quot;#,##0.00">
                  <c:v>0</c:v>
                </c:pt>
                <c:pt idx="4" formatCode="#,##0.00;&quot;△&quot;#,##0.00">
                  <c:v>0</c:v>
                </c:pt>
              </c:numCache>
            </c:numRef>
          </c:val>
          <c:smooth val="0"/>
          <c:extLst>
            <c:ext xmlns:c16="http://schemas.microsoft.com/office/drawing/2014/chart" uri="{C3380CC4-5D6E-409C-BE32-E72D297353CC}">
              <c16:uniqueId val="{00000001-EE93-4B2B-A762-3796AC3BC3E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27.03</c:v>
                </c:pt>
                <c:pt idx="3">
                  <c:v>26.58</c:v>
                </c:pt>
                <c:pt idx="4">
                  <c:v>27.03</c:v>
                </c:pt>
              </c:numCache>
            </c:numRef>
          </c:val>
          <c:extLst>
            <c:ext xmlns:c16="http://schemas.microsoft.com/office/drawing/2014/chart" uri="{C3380CC4-5D6E-409C-BE32-E72D297353CC}">
              <c16:uniqueId val="{00000000-8787-4929-B1A3-A6F67CFFB62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26.22</c:v>
                </c:pt>
                <c:pt idx="3">
                  <c:v>26.12</c:v>
                </c:pt>
                <c:pt idx="4">
                  <c:v>27.81</c:v>
                </c:pt>
              </c:numCache>
            </c:numRef>
          </c:val>
          <c:smooth val="0"/>
          <c:extLst>
            <c:ext xmlns:c16="http://schemas.microsoft.com/office/drawing/2014/chart" uri="{C3380CC4-5D6E-409C-BE32-E72D297353CC}">
              <c16:uniqueId val="{00000001-8787-4929-B1A3-A6F67CFFB62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98.33</c:v>
                </c:pt>
                <c:pt idx="3">
                  <c:v>98.77</c:v>
                </c:pt>
                <c:pt idx="4">
                  <c:v>98.77</c:v>
                </c:pt>
              </c:numCache>
            </c:numRef>
          </c:val>
          <c:extLst>
            <c:ext xmlns:c16="http://schemas.microsoft.com/office/drawing/2014/chart" uri="{C3380CC4-5D6E-409C-BE32-E72D297353CC}">
              <c16:uniqueId val="{00000000-33A6-409A-A29B-1B571D0DE3D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78.03</c:v>
                </c:pt>
                <c:pt idx="3">
                  <c:v>78.55</c:v>
                </c:pt>
                <c:pt idx="4">
                  <c:v>78.680000000000007</c:v>
                </c:pt>
              </c:numCache>
            </c:numRef>
          </c:val>
          <c:smooth val="0"/>
          <c:extLst>
            <c:ext xmlns:c16="http://schemas.microsoft.com/office/drawing/2014/chart" uri="{C3380CC4-5D6E-409C-BE32-E72D297353CC}">
              <c16:uniqueId val="{00000001-33A6-409A-A29B-1B571D0DE3D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106.57</c:v>
                </c:pt>
                <c:pt idx="3">
                  <c:v>119.72</c:v>
                </c:pt>
                <c:pt idx="4">
                  <c:v>125.61</c:v>
                </c:pt>
              </c:numCache>
            </c:numRef>
          </c:val>
          <c:extLst>
            <c:ext xmlns:c16="http://schemas.microsoft.com/office/drawing/2014/chart" uri="{C3380CC4-5D6E-409C-BE32-E72D297353CC}">
              <c16:uniqueId val="{00000000-6C5D-40ED-9169-09CF9D13E9B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104.12</c:v>
                </c:pt>
                <c:pt idx="3">
                  <c:v>105.98</c:v>
                </c:pt>
                <c:pt idx="4">
                  <c:v>107.11</c:v>
                </c:pt>
              </c:numCache>
            </c:numRef>
          </c:val>
          <c:smooth val="0"/>
          <c:extLst>
            <c:ext xmlns:c16="http://schemas.microsoft.com/office/drawing/2014/chart" uri="{C3380CC4-5D6E-409C-BE32-E72D297353CC}">
              <c16:uniqueId val="{00000001-6C5D-40ED-9169-09CF9D13E9B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9.81</c:v>
                </c:pt>
                <c:pt idx="3">
                  <c:v>12.68</c:v>
                </c:pt>
                <c:pt idx="4">
                  <c:v>14.72</c:v>
                </c:pt>
              </c:numCache>
            </c:numRef>
          </c:val>
          <c:extLst>
            <c:ext xmlns:c16="http://schemas.microsoft.com/office/drawing/2014/chart" uri="{C3380CC4-5D6E-409C-BE32-E72D297353CC}">
              <c16:uniqueId val="{00000000-CDEE-46D7-A3A6-C3DCB496909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25.29</c:v>
                </c:pt>
                <c:pt idx="3">
                  <c:v>28.31</c:v>
                </c:pt>
                <c:pt idx="4">
                  <c:v>23.92</c:v>
                </c:pt>
              </c:numCache>
            </c:numRef>
          </c:val>
          <c:smooth val="0"/>
          <c:extLst>
            <c:ext xmlns:c16="http://schemas.microsoft.com/office/drawing/2014/chart" uri="{C3380CC4-5D6E-409C-BE32-E72D297353CC}">
              <c16:uniqueId val="{00000001-CDEE-46D7-A3A6-C3DCB496909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96D7-4C14-B241-88CE352891B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96D7-4C14-B241-88CE352891B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1FD-4B61-822B-F9FBB466E44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176.46</c:v>
                </c:pt>
                <c:pt idx="3">
                  <c:v>181.51</c:v>
                </c:pt>
                <c:pt idx="4">
                  <c:v>108.76</c:v>
                </c:pt>
              </c:numCache>
            </c:numRef>
          </c:val>
          <c:smooth val="0"/>
          <c:extLst>
            <c:ext xmlns:c16="http://schemas.microsoft.com/office/drawing/2014/chart" uri="{C3380CC4-5D6E-409C-BE32-E72D297353CC}">
              <c16:uniqueId val="{00000001-21FD-4B61-822B-F9FBB466E44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97.39</c:v>
                </c:pt>
                <c:pt idx="3">
                  <c:v>159.94999999999999</c:v>
                </c:pt>
                <c:pt idx="4">
                  <c:v>169.24</c:v>
                </c:pt>
              </c:numCache>
            </c:numRef>
          </c:val>
          <c:extLst>
            <c:ext xmlns:c16="http://schemas.microsoft.com/office/drawing/2014/chart" uri="{C3380CC4-5D6E-409C-BE32-E72D297353CC}">
              <c16:uniqueId val="{00000000-1B5D-4C61-BEAC-791CFAEB5AD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61.64</c:v>
                </c:pt>
                <c:pt idx="3">
                  <c:v>69.819999999999993</c:v>
                </c:pt>
                <c:pt idx="4">
                  <c:v>72.13</c:v>
                </c:pt>
              </c:numCache>
            </c:numRef>
          </c:val>
          <c:smooth val="0"/>
          <c:extLst>
            <c:ext xmlns:c16="http://schemas.microsoft.com/office/drawing/2014/chart" uri="{C3380CC4-5D6E-409C-BE32-E72D297353CC}">
              <c16:uniqueId val="{00000001-1B5D-4C61-BEAC-791CFAEB5AD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3387.14</c:v>
                </c:pt>
                <c:pt idx="3">
                  <c:v>3171.18</c:v>
                </c:pt>
                <c:pt idx="4">
                  <c:v>3256.91</c:v>
                </c:pt>
              </c:numCache>
            </c:numRef>
          </c:val>
          <c:extLst>
            <c:ext xmlns:c16="http://schemas.microsoft.com/office/drawing/2014/chart" uri="{C3380CC4-5D6E-409C-BE32-E72D297353CC}">
              <c16:uniqueId val="{00000000-F979-40D1-9C04-326B2D955B6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1278.54</c:v>
                </c:pt>
                <c:pt idx="3">
                  <c:v>1149.7</c:v>
                </c:pt>
                <c:pt idx="4">
                  <c:v>1420.25</c:v>
                </c:pt>
              </c:numCache>
            </c:numRef>
          </c:val>
          <c:smooth val="0"/>
          <c:extLst>
            <c:ext xmlns:c16="http://schemas.microsoft.com/office/drawing/2014/chart" uri="{C3380CC4-5D6E-409C-BE32-E72D297353CC}">
              <c16:uniqueId val="{00000001-F979-40D1-9C04-326B2D955B6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30.68</c:v>
                </c:pt>
                <c:pt idx="3">
                  <c:v>32.200000000000003</c:v>
                </c:pt>
                <c:pt idx="4">
                  <c:v>28.62</c:v>
                </c:pt>
              </c:numCache>
            </c:numRef>
          </c:val>
          <c:extLst>
            <c:ext xmlns:c16="http://schemas.microsoft.com/office/drawing/2014/chart" uri="{C3380CC4-5D6E-409C-BE32-E72D297353CC}">
              <c16:uniqueId val="{00000000-8BDB-4E87-8CDD-FC6DF9CF8F3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38.74</c:v>
                </c:pt>
                <c:pt idx="3">
                  <c:v>35.96</c:v>
                </c:pt>
                <c:pt idx="4">
                  <c:v>32.700000000000003</c:v>
                </c:pt>
              </c:numCache>
            </c:numRef>
          </c:val>
          <c:smooth val="0"/>
          <c:extLst>
            <c:ext xmlns:c16="http://schemas.microsoft.com/office/drawing/2014/chart" uri="{C3380CC4-5D6E-409C-BE32-E72D297353CC}">
              <c16:uniqueId val="{00000001-8BDB-4E87-8CDD-FC6DF9CF8F3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489.85</c:v>
                </c:pt>
                <c:pt idx="3">
                  <c:v>472.97</c:v>
                </c:pt>
                <c:pt idx="4">
                  <c:v>529.71</c:v>
                </c:pt>
              </c:numCache>
            </c:numRef>
          </c:val>
          <c:extLst>
            <c:ext xmlns:c16="http://schemas.microsoft.com/office/drawing/2014/chart" uri="{C3380CC4-5D6E-409C-BE32-E72D297353CC}">
              <c16:uniqueId val="{00000000-2B69-4E4B-8C2E-5B508A06E4A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456.72</c:v>
                </c:pt>
                <c:pt idx="3">
                  <c:v>481.96</c:v>
                </c:pt>
                <c:pt idx="4">
                  <c:v>536.16999999999996</c:v>
                </c:pt>
              </c:numCache>
            </c:numRef>
          </c:val>
          <c:smooth val="0"/>
          <c:extLst>
            <c:ext xmlns:c16="http://schemas.microsoft.com/office/drawing/2014/chart" uri="{C3380CC4-5D6E-409C-BE32-E72D297353CC}">
              <c16:uniqueId val="{00000001-2B69-4E4B-8C2E-5B508A06E4A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宮崎県　日南市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漁業集落排水</v>
      </c>
      <c r="Q8" s="64"/>
      <c r="R8" s="64"/>
      <c r="S8" s="64"/>
      <c r="T8" s="64"/>
      <c r="U8" s="64"/>
      <c r="V8" s="64"/>
      <c r="W8" s="64" t="str">
        <f>データ!L6</f>
        <v>H2</v>
      </c>
      <c r="X8" s="64"/>
      <c r="Y8" s="64"/>
      <c r="Z8" s="64"/>
      <c r="AA8" s="64"/>
      <c r="AB8" s="64"/>
      <c r="AC8" s="64"/>
      <c r="AD8" s="65" t="str">
        <f>データ!$M$6</f>
        <v>非設置</v>
      </c>
      <c r="AE8" s="65"/>
      <c r="AF8" s="65"/>
      <c r="AG8" s="65"/>
      <c r="AH8" s="65"/>
      <c r="AI8" s="65"/>
      <c r="AJ8" s="65"/>
      <c r="AK8" s="3"/>
      <c r="AL8" s="44">
        <f>データ!S6</f>
        <v>48198</v>
      </c>
      <c r="AM8" s="44"/>
      <c r="AN8" s="44"/>
      <c r="AO8" s="44"/>
      <c r="AP8" s="44"/>
      <c r="AQ8" s="44"/>
      <c r="AR8" s="44"/>
      <c r="AS8" s="44"/>
      <c r="AT8" s="45">
        <f>データ!T6</f>
        <v>535.49</v>
      </c>
      <c r="AU8" s="45"/>
      <c r="AV8" s="45"/>
      <c r="AW8" s="45"/>
      <c r="AX8" s="45"/>
      <c r="AY8" s="45"/>
      <c r="AZ8" s="45"/>
      <c r="BA8" s="45"/>
      <c r="BB8" s="45">
        <f>データ!U6</f>
        <v>90.01</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69.510000000000005</v>
      </c>
      <c r="J10" s="45"/>
      <c r="K10" s="45"/>
      <c r="L10" s="45"/>
      <c r="M10" s="45"/>
      <c r="N10" s="45"/>
      <c r="O10" s="45"/>
      <c r="P10" s="45">
        <f>データ!P6</f>
        <v>0.51</v>
      </c>
      <c r="Q10" s="45"/>
      <c r="R10" s="45"/>
      <c r="S10" s="45"/>
      <c r="T10" s="45"/>
      <c r="U10" s="45"/>
      <c r="V10" s="45"/>
      <c r="W10" s="45">
        <f>データ!Q6</f>
        <v>92.7</v>
      </c>
      <c r="X10" s="45"/>
      <c r="Y10" s="45"/>
      <c r="Z10" s="45"/>
      <c r="AA10" s="45"/>
      <c r="AB10" s="45"/>
      <c r="AC10" s="45"/>
      <c r="AD10" s="44">
        <f>データ!R6</f>
        <v>3025</v>
      </c>
      <c r="AE10" s="44"/>
      <c r="AF10" s="44"/>
      <c r="AG10" s="44"/>
      <c r="AH10" s="44"/>
      <c r="AI10" s="44"/>
      <c r="AJ10" s="44"/>
      <c r="AK10" s="2"/>
      <c r="AL10" s="44">
        <f>データ!V6</f>
        <v>244</v>
      </c>
      <c r="AM10" s="44"/>
      <c r="AN10" s="44"/>
      <c r="AO10" s="44"/>
      <c r="AP10" s="44"/>
      <c r="AQ10" s="44"/>
      <c r="AR10" s="44"/>
      <c r="AS10" s="44"/>
      <c r="AT10" s="45">
        <f>データ!W6</f>
        <v>0.18</v>
      </c>
      <c r="AU10" s="45"/>
      <c r="AV10" s="45"/>
      <c r="AW10" s="45"/>
      <c r="AX10" s="45"/>
      <c r="AY10" s="45"/>
      <c r="AZ10" s="45"/>
      <c r="BA10" s="45"/>
      <c r="BB10" s="45">
        <f>データ!X6</f>
        <v>1355.56</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114</v>
      </c>
      <c r="BM66" s="80"/>
      <c r="BN66" s="80"/>
      <c r="BO66" s="80"/>
      <c r="BP66" s="80"/>
      <c r="BQ66" s="80"/>
      <c r="BR66" s="80"/>
      <c r="BS66" s="80"/>
      <c r="BT66" s="80"/>
      <c r="BU66" s="80"/>
      <c r="BV66" s="80"/>
      <c r="BW66" s="80"/>
      <c r="BX66" s="80"/>
      <c r="BY66" s="80"/>
      <c r="BZ66" s="8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80"/>
      <c r="BN67" s="80"/>
      <c r="BO67" s="80"/>
      <c r="BP67" s="80"/>
      <c r="BQ67" s="80"/>
      <c r="BR67" s="80"/>
      <c r="BS67" s="80"/>
      <c r="BT67" s="80"/>
      <c r="BU67" s="80"/>
      <c r="BV67" s="80"/>
      <c r="BW67" s="80"/>
      <c r="BX67" s="80"/>
      <c r="BY67" s="80"/>
      <c r="BZ67" s="8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80"/>
      <c r="BN68" s="80"/>
      <c r="BO68" s="80"/>
      <c r="BP68" s="80"/>
      <c r="BQ68" s="80"/>
      <c r="BR68" s="80"/>
      <c r="BS68" s="80"/>
      <c r="BT68" s="80"/>
      <c r="BU68" s="80"/>
      <c r="BV68" s="80"/>
      <c r="BW68" s="80"/>
      <c r="BX68" s="80"/>
      <c r="BY68" s="80"/>
      <c r="BZ68" s="8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80"/>
      <c r="BN69" s="80"/>
      <c r="BO69" s="80"/>
      <c r="BP69" s="80"/>
      <c r="BQ69" s="80"/>
      <c r="BR69" s="80"/>
      <c r="BS69" s="80"/>
      <c r="BT69" s="80"/>
      <c r="BU69" s="80"/>
      <c r="BV69" s="80"/>
      <c r="BW69" s="80"/>
      <c r="BX69" s="80"/>
      <c r="BY69" s="80"/>
      <c r="BZ69" s="8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80"/>
      <c r="BN70" s="80"/>
      <c r="BO70" s="80"/>
      <c r="BP70" s="80"/>
      <c r="BQ70" s="80"/>
      <c r="BR70" s="80"/>
      <c r="BS70" s="80"/>
      <c r="BT70" s="80"/>
      <c r="BU70" s="80"/>
      <c r="BV70" s="80"/>
      <c r="BW70" s="80"/>
      <c r="BX70" s="80"/>
      <c r="BY70" s="80"/>
      <c r="BZ70" s="8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80"/>
      <c r="BN71" s="80"/>
      <c r="BO71" s="80"/>
      <c r="BP71" s="80"/>
      <c r="BQ71" s="80"/>
      <c r="BR71" s="80"/>
      <c r="BS71" s="80"/>
      <c r="BT71" s="80"/>
      <c r="BU71" s="80"/>
      <c r="BV71" s="80"/>
      <c r="BW71" s="80"/>
      <c r="BX71" s="80"/>
      <c r="BY71" s="80"/>
      <c r="BZ71" s="8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80"/>
      <c r="BN72" s="80"/>
      <c r="BO72" s="80"/>
      <c r="BP72" s="80"/>
      <c r="BQ72" s="80"/>
      <c r="BR72" s="80"/>
      <c r="BS72" s="80"/>
      <c r="BT72" s="80"/>
      <c r="BU72" s="80"/>
      <c r="BV72" s="80"/>
      <c r="BW72" s="80"/>
      <c r="BX72" s="80"/>
      <c r="BY72" s="80"/>
      <c r="BZ72" s="8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80"/>
      <c r="BN73" s="80"/>
      <c r="BO73" s="80"/>
      <c r="BP73" s="80"/>
      <c r="BQ73" s="80"/>
      <c r="BR73" s="80"/>
      <c r="BS73" s="80"/>
      <c r="BT73" s="80"/>
      <c r="BU73" s="80"/>
      <c r="BV73" s="80"/>
      <c r="BW73" s="80"/>
      <c r="BX73" s="80"/>
      <c r="BY73" s="80"/>
      <c r="BZ73" s="8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80"/>
      <c r="BN74" s="80"/>
      <c r="BO74" s="80"/>
      <c r="BP74" s="80"/>
      <c r="BQ74" s="80"/>
      <c r="BR74" s="80"/>
      <c r="BS74" s="80"/>
      <c r="BT74" s="80"/>
      <c r="BU74" s="80"/>
      <c r="BV74" s="80"/>
      <c r="BW74" s="80"/>
      <c r="BX74" s="80"/>
      <c r="BY74" s="80"/>
      <c r="BZ74" s="8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80"/>
      <c r="BN75" s="80"/>
      <c r="BO75" s="80"/>
      <c r="BP75" s="80"/>
      <c r="BQ75" s="80"/>
      <c r="BR75" s="80"/>
      <c r="BS75" s="80"/>
      <c r="BT75" s="80"/>
      <c r="BU75" s="80"/>
      <c r="BV75" s="80"/>
      <c r="BW75" s="80"/>
      <c r="BX75" s="80"/>
      <c r="BY75" s="80"/>
      <c r="BZ75" s="8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80"/>
      <c r="BN76" s="80"/>
      <c r="BO76" s="80"/>
      <c r="BP76" s="80"/>
      <c r="BQ76" s="80"/>
      <c r="BR76" s="80"/>
      <c r="BS76" s="80"/>
      <c r="BT76" s="80"/>
      <c r="BU76" s="80"/>
      <c r="BV76" s="80"/>
      <c r="BW76" s="80"/>
      <c r="BX76" s="80"/>
      <c r="BY76" s="80"/>
      <c r="BZ76" s="8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80"/>
      <c r="BN77" s="80"/>
      <c r="BO77" s="80"/>
      <c r="BP77" s="80"/>
      <c r="BQ77" s="80"/>
      <c r="BR77" s="80"/>
      <c r="BS77" s="80"/>
      <c r="BT77" s="80"/>
      <c r="BU77" s="80"/>
      <c r="BV77" s="80"/>
      <c r="BW77" s="80"/>
      <c r="BX77" s="80"/>
      <c r="BY77" s="80"/>
      <c r="BZ77" s="8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80"/>
      <c r="BN78" s="80"/>
      <c r="BO78" s="80"/>
      <c r="BP78" s="80"/>
      <c r="BQ78" s="80"/>
      <c r="BR78" s="80"/>
      <c r="BS78" s="80"/>
      <c r="BT78" s="80"/>
      <c r="BU78" s="80"/>
      <c r="BV78" s="80"/>
      <c r="BW78" s="80"/>
      <c r="BX78" s="80"/>
      <c r="BY78" s="80"/>
      <c r="BZ78" s="8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80"/>
      <c r="BN79" s="80"/>
      <c r="BO79" s="80"/>
      <c r="BP79" s="80"/>
      <c r="BQ79" s="80"/>
      <c r="BR79" s="80"/>
      <c r="BS79" s="80"/>
      <c r="BT79" s="80"/>
      <c r="BU79" s="80"/>
      <c r="BV79" s="80"/>
      <c r="BW79" s="80"/>
      <c r="BX79" s="80"/>
      <c r="BY79" s="80"/>
      <c r="BZ79" s="8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80"/>
      <c r="BN80" s="80"/>
      <c r="BO80" s="80"/>
      <c r="BP80" s="80"/>
      <c r="BQ80" s="80"/>
      <c r="BR80" s="80"/>
      <c r="BS80" s="80"/>
      <c r="BT80" s="80"/>
      <c r="BU80" s="80"/>
      <c r="BV80" s="80"/>
      <c r="BW80" s="80"/>
      <c r="BX80" s="80"/>
      <c r="BY80" s="80"/>
      <c r="BZ80" s="8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80"/>
      <c r="BN81" s="80"/>
      <c r="BO81" s="80"/>
      <c r="BP81" s="80"/>
      <c r="BQ81" s="80"/>
      <c r="BR81" s="80"/>
      <c r="BS81" s="80"/>
      <c r="BT81" s="80"/>
      <c r="BU81" s="80"/>
      <c r="BV81" s="80"/>
      <c r="BW81" s="80"/>
      <c r="BX81" s="80"/>
      <c r="BY81" s="80"/>
      <c r="BZ81" s="8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2"/>
      <c r="BM82" s="83"/>
      <c r="BN82" s="83"/>
      <c r="BO82" s="83"/>
      <c r="BP82" s="83"/>
      <c r="BQ82" s="83"/>
      <c r="BR82" s="83"/>
      <c r="BS82" s="83"/>
      <c r="BT82" s="83"/>
      <c r="BU82" s="83"/>
      <c r="BV82" s="83"/>
      <c r="BW82" s="83"/>
      <c r="BX82" s="83"/>
      <c r="BY82" s="83"/>
      <c r="BZ82" s="84"/>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t+9nxZpnYCdBiIMOAl7swqJnlLSFPKdJrCrLsjo1uFclvGj+bVxAxHj0fbZk3EexNpDHAFKGU32KX0qpyVawWA==" saltValue="y1WJaqtj5GbEc4rnla6fa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452041</v>
      </c>
      <c r="D6" s="19">
        <f t="shared" si="3"/>
        <v>46</v>
      </c>
      <c r="E6" s="19">
        <f t="shared" si="3"/>
        <v>17</v>
      </c>
      <c r="F6" s="19">
        <f t="shared" si="3"/>
        <v>6</v>
      </c>
      <c r="G6" s="19">
        <f t="shared" si="3"/>
        <v>0</v>
      </c>
      <c r="H6" s="19" t="str">
        <f t="shared" si="3"/>
        <v>宮崎県　日南市</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69.510000000000005</v>
      </c>
      <c r="P6" s="20">
        <f t="shared" si="3"/>
        <v>0.51</v>
      </c>
      <c r="Q6" s="20">
        <f t="shared" si="3"/>
        <v>92.7</v>
      </c>
      <c r="R6" s="20">
        <f t="shared" si="3"/>
        <v>3025</v>
      </c>
      <c r="S6" s="20">
        <f t="shared" si="3"/>
        <v>48198</v>
      </c>
      <c r="T6" s="20">
        <f t="shared" si="3"/>
        <v>535.49</v>
      </c>
      <c r="U6" s="20">
        <f t="shared" si="3"/>
        <v>90.01</v>
      </c>
      <c r="V6" s="20">
        <f t="shared" si="3"/>
        <v>244</v>
      </c>
      <c r="W6" s="20">
        <f t="shared" si="3"/>
        <v>0.18</v>
      </c>
      <c r="X6" s="20">
        <f t="shared" si="3"/>
        <v>1355.56</v>
      </c>
      <c r="Y6" s="21" t="str">
        <f>IF(Y7="",NA(),Y7)</f>
        <v>-</v>
      </c>
      <c r="Z6" s="21" t="str">
        <f t="shared" ref="Z6:AH6" si="4">IF(Z7="",NA(),Z7)</f>
        <v>-</v>
      </c>
      <c r="AA6" s="21">
        <f t="shared" si="4"/>
        <v>106.57</v>
      </c>
      <c r="AB6" s="21">
        <f t="shared" si="4"/>
        <v>119.72</v>
      </c>
      <c r="AC6" s="21">
        <f t="shared" si="4"/>
        <v>125.61</v>
      </c>
      <c r="AD6" s="21" t="str">
        <f t="shared" si="4"/>
        <v>-</v>
      </c>
      <c r="AE6" s="21" t="str">
        <f t="shared" si="4"/>
        <v>-</v>
      </c>
      <c r="AF6" s="21">
        <f t="shared" si="4"/>
        <v>104.12</v>
      </c>
      <c r="AG6" s="21">
        <f t="shared" si="4"/>
        <v>105.98</v>
      </c>
      <c r="AH6" s="21">
        <f t="shared" si="4"/>
        <v>107.11</v>
      </c>
      <c r="AI6" s="20" t="str">
        <f>IF(AI7="","",IF(AI7="-","【-】","【"&amp;SUBSTITUTE(TEXT(AI7,"#,##0.00"),"-","△")&amp;"】"))</f>
        <v>【104.55】</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176.46</v>
      </c>
      <c r="AR6" s="21">
        <f t="shared" si="5"/>
        <v>181.51</v>
      </c>
      <c r="AS6" s="21">
        <f t="shared" si="5"/>
        <v>108.76</v>
      </c>
      <c r="AT6" s="20" t="str">
        <f>IF(AT7="","",IF(AT7="-","【-】","【"&amp;SUBSTITUTE(TEXT(AT7,"#,##0.00"),"-","△")&amp;"】"))</f>
        <v>【84.87】</v>
      </c>
      <c r="AU6" s="21" t="str">
        <f>IF(AU7="",NA(),AU7)</f>
        <v>-</v>
      </c>
      <c r="AV6" s="21" t="str">
        <f t="shared" ref="AV6:BD6" si="6">IF(AV7="",NA(),AV7)</f>
        <v>-</v>
      </c>
      <c r="AW6" s="21">
        <f t="shared" si="6"/>
        <v>97.39</v>
      </c>
      <c r="AX6" s="21">
        <f t="shared" si="6"/>
        <v>159.94999999999999</v>
      </c>
      <c r="AY6" s="21">
        <f t="shared" si="6"/>
        <v>169.24</v>
      </c>
      <c r="AZ6" s="21" t="str">
        <f t="shared" si="6"/>
        <v>-</v>
      </c>
      <c r="BA6" s="21" t="str">
        <f t="shared" si="6"/>
        <v>-</v>
      </c>
      <c r="BB6" s="21">
        <f t="shared" si="6"/>
        <v>61.64</v>
      </c>
      <c r="BC6" s="21">
        <f t="shared" si="6"/>
        <v>69.819999999999993</v>
      </c>
      <c r="BD6" s="21">
        <f t="shared" si="6"/>
        <v>72.13</v>
      </c>
      <c r="BE6" s="20" t="str">
        <f>IF(BE7="","",IF(BE7="-","【-】","【"&amp;SUBSTITUTE(TEXT(BE7,"#,##0.00"),"-","△")&amp;"】"))</f>
        <v>【71.46】</v>
      </c>
      <c r="BF6" s="21" t="str">
        <f>IF(BF7="",NA(),BF7)</f>
        <v>-</v>
      </c>
      <c r="BG6" s="21" t="str">
        <f t="shared" ref="BG6:BO6" si="7">IF(BG7="",NA(),BG7)</f>
        <v>-</v>
      </c>
      <c r="BH6" s="21">
        <f t="shared" si="7"/>
        <v>3387.14</v>
      </c>
      <c r="BI6" s="21">
        <f t="shared" si="7"/>
        <v>3171.18</v>
      </c>
      <c r="BJ6" s="21">
        <f t="shared" si="7"/>
        <v>3256.91</v>
      </c>
      <c r="BK6" s="21" t="str">
        <f t="shared" si="7"/>
        <v>-</v>
      </c>
      <c r="BL6" s="21" t="str">
        <f t="shared" si="7"/>
        <v>-</v>
      </c>
      <c r="BM6" s="21">
        <f t="shared" si="7"/>
        <v>1278.54</v>
      </c>
      <c r="BN6" s="21">
        <f t="shared" si="7"/>
        <v>1149.7</v>
      </c>
      <c r="BO6" s="21">
        <f t="shared" si="7"/>
        <v>1420.25</v>
      </c>
      <c r="BP6" s="20" t="str">
        <f>IF(BP7="","",IF(BP7="-","【-】","【"&amp;SUBSTITUTE(TEXT(BP7,"#,##0.00"),"-","△")&amp;"】"))</f>
        <v>【1,223.19】</v>
      </c>
      <c r="BQ6" s="21" t="str">
        <f>IF(BQ7="",NA(),BQ7)</f>
        <v>-</v>
      </c>
      <c r="BR6" s="21" t="str">
        <f t="shared" ref="BR6:BZ6" si="8">IF(BR7="",NA(),BR7)</f>
        <v>-</v>
      </c>
      <c r="BS6" s="21">
        <f t="shared" si="8"/>
        <v>30.68</v>
      </c>
      <c r="BT6" s="21">
        <f t="shared" si="8"/>
        <v>32.200000000000003</v>
      </c>
      <c r="BU6" s="21">
        <f t="shared" si="8"/>
        <v>28.62</v>
      </c>
      <c r="BV6" s="21" t="str">
        <f t="shared" si="8"/>
        <v>-</v>
      </c>
      <c r="BW6" s="21" t="str">
        <f t="shared" si="8"/>
        <v>-</v>
      </c>
      <c r="BX6" s="21">
        <f t="shared" si="8"/>
        <v>38.74</v>
      </c>
      <c r="BY6" s="21">
        <f t="shared" si="8"/>
        <v>35.96</v>
      </c>
      <c r="BZ6" s="21">
        <f t="shared" si="8"/>
        <v>32.700000000000003</v>
      </c>
      <c r="CA6" s="20" t="str">
        <f>IF(CA7="","",IF(CA7="-","【-】","【"&amp;SUBSTITUTE(TEXT(CA7,"#,##0.00"),"-","△")&amp;"】"))</f>
        <v>【37.21】</v>
      </c>
      <c r="CB6" s="21" t="str">
        <f>IF(CB7="",NA(),CB7)</f>
        <v>-</v>
      </c>
      <c r="CC6" s="21" t="str">
        <f t="shared" ref="CC6:CK6" si="9">IF(CC7="",NA(),CC7)</f>
        <v>-</v>
      </c>
      <c r="CD6" s="21">
        <f t="shared" si="9"/>
        <v>489.85</v>
      </c>
      <c r="CE6" s="21">
        <f t="shared" si="9"/>
        <v>472.97</v>
      </c>
      <c r="CF6" s="21">
        <f t="shared" si="9"/>
        <v>529.71</v>
      </c>
      <c r="CG6" s="21" t="str">
        <f t="shared" si="9"/>
        <v>-</v>
      </c>
      <c r="CH6" s="21" t="str">
        <f t="shared" si="9"/>
        <v>-</v>
      </c>
      <c r="CI6" s="21">
        <f t="shared" si="9"/>
        <v>456.72</v>
      </c>
      <c r="CJ6" s="21">
        <f t="shared" si="9"/>
        <v>481.96</v>
      </c>
      <c r="CK6" s="21">
        <f t="shared" si="9"/>
        <v>536.16999999999996</v>
      </c>
      <c r="CL6" s="20" t="str">
        <f>IF(CL7="","",IF(CL7="-","【-】","【"&amp;SUBSTITUTE(TEXT(CL7,"#,##0.00"),"-","△")&amp;"】"))</f>
        <v>【462.49】</v>
      </c>
      <c r="CM6" s="21" t="str">
        <f>IF(CM7="",NA(),CM7)</f>
        <v>-</v>
      </c>
      <c r="CN6" s="21" t="str">
        <f t="shared" ref="CN6:CV6" si="10">IF(CN7="",NA(),CN7)</f>
        <v>-</v>
      </c>
      <c r="CO6" s="21">
        <f t="shared" si="10"/>
        <v>27.03</v>
      </c>
      <c r="CP6" s="21">
        <f t="shared" si="10"/>
        <v>26.58</v>
      </c>
      <c r="CQ6" s="21">
        <f t="shared" si="10"/>
        <v>27.03</v>
      </c>
      <c r="CR6" s="21" t="str">
        <f t="shared" si="10"/>
        <v>-</v>
      </c>
      <c r="CS6" s="21" t="str">
        <f t="shared" si="10"/>
        <v>-</v>
      </c>
      <c r="CT6" s="21">
        <f t="shared" si="10"/>
        <v>26.22</v>
      </c>
      <c r="CU6" s="21">
        <f t="shared" si="10"/>
        <v>26.12</v>
      </c>
      <c r="CV6" s="21">
        <f t="shared" si="10"/>
        <v>27.81</v>
      </c>
      <c r="CW6" s="20" t="str">
        <f>IF(CW7="","",IF(CW7="-","【-】","【"&amp;SUBSTITUTE(TEXT(CW7,"#,##0.00"),"-","△")&amp;"】"))</f>
        <v>【30.09】</v>
      </c>
      <c r="CX6" s="21" t="str">
        <f>IF(CX7="",NA(),CX7)</f>
        <v>-</v>
      </c>
      <c r="CY6" s="21" t="str">
        <f t="shared" ref="CY6:DG6" si="11">IF(CY7="",NA(),CY7)</f>
        <v>-</v>
      </c>
      <c r="CZ6" s="21">
        <f t="shared" si="11"/>
        <v>98.33</v>
      </c>
      <c r="DA6" s="21">
        <f t="shared" si="11"/>
        <v>98.77</v>
      </c>
      <c r="DB6" s="21">
        <f t="shared" si="11"/>
        <v>98.77</v>
      </c>
      <c r="DC6" s="21" t="str">
        <f t="shared" si="11"/>
        <v>-</v>
      </c>
      <c r="DD6" s="21" t="str">
        <f t="shared" si="11"/>
        <v>-</v>
      </c>
      <c r="DE6" s="21">
        <f t="shared" si="11"/>
        <v>78.03</v>
      </c>
      <c r="DF6" s="21">
        <f t="shared" si="11"/>
        <v>78.55</v>
      </c>
      <c r="DG6" s="21">
        <f t="shared" si="11"/>
        <v>78.680000000000007</v>
      </c>
      <c r="DH6" s="20" t="str">
        <f>IF(DH7="","",IF(DH7="-","【-】","【"&amp;SUBSTITUTE(TEXT(DH7,"#,##0.00"),"-","△")&amp;"】"))</f>
        <v>【80.97】</v>
      </c>
      <c r="DI6" s="21" t="str">
        <f>IF(DI7="",NA(),DI7)</f>
        <v>-</v>
      </c>
      <c r="DJ6" s="21" t="str">
        <f t="shared" ref="DJ6:DR6" si="12">IF(DJ7="",NA(),DJ7)</f>
        <v>-</v>
      </c>
      <c r="DK6" s="21">
        <f t="shared" si="12"/>
        <v>9.81</v>
      </c>
      <c r="DL6" s="21">
        <f t="shared" si="12"/>
        <v>12.68</v>
      </c>
      <c r="DM6" s="21">
        <f t="shared" si="12"/>
        <v>14.72</v>
      </c>
      <c r="DN6" s="21" t="str">
        <f t="shared" si="12"/>
        <v>-</v>
      </c>
      <c r="DO6" s="21" t="str">
        <f t="shared" si="12"/>
        <v>-</v>
      </c>
      <c r="DP6" s="21">
        <f t="shared" si="12"/>
        <v>25.29</v>
      </c>
      <c r="DQ6" s="21">
        <f t="shared" si="12"/>
        <v>28.31</v>
      </c>
      <c r="DR6" s="21">
        <f t="shared" si="12"/>
        <v>23.92</v>
      </c>
      <c r="DS6" s="20" t="str">
        <f>IF(DS7="","",IF(DS7="-","【-】","【"&amp;SUBSTITUTE(TEXT(DS7,"#,##0.00"),"-","△")&amp;"】"))</f>
        <v>【26.63】</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0">
        <f t="shared" si="13"/>
        <v>0</v>
      </c>
      <c r="ED6" s="20" t="str">
        <f>IF(ED7="","",IF(ED7="-","【-】","【"&amp;SUBSTITUTE(TEXT(ED7,"#,##0.00"),"-","△")&amp;"】"))</f>
        <v>【0.00】</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0.01</v>
      </c>
      <c r="EM6" s="20">
        <f t="shared" si="14"/>
        <v>0</v>
      </c>
      <c r="EN6" s="20">
        <f t="shared" si="14"/>
        <v>0</v>
      </c>
      <c r="EO6" s="20" t="str">
        <f>IF(EO7="","",IF(EO7="-","【-】","【"&amp;SUBSTITUTE(TEXT(EO7,"#,##0.00"),"-","△")&amp;"】"))</f>
        <v>【0.00】</v>
      </c>
    </row>
    <row r="7" spans="1:148" s="22" customFormat="1" x14ac:dyDescent="0.2">
      <c r="A7" s="14"/>
      <c r="B7" s="23">
        <v>2024</v>
      </c>
      <c r="C7" s="23">
        <v>452041</v>
      </c>
      <c r="D7" s="23">
        <v>46</v>
      </c>
      <c r="E7" s="23">
        <v>17</v>
      </c>
      <c r="F7" s="23">
        <v>6</v>
      </c>
      <c r="G7" s="23">
        <v>0</v>
      </c>
      <c r="H7" s="23" t="s">
        <v>96</v>
      </c>
      <c r="I7" s="23" t="s">
        <v>97</v>
      </c>
      <c r="J7" s="23" t="s">
        <v>98</v>
      </c>
      <c r="K7" s="23" t="s">
        <v>99</v>
      </c>
      <c r="L7" s="23" t="s">
        <v>100</v>
      </c>
      <c r="M7" s="23" t="s">
        <v>101</v>
      </c>
      <c r="N7" s="24" t="s">
        <v>102</v>
      </c>
      <c r="O7" s="24">
        <v>69.510000000000005</v>
      </c>
      <c r="P7" s="24">
        <v>0.51</v>
      </c>
      <c r="Q7" s="24">
        <v>92.7</v>
      </c>
      <c r="R7" s="24">
        <v>3025</v>
      </c>
      <c r="S7" s="24">
        <v>48198</v>
      </c>
      <c r="T7" s="24">
        <v>535.49</v>
      </c>
      <c r="U7" s="24">
        <v>90.01</v>
      </c>
      <c r="V7" s="24">
        <v>244</v>
      </c>
      <c r="W7" s="24">
        <v>0.18</v>
      </c>
      <c r="X7" s="24">
        <v>1355.56</v>
      </c>
      <c r="Y7" s="24" t="s">
        <v>102</v>
      </c>
      <c r="Z7" s="24" t="s">
        <v>102</v>
      </c>
      <c r="AA7" s="24">
        <v>106.57</v>
      </c>
      <c r="AB7" s="24">
        <v>119.72</v>
      </c>
      <c r="AC7" s="24">
        <v>125.61</v>
      </c>
      <c r="AD7" s="24" t="s">
        <v>102</v>
      </c>
      <c r="AE7" s="24" t="s">
        <v>102</v>
      </c>
      <c r="AF7" s="24">
        <v>104.12</v>
      </c>
      <c r="AG7" s="24">
        <v>105.98</v>
      </c>
      <c r="AH7" s="24">
        <v>107.11</v>
      </c>
      <c r="AI7" s="24">
        <v>104.55</v>
      </c>
      <c r="AJ7" s="24" t="s">
        <v>102</v>
      </c>
      <c r="AK7" s="24" t="s">
        <v>102</v>
      </c>
      <c r="AL7" s="24">
        <v>0</v>
      </c>
      <c r="AM7" s="24">
        <v>0</v>
      </c>
      <c r="AN7" s="24">
        <v>0</v>
      </c>
      <c r="AO7" s="24" t="s">
        <v>102</v>
      </c>
      <c r="AP7" s="24" t="s">
        <v>102</v>
      </c>
      <c r="AQ7" s="24">
        <v>176.46</v>
      </c>
      <c r="AR7" s="24">
        <v>181.51</v>
      </c>
      <c r="AS7" s="24">
        <v>108.76</v>
      </c>
      <c r="AT7" s="24">
        <v>84.87</v>
      </c>
      <c r="AU7" s="24" t="s">
        <v>102</v>
      </c>
      <c r="AV7" s="24" t="s">
        <v>102</v>
      </c>
      <c r="AW7" s="24">
        <v>97.39</v>
      </c>
      <c r="AX7" s="24">
        <v>159.94999999999999</v>
      </c>
      <c r="AY7" s="24">
        <v>169.24</v>
      </c>
      <c r="AZ7" s="24" t="s">
        <v>102</v>
      </c>
      <c r="BA7" s="24" t="s">
        <v>102</v>
      </c>
      <c r="BB7" s="24">
        <v>61.64</v>
      </c>
      <c r="BC7" s="24">
        <v>69.819999999999993</v>
      </c>
      <c r="BD7" s="24">
        <v>72.13</v>
      </c>
      <c r="BE7" s="24">
        <v>71.459999999999994</v>
      </c>
      <c r="BF7" s="24" t="s">
        <v>102</v>
      </c>
      <c r="BG7" s="24" t="s">
        <v>102</v>
      </c>
      <c r="BH7" s="24">
        <v>3387.14</v>
      </c>
      <c r="BI7" s="24">
        <v>3171.18</v>
      </c>
      <c r="BJ7" s="24">
        <v>3256.91</v>
      </c>
      <c r="BK7" s="24" t="s">
        <v>102</v>
      </c>
      <c r="BL7" s="24" t="s">
        <v>102</v>
      </c>
      <c r="BM7" s="24">
        <v>1278.54</v>
      </c>
      <c r="BN7" s="24">
        <v>1149.7</v>
      </c>
      <c r="BO7" s="24">
        <v>1420.25</v>
      </c>
      <c r="BP7" s="24">
        <v>1223.19</v>
      </c>
      <c r="BQ7" s="24" t="s">
        <v>102</v>
      </c>
      <c r="BR7" s="24" t="s">
        <v>102</v>
      </c>
      <c r="BS7" s="24">
        <v>30.68</v>
      </c>
      <c r="BT7" s="24">
        <v>32.200000000000003</v>
      </c>
      <c r="BU7" s="24">
        <v>28.62</v>
      </c>
      <c r="BV7" s="24" t="s">
        <v>102</v>
      </c>
      <c r="BW7" s="24" t="s">
        <v>102</v>
      </c>
      <c r="BX7" s="24">
        <v>38.74</v>
      </c>
      <c r="BY7" s="24">
        <v>35.96</v>
      </c>
      <c r="BZ7" s="24">
        <v>32.700000000000003</v>
      </c>
      <c r="CA7" s="24">
        <v>37.21</v>
      </c>
      <c r="CB7" s="24" t="s">
        <v>102</v>
      </c>
      <c r="CC7" s="24" t="s">
        <v>102</v>
      </c>
      <c r="CD7" s="24">
        <v>489.85</v>
      </c>
      <c r="CE7" s="24">
        <v>472.97</v>
      </c>
      <c r="CF7" s="24">
        <v>529.71</v>
      </c>
      <c r="CG7" s="24" t="s">
        <v>102</v>
      </c>
      <c r="CH7" s="24" t="s">
        <v>102</v>
      </c>
      <c r="CI7" s="24">
        <v>456.72</v>
      </c>
      <c r="CJ7" s="24">
        <v>481.96</v>
      </c>
      <c r="CK7" s="24">
        <v>536.16999999999996</v>
      </c>
      <c r="CL7" s="24">
        <v>462.49</v>
      </c>
      <c r="CM7" s="24" t="s">
        <v>102</v>
      </c>
      <c r="CN7" s="24" t="s">
        <v>102</v>
      </c>
      <c r="CO7" s="24">
        <v>27.03</v>
      </c>
      <c r="CP7" s="24">
        <v>26.58</v>
      </c>
      <c r="CQ7" s="24">
        <v>27.03</v>
      </c>
      <c r="CR7" s="24" t="s">
        <v>102</v>
      </c>
      <c r="CS7" s="24" t="s">
        <v>102</v>
      </c>
      <c r="CT7" s="24">
        <v>26.22</v>
      </c>
      <c r="CU7" s="24">
        <v>26.12</v>
      </c>
      <c r="CV7" s="24">
        <v>27.81</v>
      </c>
      <c r="CW7" s="24">
        <v>30.09</v>
      </c>
      <c r="CX7" s="24" t="s">
        <v>102</v>
      </c>
      <c r="CY7" s="24" t="s">
        <v>102</v>
      </c>
      <c r="CZ7" s="24">
        <v>98.33</v>
      </c>
      <c r="DA7" s="24">
        <v>98.77</v>
      </c>
      <c r="DB7" s="24">
        <v>98.77</v>
      </c>
      <c r="DC7" s="24" t="s">
        <v>102</v>
      </c>
      <c r="DD7" s="24" t="s">
        <v>102</v>
      </c>
      <c r="DE7" s="24">
        <v>78.03</v>
      </c>
      <c r="DF7" s="24">
        <v>78.55</v>
      </c>
      <c r="DG7" s="24">
        <v>78.680000000000007</v>
      </c>
      <c r="DH7" s="24">
        <v>80.97</v>
      </c>
      <c r="DI7" s="24" t="s">
        <v>102</v>
      </c>
      <c r="DJ7" s="24" t="s">
        <v>102</v>
      </c>
      <c r="DK7" s="24">
        <v>9.81</v>
      </c>
      <c r="DL7" s="24">
        <v>12.68</v>
      </c>
      <c r="DM7" s="24">
        <v>14.72</v>
      </c>
      <c r="DN7" s="24" t="s">
        <v>102</v>
      </c>
      <c r="DO7" s="24" t="s">
        <v>102</v>
      </c>
      <c r="DP7" s="24">
        <v>25.29</v>
      </c>
      <c r="DQ7" s="24">
        <v>28.31</v>
      </c>
      <c r="DR7" s="24">
        <v>23.92</v>
      </c>
      <c r="DS7" s="24">
        <v>26.63</v>
      </c>
      <c r="DT7" s="24" t="s">
        <v>102</v>
      </c>
      <c r="DU7" s="24" t="s">
        <v>102</v>
      </c>
      <c r="DV7" s="24">
        <v>0</v>
      </c>
      <c r="DW7" s="24">
        <v>0</v>
      </c>
      <c r="DX7" s="24">
        <v>0</v>
      </c>
      <c r="DY7" s="24" t="s">
        <v>102</v>
      </c>
      <c r="DZ7" s="24" t="s">
        <v>102</v>
      </c>
      <c r="EA7" s="24">
        <v>0</v>
      </c>
      <c r="EB7" s="24">
        <v>0</v>
      </c>
      <c r="EC7" s="24">
        <v>0</v>
      </c>
      <c r="ED7" s="24">
        <v>0</v>
      </c>
      <c r="EE7" s="24" t="s">
        <v>102</v>
      </c>
      <c r="EF7" s="24" t="s">
        <v>102</v>
      </c>
      <c r="EG7" s="24">
        <v>0</v>
      </c>
      <c r="EH7" s="24">
        <v>0</v>
      </c>
      <c r="EI7" s="24">
        <v>0</v>
      </c>
      <c r="EJ7" s="24" t="s">
        <v>102</v>
      </c>
      <c r="EK7" s="24" t="s">
        <v>102</v>
      </c>
      <c r="EL7" s="24">
        <v>0.01</v>
      </c>
      <c r="EM7" s="24">
        <v>0</v>
      </c>
      <c r="EN7" s="24">
        <v>0</v>
      </c>
      <c r="EO7" s="24">
        <v>0</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cp:lastPrinted>2026-01-20T05:14:50Z</cp:lastPrinted>
  <dcterms:created xsi:type="dcterms:W3CDTF">2025-12-23T06:26:57Z</dcterms:created>
  <dcterms:modified xsi:type="dcterms:W3CDTF">2026-02-24T07:13:25Z</dcterms:modified>
  <cp:category/>
</cp:coreProperties>
</file>