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下水\【法適】特排下水\"/>
    </mc:Choice>
  </mc:AlternateContent>
  <xr:revisionPtr revIDLastSave="0" documentId="13_ncr:1_{442BE6AB-ACBA-4BDD-A98C-BE2B4EBF0FFC}" xr6:coauthVersionLast="47" xr6:coauthVersionMax="47" xr10:uidLastSave="{00000000-0000-0000-0000-000000000000}"/>
  <workbookProtection workbookAlgorithmName="SHA-512" workbookHashValue="Y17a8IHoKQX/o1v+2eIYaDjVizbROEOYREyWhMg+/gGwrUG5JF62SHyLdhsSiunyPFTf1dwX5NUGl2vo3DzFnA==" workbookSaltValue="OMUkOsxGJG2u1VyOfuDloQ=="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G85" i="4"/>
  <c r="AT10" i="4"/>
  <c r="AL10" i="4"/>
  <c r="I10" i="4"/>
  <c r="AL8" i="4"/>
  <c r="P8" i="4"/>
  <c r="I8" i="4"/>
</calcChain>
</file>

<file path=xl/sharedStrings.xml><?xml version="1.0" encoding="utf-8"?>
<sst xmlns="http://schemas.openxmlformats.org/spreadsheetml/2006/main" count="289" uniqueCount="114">
  <si>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</si>
  <si>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</si>
  <si>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</si>
  <si>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</si>
  <si>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</si>
  <si>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</si>
  <si>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</si>
  <si>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</si>
  <si>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</si>
  <si>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</si>
  <si>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</si>
  <si>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</si>
  <si>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</si>
  <si>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</si>
  <si>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</si>
  <si>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</si>
  <si>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</si>
  <si>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</si>
  <si>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</si>
  <si>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</si>
  <si>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</si>
  <si>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</si>
  <si>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</si>
  <si>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</si>
  <si>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</si>
  <si>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</si>
  <si>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</si>
  <si>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</si>
  <si>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</si>
  <si>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</si>
  <si>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</si>
  <si>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</si>
  <si>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</si>
  <si>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</si>
  <si>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</si>
  <si>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</si>
  <si>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</si>
  <si>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</si>
  <si>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</si>
  <si>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</si>
  <si>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</si>
  <si>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</si>
  <si>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</si>
  <si>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</si>
  <si>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</si>
  <si>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</si>
  <si>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</si>
  <si>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</si>
  <si>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</si>
  <si>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</si>
  <si>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</si>
  <si>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</si>
  <si>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</si>
  <si>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</si>
  <si>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</si>
  <si>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</si>
  <si>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</si>
  <si>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</si>
  <si>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</si>
  <si>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</si>
  <si>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</si>
  <si>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</si>
  <si>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</si>
  <si>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</si>
  <si>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</si>
  <si>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</si>
  <si>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</si>
  <si>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</si>
  <si>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</si>
  <si>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</si>
  <si>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</si>
  <si>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</si>
  <si>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</si>
  <si>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</si>
  <si>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</si>
  <si>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</si>
  <si>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</si>
  <si>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</si>
  <si>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</si>
  <si>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</si>
  <si>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</si>
  <si>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</si>
  <si>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</si>
  <si>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</si>
  <si>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</si>
  <si>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</si>
  <si>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</si>
  <si>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</si>
  <si>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</si>
  <si>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</si>
  <si>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</si>
  <si>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</si>
  <si>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</si>
  <si>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</si>
  <si>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</si>
  <si>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日南市</t>
  </si>
  <si>
    <t>法適用</t>
  </si>
  <si>
    <t>下水道事業</t>
  </si>
  <si>
    <t>特定地域生活排水処理</t>
  </si>
  <si>
    <t>K3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</si>
  <si>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</si>
  <si>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</si>
  <si>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</si>
  <si>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</si>
  <si>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</si>
  <si>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</si>
  <si>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</si>
  <si>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</si>
  <si>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</si>
  <si>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</si>
  <si>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</si>
  <si>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①経常収支比率
　黒字ではあるものの、経費回収率が示すように、使用料収入で賄えない部分を他会計補助金に依存している状況です。
③流動比率
　預金の増加により流動資産が増加したことで、前年度から大きく増加しています。
④企業債残高対事業規模比率
　前年同様、類似団体平均値よりも高い状況です。投資額と使用料収入の割合は毎年同規模であることから、今後もこの傾向が継続されると思われます。
⑤経費回収率
　使用料は維持管理費のみを算出根拠としていますが、汚水処理費には、維持管理費に加えて一般管理費も含まれていることから、経費回収率は100％に達していない状況です。事業の性質上、今後もこの傾向が継続すると思われます。
⑥汚水処理原価
　汚水処理費の増加により、前年度から若干増加しました。今後も同程度の水準で推移すると思われます。
⑦施設利用率・⑧水洗化率
　平均処理水量の増加により、施設利用率は減少していますが、事業の性質上、経営の効率性に直接影響するものではないと考えます。
</t>
    <rPh sb="363" eb="364">
      <t>リツ</t>
    </rPh>
    <rPh sb="378" eb="380">
      <t>ヘイキン</t>
    </rPh>
    <rPh sb="380" eb="382">
      <t>ショリ</t>
    </rPh>
    <rPh sb="382" eb="384">
      <t>スイリョウ</t>
    </rPh>
    <rPh sb="385" eb="387">
      <t>ゾウカ</t>
    </rPh>
    <rPh sb="397" eb="399">
      <t>ゲンショウ</t>
    </rPh>
    <phoneticPr fontId="4"/>
  </si>
  <si>
    <t>　有形固定資産の減価償却が、年々増加することから、有形固定資産減価償却率は今後も増加する見込みです。
　また、老朽化については、事業開始から12年経過しましたが、浄化槽本体に関する大きな問題は発生していません。しかし、浄化槽に付属するブロワ（電気製品・空気ポンプ）は消耗品であり、耐用年数が7～15年とされているため、軽微な修繕が増加傾向にあります。
　事業開始からの経過年数を鑑みると、ブロワの修繕等が今後も増加することが見込まれるため、計画的なブロワ更新について検討します。</t>
    <rPh sb="1" eb="3">
      <t>ユウケイ</t>
    </rPh>
    <rPh sb="3" eb="5">
      <t>コテイ</t>
    </rPh>
    <rPh sb="5" eb="7">
      <t>シサン</t>
    </rPh>
    <rPh sb="8" eb="10">
      <t>ゲンカ</t>
    </rPh>
    <rPh sb="10" eb="12">
      <t>ショウキャク</t>
    </rPh>
    <rPh sb="14" eb="16">
      <t>ネンネン</t>
    </rPh>
    <rPh sb="16" eb="18">
      <t>ゾウカ</t>
    </rPh>
    <rPh sb="25" eb="27">
      <t>ユウケイ</t>
    </rPh>
    <rPh sb="27" eb="29">
      <t>コテイ</t>
    </rPh>
    <rPh sb="29" eb="31">
      <t>シサン</t>
    </rPh>
    <rPh sb="31" eb="33">
      <t>ゲンカ</t>
    </rPh>
    <rPh sb="33" eb="35">
      <t>ショウキャク</t>
    </rPh>
    <rPh sb="35" eb="36">
      <t>リツ</t>
    </rPh>
    <rPh sb="37" eb="39">
      <t>コンゴ</t>
    </rPh>
    <rPh sb="40" eb="42">
      <t>ゾウカ</t>
    </rPh>
    <rPh sb="44" eb="46">
      <t>ミコ</t>
    </rPh>
    <rPh sb="55" eb="58">
      <t>ロウキュウカ</t>
    </rPh>
    <rPh sb="64" eb="66">
      <t>ジギョウ</t>
    </rPh>
    <rPh sb="66" eb="68">
      <t>カイシ</t>
    </rPh>
    <rPh sb="72" eb="73">
      <t>ネン</t>
    </rPh>
    <rPh sb="73" eb="75">
      <t>ケイカ</t>
    </rPh>
    <rPh sb="81" eb="84">
      <t>ジョウカソウ</t>
    </rPh>
    <rPh sb="84" eb="86">
      <t>ホンタイ</t>
    </rPh>
    <rPh sb="87" eb="88">
      <t>カン</t>
    </rPh>
    <rPh sb="90" eb="91">
      <t>オオ</t>
    </rPh>
    <rPh sb="93" eb="95">
      <t>モンダイ</t>
    </rPh>
    <rPh sb="96" eb="98">
      <t>ハッセイ</t>
    </rPh>
    <rPh sb="109" eb="112">
      <t>ジョウカソウ</t>
    </rPh>
    <rPh sb="113" eb="115">
      <t>フゾク</t>
    </rPh>
    <rPh sb="121" eb="123">
      <t>デンキ</t>
    </rPh>
    <rPh sb="123" eb="125">
      <t>セイヒン</t>
    </rPh>
    <rPh sb="126" eb="128">
      <t>クウキ</t>
    </rPh>
    <rPh sb="133" eb="135">
      <t>ショウモウ</t>
    </rPh>
    <rPh sb="135" eb="136">
      <t>ヒン</t>
    </rPh>
    <rPh sb="140" eb="142">
      <t>タイヨウ</t>
    </rPh>
    <rPh sb="142" eb="144">
      <t>ネンスウ</t>
    </rPh>
    <rPh sb="149" eb="150">
      <t>ネン</t>
    </rPh>
    <rPh sb="159" eb="161">
      <t>ケイビ</t>
    </rPh>
    <rPh sb="162" eb="164">
      <t>シュウゼン</t>
    </rPh>
    <rPh sb="165" eb="167">
      <t>ゾウカ</t>
    </rPh>
    <rPh sb="167" eb="169">
      <t>ケイコウ</t>
    </rPh>
    <rPh sb="177" eb="179">
      <t>ジギョウ</t>
    </rPh>
    <rPh sb="179" eb="181">
      <t>カイシ</t>
    </rPh>
    <rPh sb="184" eb="186">
      <t>ケイカ</t>
    </rPh>
    <rPh sb="186" eb="188">
      <t>ネンスウ</t>
    </rPh>
    <rPh sb="189" eb="190">
      <t>カンガ</t>
    </rPh>
    <rPh sb="198" eb="200">
      <t>シュウゼン</t>
    </rPh>
    <rPh sb="200" eb="201">
      <t>トウ</t>
    </rPh>
    <rPh sb="202" eb="204">
      <t>コンゴ</t>
    </rPh>
    <rPh sb="205" eb="207">
      <t>ゾウカ</t>
    </rPh>
    <rPh sb="212" eb="214">
      <t>ミコ</t>
    </rPh>
    <rPh sb="220" eb="223">
      <t>ケイカクテキ</t>
    </rPh>
    <rPh sb="227" eb="229">
      <t>コウシン</t>
    </rPh>
    <rPh sb="233" eb="235">
      <t>ケントウ</t>
    </rPh>
    <phoneticPr fontId="4"/>
  </si>
  <si>
    <t>　事業の性質上、使用料収入のみでは経営が困難であるため、他会計補助金に依存している状況です。
　使用料については、5年ごとに見直しを検討することとしていますが、昨今の物価高騰の影響で経営が圧迫されないよう、適宜状況を観察していきます。
　今後は、令和6年度に改定した経営戦略に基づき、計画的かつ合理的な経営管理に努めるとともに、効果的で持続可能な事業にするため、事業内容等の見直しを検討します。</t>
    <rPh sb="1" eb="3">
      <t>ジギョウ</t>
    </rPh>
    <rPh sb="4" eb="7">
      <t>セイシツジョウ</t>
    </rPh>
    <rPh sb="8" eb="10">
      <t>シヨウ</t>
    </rPh>
    <rPh sb="10" eb="11">
      <t>リョウ</t>
    </rPh>
    <rPh sb="11" eb="13">
      <t>シュウニュウ</t>
    </rPh>
    <rPh sb="17" eb="19">
      <t>ケイエイ</t>
    </rPh>
    <rPh sb="20" eb="22">
      <t>コンナン</t>
    </rPh>
    <rPh sb="28" eb="29">
      <t>タ</t>
    </rPh>
    <rPh sb="29" eb="31">
      <t>カイケイ</t>
    </rPh>
    <rPh sb="31" eb="34">
      <t>ホジョキン</t>
    </rPh>
    <rPh sb="35" eb="37">
      <t>イゾン</t>
    </rPh>
    <rPh sb="41" eb="43">
      <t>ジョウキョウ</t>
    </rPh>
    <rPh sb="48" eb="51">
      <t>シヨウリョウ</t>
    </rPh>
    <rPh sb="58" eb="59">
      <t>ネン</t>
    </rPh>
    <rPh sb="62" eb="64">
      <t>ミナオ</t>
    </rPh>
    <rPh sb="66" eb="68">
      <t>ケントウ</t>
    </rPh>
    <rPh sb="80" eb="82">
      <t>サッコン</t>
    </rPh>
    <rPh sb="83" eb="85">
      <t>ブッカ</t>
    </rPh>
    <rPh sb="85" eb="87">
      <t>コウトウ</t>
    </rPh>
    <rPh sb="88" eb="90">
      <t>エイキョウ</t>
    </rPh>
    <rPh sb="91" eb="93">
      <t>ケイエイ</t>
    </rPh>
    <rPh sb="94" eb="96">
      <t>アッパク</t>
    </rPh>
    <rPh sb="103" eb="105">
      <t>テキギ</t>
    </rPh>
    <rPh sb="105" eb="107">
      <t>ジョウキョウ</t>
    </rPh>
    <rPh sb="108" eb="110">
      <t>カンサツ</t>
    </rPh>
    <rPh sb="119" eb="121">
      <t>コンゴ</t>
    </rPh>
    <rPh sb="123" eb="125">
      <t>レイワ</t>
    </rPh>
    <rPh sb="126" eb="128">
      <t>ネンド</t>
    </rPh>
    <rPh sb="129" eb="131">
      <t>カイテイ</t>
    </rPh>
    <rPh sb="133" eb="135">
      <t>ケイエイ</t>
    </rPh>
    <rPh sb="135" eb="137">
      <t>センリャク</t>
    </rPh>
    <rPh sb="138" eb="139">
      <t>モト</t>
    </rPh>
    <rPh sb="142" eb="145">
      <t>ケイカクテキ</t>
    </rPh>
    <rPh sb="147" eb="150">
      <t>ゴウリテキ</t>
    </rPh>
    <rPh sb="151" eb="153">
      <t>ケイエイ</t>
    </rPh>
    <rPh sb="153" eb="155">
      <t>カンリ</t>
    </rPh>
    <rPh sb="156" eb="157">
      <t>ツト</t>
    </rPh>
    <rPh sb="164" eb="167">
      <t>コウカテキ</t>
    </rPh>
    <rPh sb="168" eb="170">
      <t>ジゾク</t>
    </rPh>
    <rPh sb="170" eb="172">
      <t>カノウ</t>
    </rPh>
    <rPh sb="173" eb="175">
      <t>ジギョウ</t>
    </rPh>
    <rPh sb="181" eb="183">
      <t>ジギョウ</t>
    </rPh>
    <rPh sb="183" eb="185">
      <t>ナイヨウ</t>
    </rPh>
    <rPh sb="185" eb="186">
      <t>トウ</t>
    </rPh>
    <rPh sb="187" eb="189">
      <t>ミナオ</t>
    </rPh>
    <rPh sb="191" eb="193">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</si>
</sst>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7F5-4C31-9356-8CC7AB41F2E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7F5-4C31-9356-8CC7AB41F2E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0.1</c:v>
                </c:pt>
                <c:pt idx="3">
                  <c:v>58.38</c:v>
                </c:pt>
                <c:pt idx="4">
                  <c:v>56.71</c:v>
                </c:pt>
              </c:numCache>
            </c:numRef>
          </c:val>
          <c:extLst>
            <c:ext xmlns:c16="http://schemas.microsoft.com/office/drawing/2014/chart" uri="{C3380CC4-5D6E-409C-BE32-E72D297353CC}">
              <c16:uniqueId val="{00000000-ED82-45B5-A35C-4EFC113E3C0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56.76</c:v>
                </c:pt>
                <c:pt idx="3">
                  <c:v>58.02</c:v>
                </c:pt>
                <c:pt idx="4">
                  <c:v>71.180000000000007</c:v>
                </c:pt>
              </c:numCache>
            </c:numRef>
          </c:val>
          <c:smooth val="0"/>
          <c:extLst>
            <c:ext xmlns:c16="http://schemas.microsoft.com/office/drawing/2014/chart" uri="{C3380CC4-5D6E-409C-BE32-E72D297353CC}">
              <c16:uniqueId val="{00000001-ED82-45B5-A35C-4EFC113E3C0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100</c:v>
                </c:pt>
                <c:pt idx="3">
                  <c:v>100</c:v>
                </c:pt>
                <c:pt idx="4">
                  <c:v>100</c:v>
                </c:pt>
              </c:numCache>
            </c:numRef>
          </c:val>
          <c:extLst>
            <c:ext xmlns:c16="http://schemas.microsoft.com/office/drawing/2014/chart" uri="{C3380CC4-5D6E-409C-BE32-E72D297353CC}">
              <c16:uniqueId val="{00000000-CE0C-4792-8C93-A381E7C673B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66.88</c:v>
                </c:pt>
                <c:pt idx="3">
                  <c:v>63.66</c:v>
                </c:pt>
                <c:pt idx="4">
                  <c:v>70.92</c:v>
                </c:pt>
              </c:numCache>
            </c:numRef>
          </c:val>
          <c:smooth val="0"/>
          <c:extLst>
            <c:ext xmlns:c16="http://schemas.microsoft.com/office/drawing/2014/chart" uri="{C3380CC4-5D6E-409C-BE32-E72D297353CC}">
              <c16:uniqueId val="{00000001-CE0C-4792-8C93-A381E7C673B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100.97</c:v>
                </c:pt>
                <c:pt idx="3">
                  <c:v>99.54</c:v>
                </c:pt>
                <c:pt idx="4">
                  <c:v>105.44</c:v>
                </c:pt>
              </c:numCache>
            </c:numRef>
          </c:val>
          <c:extLst>
            <c:ext xmlns:c16="http://schemas.microsoft.com/office/drawing/2014/chart" uri="{C3380CC4-5D6E-409C-BE32-E72D297353CC}">
              <c16:uniqueId val="{00000000-63E6-415C-8BD0-712310F0447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101.83</c:v>
                </c:pt>
                <c:pt idx="3">
                  <c:v>95.1</c:v>
                </c:pt>
                <c:pt idx="4">
                  <c:v>105.56</c:v>
                </c:pt>
              </c:numCache>
            </c:numRef>
          </c:val>
          <c:smooth val="0"/>
          <c:extLst>
            <c:ext xmlns:c16="http://schemas.microsoft.com/office/drawing/2014/chart" uri="{C3380CC4-5D6E-409C-BE32-E72D297353CC}">
              <c16:uniqueId val="{00000001-63E6-415C-8BD0-712310F0447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3.41</c:v>
                </c:pt>
                <c:pt idx="3">
                  <c:v>6.5</c:v>
                </c:pt>
                <c:pt idx="4">
                  <c:v>9.33</c:v>
                </c:pt>
              </c:numCache>
            </c:numRef>
          </c:val>
          <c:extLst>
            <c:ext xmlns:c16="http://schemas.microsoft.com/office/drawing/2014/chart" uri="{C3380CC4-5D6E-409C-BE32-E72D297353CC}">
              <c16:uniqueId val="{00000000-1FC9-47F3-B849-B76C5F23794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16.75</c:v>
                </c:pt>
                <c:pt idx="3">
                  <c:v>19.34</c:v>
                </c:pt>
                <c:pt idx="4">
                  <c:v>18.09</c:v>
                </c:pt>
              </c:numCache>
            </c:numRef>
          </c:val>
          <c:smooth val="0"/>
          <c:extLst>
            <c:ext xmlns:c16="http://schemas.microsoft.com/office/drawing/2014/chart" uri="{C3380CC4-5D6E-409C-BE32-E72D297353CC}">
              <c16:uniqueId val="{00000001-1FC9-47F3-B849-B76C5F23794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A53-4548-84F1-AF2EB27CA94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A53-4548-84F1-AF2EB27CA94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1FD-4266-ADF3-08BF2610692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44.51</c:v>
                </c:pt>
                <c:pt idx="3">
                  <c:v>225.85</c:v>
                </c:pt>
                <c:pt idx="4">
                  <c:v>40.89</c:v>
                </c:pt>
              </c:numCache>
            </c:numRef>
          </c:val>
          <c:smooth val="0"/>
          <c:extLst>
            <c:ext xmlns:c16="http://schemas.microsoft.com/office/drawing/2014/chart" uri="{C3380CC4-5D6E-409C-BE32-E72D297353CC}">
              <c16:uniqueId val="{00000001-11FD-4266-ADF3-08BF2610692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168.15</c:v>
                </c:pt>
                <c:pt idx="3">
                  <c:v>222.9</c:v>
                </c:pt>
                <c:pt idx="4">
                  <c:v>254.42</c:v>
                </c:pt>
              </c:numCache>
            </c:numRef>
          </c:val>
          <c:extLst>
            <c:ext xmlns:c16="http://schemas.microsoft.com/office/drawing/2014/chart" uri="{C3380CC4-5D6E-409C-BE32-E72D297353CC}">
              <c16:uniqueId val="{00000000-80EE-4C5E-8532-01EFFF37AD1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150.30000000000001</c:v>
                </c:pt>
                <c:pt idx="3">
                  <c:v>45.1</c:v>
                </c:pt>
                <c:pt idx="4">
                  <c:v>126.98</c:v>
                </c:pt>
              </c:numCache>
            </c:numRef>
          </c:val>
          <c:smooth val="0"/>
          <c:extLst>
            <c:ext xmlns:c16="http://schemas.microsoft.com/office/drawing/2014/chart" uri="{C3380CC4-5D6E-409C-BE32-E72D297353CC}">
              <c16:uniqueId val="{00000001-80EE-4C5E-8532-01EFFF37AD1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1231.1099999999999</c:v>
                </c:pt>
                <c:pt idx="3">
                  <c:v>1192.4100000000001</c:v>
                </c:pt>
                <c:pt idx="4">
                  <c:v>1191.3699999999999</c:v>
                </c:pt>
              </c:numCache>
            </c:numRef>
          </c:val>
          <c:extLst>
            <c:ext xmlns:c16="http://schemas.microsoft.com/office/drawing/2014/chart" uri="{C3380CC4-5D6E-409C-BE32-E72D297353CC}">
              <c16:uniqueId val="{00000000-C1B5-45FC-AC8C-E8BCA73FCD6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397.03</c:v>
                </c:pt>
                <c:pt idx="3">
                  <c:v>424.95</c:v>
                </c:pt>
                <c:pt idx="4">
                  <c:v>537.62</c:v>
                </c:pt>
              </c:numCache>
            </c:numRef>
          </c:val>
          <c:smooth val="0"/>
          <c:extLst>
            <c:ext xmlns:c16="http://schemas.microsoft.com/office/drawing/2014/chart" uri="{C3380CC4-5D6E-409C-BE32-E72D297353CC}">
              <c16:uniqueId val="{00000001-C1B5-45FC-AC8C-E8BCA73FCD6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73.099999999999994</c:v>
                </c:pt>
                <c:pt idx="3">
                  <c:v>71.41</c:v>
                </c:pt>
                <c:pt idx="4">
                  <c:v>72.44</c:v>
                </c:pt>
              </c:numCache>
            </c:numRef>
          </c:val>
          <c:extLst>
            <c:ext xmlns:c16="http://schemas.microsoft.com/office/drawing/2014/chart" uri="{C3380CC4-5D6E-409C-BE32-E72D297353CC}">
              <c16:uniqueId val="{00000000-A6E8-498B-8AD5-BA2BA9F560B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46.58</c:v>
                </c:pt>
                <c:pt idx="3">
                  <c:v>41.67</c:v>
                </c:pt>
                <c:pt idx="4">
                  <c:v>37.880000000000003</c:v>
                </c:pt>
              </c:numCache>
            </c:numRef>
          </c:val>
          <c:smooth val="0"/>
          <c:extLst>
            <c:ext xmlns:c16="http://schemas.microsoft.com/office/drawing/2014/chart" uri="{C3380CC4-5D6E-409C-BE32-E72D297353CC}">
              <c16:uniqueId val="{00000001-A6E8-498B-8AD5-BA2BA9F560B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224.24</c:v>
                </c:pt>
                <c:pt idx="3">
                  <c:v>233.94</c:v>
                </c:pt>
                <c:pt idx="4">
                  <c:v>238.32</c:v>
                </c:pt>
              </c:numCache>
            </c:numRef>
          </c:val>
          <c:extLst>
            <c:ext xmlns:c16="http://schemas.microsoft.com/office/drawing/2014/chart" uri="{C3380CC4-5D6E-409C-BE32-E72D297353CC}">
              <c16:uniqueId val="{00000000-D194-45B1-BAD5-37E6A197658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311.73</c:v>
                </c:pt>
                <c:pt idx="3">
                  <c:v>326.49</c:v>
                </c:pt>
                <c:pt idx="4">
                  <c:v>355.98</c:v>
                </c:pt>
              </c:numCache>
            </c:numRef>
          </c:val>
          <c:smooth val="0"/>
          <c:extLst>
            <c:ext xmlns:c16="http://schemas.microsoft.com/office/drawing/2014/chart" uri="{C3380CC4-5D6E-409C-BE32-E72D297353CC}">
              <c16:uniqueId val="{00000001-D194-45B1-BAD5-37E6A197658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宮崎県　日南市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K3</v>
      </c>
      <c r="X8" s="39"/>
      <c r="Y8" s="39"/>
      <c r="Z8" s="39"/>
      <c r="AA8" s="39"/>
      <c r="AB8" s="39"/>
      <c r="AC8" s="39"/>
      <c r="AD8" s="40" t="str">
        <f>データ!$M$6</f>
        <v>非設置</v>
      </c>
      <c r="AE8" s="40"/>
      <c r="AF8" s="40"/>
      <c r="AG8" s="40"/>
      <c r="AH8" s="40"/>
      <c r="AI8" s="40"/>
      <c r="AJ8" s="40"/>
      <c r="AK8" s="3"/>
      <c r="AL8" s="41">
        <f>データ!S6</f>
        <v>48198</v>
      </c>
      <c r="AM8" s="41"/>
      <c r="AN8" s="41"/>
      <c r="AO8" s="41"/>
      <c r="AP8" s="41"/>
      <c r="AQ8" s="41"/>
      <c r="AR8" s="41"/>
      <c r="AS8" s="41"/>
      <c r="AT8" s="34">
        <f>データ!T6</f>
        <v>535.49</v>
      </c>
      <c r="AU8" s="34"/>
      <c r="AV8" s="34"/>
      <c r="AW8" s="34"/>
      <c r="AX8" s="34"/>
      <c r="AY8" s="34"/>
      <c r="AZ8" s="34"/>
      <c r="BA8" s="34"/>
      <c r="BB8" s="34">
        <f>データ!U6</f>
        <v>90.01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46.13</v>
      </c>
      <c r="J10" s="34"/>
      <c r="K10" s="34"/>
      <c r="L10" s="34"/>
      <c r="M10" s="34"/>
      <c r="N10" s="34"/>
      <c r="O10" s="34"/>
      <c r="P10" s="34">
        <f>データ!P6</f>
        <v>7.19</v>
      </c>
      <c r="Q10" s="34"/>
      <c r="R10" s="34"/>
      <c r="S10" s="34"/>
      <c r="T10" s="34"/>
      <c r="U10" s="34"/>
      <c r="V10" s="34"/>
      <c r="W10" s="34">
        <f>データ!Q6</f>
        <v>100</v>
      </c>
      <c r="X10" s="34"/>
      <c r="Y10" s="34"/>
      <c r="Z10" s="34"/>
      <c r="AA10" s="34"/>
      <c r="AB10" s="34"/>
      <c r="AC10" s="34"/>
      <c r="AD10" s="41">
        <f>データ!R6</f>
        <v>3674</v>
      </c>
      <c r="AE10" s="41"/>
      <c r="AF10" s="41"/>
      <c r="AG10" s="41"/>
      <c r="AH10" s="41"/>
      <c r="AI10" s="41"/>
      <c r="AJ10" s="41"/>
      <c r="AK10" s="2"/>
      <c r="AL10" s="41">
        <f>データ!V6</f>
        <v>3426</v>
      </c>
      <c r="AM10" s="41"/>
      <c r="AN10" s="41"/>
      <c r="AO10" s="41"/>
      <c r="AP10" s="41"/>
      <c r="AQ10" s="41"/>
      <c r="AR10" s="41"/>
      <c r="AS10" s="41"/>
      <c r="AT10" s="34">
        <f>データ!W6</f>
        <v>0.01</v>
      </c>
      <c r="AU10" s="34"/>
      <c r="AV10" s="34"/>
      <c r="AW10" s="34"/>
      <c r="AX10" s="34"/>
      <c r="AY10" s="34"/>
      <c r="AZ10" s="34"/>
      <c r="BA10" s="34"/>
      <c r="BB10" s="34">
        <f>データ!X6</f>
        <v>342600</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111</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113</v>
      </c>
      <c r="BM66" s="80"/>
      <c r="BN66" s="80"/>
      <c r="BO66" s="80"/>
      <c r="BP66" s="80"/>
      <c r="BQ66" s="80"/>
      <c r="BR66" s="80"/>
      <c r="BS66" s="80"/>
      <c r="BT66" s="80"/>
      <c r="BU66" s="80"/>
      <c r="BV66" s="80"/>
      <c r="BW66" s="80"/>
      <c r="BX66" s="80"/>
      <c r="BY66" s="80"/>
      <c r="BZ66" s="8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OkqrSoG8jwUSoG9IQjehhB3F/PZn2HubQ9SytQkG3EOoS9gYTXNtyDcSBrIEaz+d99Rf967J4UuZlh4fgciMVA==" saltValue="Ot/o7GmCoYr93on0+iw07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452041</v>
      </c>
      <c r="D6" s="19">
        <f t="shared" si="3"/>
        <v>46</v>
      </c>
      <c r="E6" s="19">
        <f t="shared" si="3"/>
        <v>18</v>
      </c>
      <c r="F6" s="19">
        <f t="shared" si="3"/>
        <v>0</v>
      </c>
      <c r="G6" s="19">
        <f t="shared" si="3"/>
        <v>0</v>
      </c>
      <c r="H6" s="19" t="str">
        <f t="shared" si="3"/>
        <v>宮崎県　日南市</v>
      </c>
      <c r="I6" s="19" t="str">
        <f t="shared" si="3"/>
        <v>法適用</v>
      </c>
      <c r="J6" s="19" t="str">
        <f t="shared" si="3"/>
        <v>下水道事業</v>
      </c>
      <c r="K6" s="19" t="str">
        <f t="shared" si="3"/>
        <v>特定地域生活排水処理</v>
      </c>
      <c r="L6" s="19" t="str">
        <f t="shared" si="3"/>
        <v>K3</v>
      </c>
      <c r="M6" s="19" t="str">
        <f t="shared" si="3"/>
        <v>非設置</v>
      </c>
      <c r="N6" s="20" t="str">
        <f t="shared" si="3"/>
        <v>-</v>
      </c>
      <c r="O6" s="20">
        <f t="shared" si="3"/>
        <v>46.13</v>
      </c>
      <c r="P6" s="20">
        <f t="shared" si="3"/>
        <v>7.19</v>
      </c>
      <c r="Q6" s="20">
        <f t="shared" si="3"/>
        <v>100</v>
      </c>
      <c r="R6" s="20">
        <f t="shared" si="3"/>
        <v>3674</v>
      </c>
      <c r="S6" s="20">
        <f t="shared" si="3"/>
        <v>48198</v>
      </c>
      <c r="T6" s="20">
        <f t="shared" si="3"/>
        <v>535.49</v>
      </c>
      <c r="U6" s="20">
        <f t="shared" si="3"/>
        <v>90.01</v>
      </c>
      <c r="V6" s="20">
        <f t="shared" si="3"/>
        <v>3426</v>
      </c>
      <c r="W6" s="20">
        <f t="shared" si="3"/>
        <v>0.01</v>
      </c>
      <c r="X6" s="20">
        <f t="shared" si="3"/>
        <v>342600</v>
      </c>
      <c r="Y6" s="21" t="str">
        <f>IF(Y7="",NA(),Y7)</f>
        <v>-</v>
      </c>
      <c r="Z6" s="21" t="str">
        <f t="shared" ref="Z6:AH6" si="4">IF(Z7="",NA(),Z7)</f>
        <v>-</v>
      </c>
      <c r="AA6" s="21">
        <f t="shared" si="4"/>
        <v>100.97</v>
      </c>
      <c r="AB6" s="21">
        <f t="shared" si="4"/>
        <v>99.54</v>
      </c>
      <c r="AC6" s="21">
        <f t="shared" si="4"/>
        <v>105.44</v>
      </c>
      <c r="AD6" s="21" t="str">
        <f t="shared" si="4"/>
        <v>-</v>
      </c>
      <c r="AE6" s="21" t="str">
        <f t="shared" si="4"/>
        <v>-</v>
      </c>
      <c r="AF6" s="21">
        <f t="shared" si="4"/>
        <v>101.83</v>
      </c>
      <c r="AG6" s="21">
        <f t="shared" si="4"/>
        <v>95.1</v>
      </c>
      <c r="AH6" s="21">
        <f t="shared" si="4"/>
        <v>105.56</v>
      </c>
      <c r="AI6" s="20" t="str">
        <f>IF(AI7="","",IF(AI7="-","【-】","【"&amp;SUBSTITUTE(TEXT(AI7,"#,##0.00"),"-","△")&amp;"】"))</f>
        <v>【100.06】</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44.51</v>
      </c>
      <c r="AR6" s="21">
        <f t="shared" si="5"/>
        <v>225.85</v>
      </c>
      <c r="AS6" s="21">
        <f t="shared" si="5"/>
        <v>40.89</v>
      </c>
      <c r="AT6" s="20" t="str">
        <f>IF(AT7="","",IF(AT7="-","【-】","【"&amp;SUBSTITUTE(TEXT(AT7,"#,##0.00"),"-","△")&amp;"】"))</f>
        <v>【84.61】</v>
      </c>
      <c r="AU6" s="21" t="str">
        <f>IF(AU7="",NA(),AU7)</f>
        <v>-</v>
      </c>
      <c r="AV6" s="21" t="str">
        <f t="shared" ref="AV6:BD6" si="6">IF(AV7="",NA(),AV7)</f>
        <v>-</v>
      </c>
      <c r="AW6" s="21">
        <f t="shared" si="6"/>
        <v>168.15</v>
      </c>
      <c r="AX6" s="21">
        <f t="shared" si="6"/>
        <v>222.9</v>
      </c>
      <c r="AY6" s="21">
        <f t="shared" si="6"/>
        <v>254.42</v>
      </c>
      <c r="AZ6" s="21" t="str">
        <f t="shared" si="6"/>
        <v>-</v>
      </c>
      <c r="BA6" s="21" t="str">
        <f t="shared" si="6"/>
        <v>-</v>
      </c>
      <c r="BB6" s="21">
        <f t="shared" si="6"/>
        <v>150.30000000000001</v>
      </c>
      <c r="BC6" s="21">
        <f t="shared" si="6"/>
        <v>45.1</v>
      </c>
      <c r="BD6" s="21">
        <f t="shared" si="6"/>
        <v>126.98</v>
      </c>
      <c r="BE6" s="20" t="str">
        <f>IF(BE7="","",IF(BE7="-","【-】","【"&amp;SUBSTITUTE(TEXT(BE7,"#,##0.00"),"-","△")&amp;"】"))</f>
        <v>【106.63】</v>
      </c>
      <c r="BF6" s="21" t="str">
        <f>IF(BF7="",NA(),BF7)</f>
        <v>-</v>
      </c>
      <c r="BG6" s="21" t="str">
        <f t="shared" ref="BG6:BO6" si="7">IF(BG7="",NA(),BG7)</f>
        <v>-</v>
      </c>
      <c r="BH6" s="21">
        <f t="shared" si="7"/>
        <v>1231.1099999999999</v>
      </c>
      <c r="BI6" s="21">
        <f t="shared" si="7"/>
        <v>1192.4100000000001</v>
      </c>
      <c r="BJ6" s="21">
        <f t="shared" si="7"/>
        <v>1191.3699999999999</v>
      </c>
      <c r="BK6" s="21" t="str">
        <f t="shared" si="7"/>
        <v>-</v>
      </c>
      <c r="BL6" s="21" t="str">
        <f t="shared" si="7"/>
        <v>-</v>
      </c>
      <c r="BM6" s="21">
        <f t="shared" si="7"/>
        <v>397.03</v>
      </c>
      <c r="BN6" s="21">
        <f t="shared" si="7"/>
        <v>424.95</v>
      </c>
      <c r="BO6" s="21">
        <f t="shared" si="7"/>
        <v>537.62</v>
      </c>
      <c r="BP6" s="20" t="str">
        <f>IF(BP7="","",IF(BP7="-","【-】","【"&amp;SUBSTITUTE(TEXT(BP7,"#,##0.00"),"-","△")&amp;"】"))</f>
        <v>【386.06】</v>
      </c>
      <c r="BQ6" s="21" t="str">
        <f>IF(BQ7="",NA(),BQ7)</f>
        <v>-</v>
      </c>
      <c r="BR6" s="21" t="str">
        <f t="shared" ref="BR6:BZ6" si="8">IF(BR7="",NA(),BR7)</f>
        <v>-</v>
      </c>
      <c r="BS6" s="21">
        <f t="shared" si="8"/>
        <v>73.099999999999994</v>
      </c>
      <c r="BT6" s="21">
        <f t="shared" si="8"/>
        <v>71.41</v>
      </c>
      <c r="BU6" s="21">
        <f t="shared" si="8"/>
        <v>72.44</v>
      </c>
      <c r="BV6" s="21" t="str">
        <f t="shared" si="8"/>
        <v>-</v>
      </c>
      <c r="BW6" s="21" t="str">
        <f t="shared" si="8"/>
        <v>-</v>
      </c>
      <c r="BX6" s="21">
        <f t="shared" si="8"/>
        <v>46.58</v>
      </c>
      <c r="BY6" s="21">
        <f t="shared" si="8"/>
        <v>41.67</v>
      </c>
      <c r="BZ6" s="21">
        <f t="shared" si="8"/>
        <v>37.880000000000003</v>
      </c>
      <c r="CA6" s="20" t="str">
        <f>IF(CA7="","",IF(CA7="-","【-】","【"&amp;SUBSTITUTE(TEXT(CA7,"#,##0.00"),"-","△")&amp;"】"))</f>
        <v>【51.14】</v>
      </c>
      <c r="CB6" s="21" t="str">
        <f>IF(CB7="",NA(),CB7)</f>
        <v>-</v>
      </c>
      <c r="CC6" s="21" t="str">
        <f t="shared" ref="CC6:CK6" si="9">IF(CC7="",NA(),CC7)</f>
        <v>-</v>
      </c>
      <c r="CD6" s="21">
        <f t="shared" si="9"/>
        <v>224.24</v>
      </c>
      <c r="CE6" s="21">
        <f t="shared" si="9"/>
        <v>233.94</v>
      </c>
      <c r="CF6" s="21">
        <f t="shared" si="9"/>
        <v>238.32</v>
      </c>
      <c r="CG6" s="21" t="str">
        <f t="shared" si="9"/>
        <v>-</v>
      </c>
      <c r="CH6" s="21" t="str">
        <f t="shared" si="9"/>
        <v>-</v>
      </c>
      <c r="CI6" s="21">
        <f t="shared" si="9"/>
        <v>311.73</v>
      </c>
      <c r="CJ6" s="21">
        <f t="shared" si="9"/>
        <v>326.49</v>
      </c>
      <c r="CK6" s="21">
        <f t="shared" si="9"/>
        <v>355.98</v>
      </c>
      <c r="CL6" s="20" t="str">
        <f>IF(CL7="","",IF(CL7="-","【-】","【"&amp;SUBSTITUTE(TEXT(CL7,"#,##0.00"),"-","△")&amp;"】"))</f>
        <v>【329.31】</v>
      </c>
      <c r="CM6" s="21" t="str">
        <f>IF(CM7="",NA(),CM7)</f>
        <v>-</v>
      </c>
      <c r="CN6" s="21" t="str">
        <f t="shared" ref="CN6:CV6" si="10">IF(CN7="",NA(),CN7)</f>
        <v>-</v>
      </c>
      <c r="CO6" s="21">
        <f t="shared" si="10"/>
        <v>0.1</v>
      </c>
      <c r="CP6" s="21">
        <f t="shared" si="10"/>
        <v>58.38</v>
      </c>
      <c r="CQ6" s="21">
        <f t="shared" si="10"/>
        <v>56.71</v>
      </c>
      <c r="CR6" s="21" t="str">
        <f t="shared" si="10"/>
        <v>-</v>
      </c>
      <c r="CS6" s="21" t="str">
        <f t="shared" si="10"/>
        <v>-</v>
      </c>
      <c r="CT6" s="21">
        <f t="shared" si="10"/>
        <v>56.76</v>
      </c>
      <c r="CU6" s="21">
        <f t="shared" si="10"/>
        <v>58.02</v>
      </c>
      <c r="CV6" s="21">
        <f t="shared" si="10"/>
        <v>71.180000000000007</v>
      </c>
      <c r="CW6" s="20" t="str">
        <f>IF(CW7="","",IF(CW7="-","【-】","【"&amp;SUBSTITUTE(TEXT(CW7,"#,##0.00"),"-","△")&amp;"】"))</f>
        <v>【54.37】</v>
      </c>
      <c r="CX6" s="21" t="str">
        <f>IF(CX7="",NA(),CX7)</f>
        <v>-</v>
      </c>
      <c r="CY6" s="21" t="str">
        <f t="shared" ref="CY6:DG6" si="11">IF(CY7="",NA(),CY7)</f>
        <v>-</v>
      </c>
      <c r="CZ6" s="21">
        <f t="shared" si="11"/>
        <v>100</v>
      </c>
      <c r="DA6" s="21">
        <f t="shared" si="11"/>
        <v>100</v>
      </c>
      <c r="DB6" s="21">
        <f t="shared" si="11"/>
        <v>100</v>
      </c>
      <c r="DC6" s="21" t="str">
        <f t="shared" si="11"/>
        <v>-</v>
      </c>
      <c r="DD6" s="21" t="str">
        <f t="shared" si="11"/>
        <v>-</v>
      </c>
      <c r="DE6" s="21">
        <f t="shared" si="11"/>
        <v>66.88</v>
      </c>
      <c r="DF6" s="21">
        <f t="shared" si="11"/>
        <v>63.66</v>
      </c>
      <c r="DG6" s="21">
        <f t="shared" si="11"/>
        <v>70.92</v>
      </c>
      <c r="DH6" s="20" t="str">
        <f>IF(DH7="","",IF(DH7="-","【-】","【"&amp;SUBSTITUTE(TEXT(DH7,"#,##0.00"),"-","△")&amp;"】"))</f>
        <v>【84.89】</v>
      </c>
      <c r="DI6" s="21" t="str">
        <f>IF(DI7="",NA(),DI7)</f>
        <v>-</v>
      </c>
      <c r="DJ6" s="21" t="str">
        <f t="shared" ref="DJ6:DR6" si="12">IF(DJ7="",NA(),DJ7)</f>
        <v>-</v>
      </c>
      <c r="DK6" s="21">
        <f t="shared" si="12"/>
        <v>3.41</v>
      </c>
      <c r="DL6" s="21">
        <f t="shared" si="12"/>
        <v>6.5</v>
      </c>
      <c r="DM6" s="21">
        <f t="shared" si="12"/>
        <v>9.33</v>
      </c>
      <c r="DN6" s="21" t="str">
        <f t="shared" si="12"/>
        <v>-</v>
      </c>
      <c r="DO6" s="21" t="str">
        <f t="shared" si="12"/>
        <v>-</v>
      </c>
      <c r="DP6" s="21">
        <f t="shared" si="12"/>
        <v>16.75</v>
      </c>
      <c r="DQ6" s="21">
        <f t="shared" si="12"/>
        <v>19.34</v>
      </c>
      <c r="DR6" s="21">
        <f t="shared" si="12"/>
        <v>18.09</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452041</v>
      </c>
      <c r="D7" s="23">
        <v>46</v>
      </c>
      <c r="E7" s="23">
        <v>18</v>
      </c>
      <c r="F7" s="23">
        <v>0</v>
      </c>
      <c r="G7" s="23">
        <v>0</v>
      </c>
      <c r="H7" s="23" t="s">
        <v>95</v>
      </c>
      <c r="I7" s="23" t="s">
        <v>96</v>
      </c>
      <c r="J7" s="23" t="s">
        <v>97</v>
      </c>
      <c r="K7" s="23" t="s">
        <v>98</v>
      </c>
      <c r="L7" s="23" t="s">
        <v>99</v>
      </c>
      <c r="M7" s="23" t="s">
        <v>100</v>
      </c>
      <c r="N7" s="24" t="s">
        <v>101</v>
      </c>
      <c r="O7" s="24">
        <v>46.13</v>
      </c>
      <c r="P7" s="24">
        <v>7.19</v>
      </c>
      <c r="Q7" s="24">
        <v>100</v>
      </c>
      <c r="R7" s="24">
        <v>3674</v>
      </c>
      <c r="S7" s="24">
        <v>48198</v>
      </c>
      <c r="T7" s="24">
        <v>535.49</v>
      </c>
      <c r="U7" s="24">
        <v>90.01</v>
      </c>
      <c r="V7" s="24">
        <v>3426</v>
      </c>
      <c r="W7" s="24">
        <v>0.01</v>
      </c>
      <c r="X7" s="24">
        <v>342600</v>
      </c>
      <c r="Y7" s="24" t="s">
        <v>101</v>
      </c>
      <c r="Z7" s="24" t="s">
        <v>101</v>
      </c>
      <c r="AA7" s="24">
        <v>100.97</v>
      </c>
      <c r="AB7" s="24">
        <v>99.54</v>
      </c>
      <c r="AC7" s="24">
        <v>105.44</v>
      </c>
      <c r="AD7" s="24" t="s">
        <v>101</v>
      </c>
      <c r="AE7" s="24" t="s">
        <v>101</v>
      </c>
      <c r="AF7" s="24">
        <v>101.83</v>
      </c>
      <c r="AG7" s="24">
        <v>95.1</v>
      </c>
      <c r="AH7" s="24">
        <v>105.56</v>
      </c>
      <c r="AI7" s="24">
        <v>100.06</v>
      </c>
      <c r="AJ7" s="24" t="s">
        <v>101</v>
      </c>
      <c r="AK7" s="24" t="s">
        <v>101</v>
      </c>
      <c r="AL7" s="24">
        <v>0</v>
      </c>
      <c r="AM7" s="24">
        <v>0</v>
      </c>
      <c r="AN7" s="24">
        <v>0</v>
      </c>
      <c r="AO7" s="24" t="s">
        <v>101</v>
      </c>
      <c r="AP7" s="24" t="s">
        <v>101</v>
      </c>
      <c r="AQ7" s="24">
        <v>44.51</v>
      </c>
      <c r="AR7" s="24">
        <v>225.85</v>
      </c>
      <c r="AS7" s="24">
        <v>40.89</v>
      </c>
      <c r="AT7" s="24">
        <v>84.61</v>
      </c>
      <c r="AU7" s="24" t="s">
        <v>101</v>
      </c>
      <c r="AV7" s="24" t="s">
        <v>101</v>
      </c>
      <c r="AW7" s="24">
        <v>168.15</v>
      </c>
      <c r="AX7" s="24">
        <v>222.9</v>
      </c>
      <c r="AY7" s="24">
        <v>254.42</v>
      </c>
      <c r="AZ7" s="24" t="s">
        <v>101</v>
      </c>
      <c r="BA7" s="24" t="s">
        <v>101</v>
      </c>
      <c r="BB7" s="24">
        <v>150.30000000000001</v>
      </c>
      <c r="BC7" s="24">
        <v>45.1</v>
      </c>
      <c r="BD7" s="24">
        <v>126.98</v>
      </c>
      <c r="BE7" s="24">
        <v>106.63</v>
      </c>
      <c r="BF7" s="24" t="s">
        <v>101</v>
      </c>
      <c r="BG7" s="24" t="s">
        <v>101</v>
      </c>
      <c r="BH7" s="24">
        <v>1231.1099999999999</v>
      </c>
      <c r="BI7" s="24">
        <v>1192.4100000000001</v>
      </c>
      <c r="BJ7" s="24">
        <v>1191.3699999999999</v>
      </c>
      <c r="BK7" s="24" t="s">
        <v>101</v>
      </c>
      <c r="BL7" s="24" t="s">
        <v>101</v>
      </c>
      <c r="BM7" s="24">
        <v>397.03</v>
      </c>
      <c r="BN7" s="24">
        <v>424.95</v>
      </c>
      <c r="BO7" s="24">
        <v>537.62</v>
      </c>
      <c r="BP7" s="24">
        <v>386.06</v>
      </c>
      <c r="BQ7" s="24" t="s">
        <v>101</v>
      </c>
      <c r="BR7" s="24" t="s">
        <v>101</v>
      </c>
      <c r="BS7" s="24">
        <v>73.099999999999994</v>
      </c>
      <c r="BT7" s="24">
        <v>71.41</v>
      </c>
      <c r="BU7" s="24">
        <v>72.44</v>
      </c>
      <c r="BV7" s="24" t="s">
        <v>101</v>
      </c>
      <c r="BW7" s="24" t="s">
        <v>101</v>
      </c>
      <c r="BX7" s="24">
        <v>46.58</v>
      </c>
      <c r="BY7" s="24">
        <v>41.67</v>
      </c>
      <c r="BZ7" s="24">
        <v>37.880000000000003</v>
      </c>
      <c r="CA7" s="24">
        <v>51.14</v>
      </c>
      <c r="CB7" s="24" t="s">
        <v>101</v>
      </c>
      <c r="CC7" s="24" t="s">
        <v>101</v>
      </c>
      <c r="CD7" s="24">
        <v>224.24</v>
      </c>
      <c r="CE7" s="24">
        <v>233.94</v>
      </c>
      <c r="CF7" s="24">
        <v>238.32</v>
      </c>
      <c r="CG7" s="24" t="s">
        <v>101</v>
      </c>
      <c r="CH7" s="24" t="s">
        <v>101</v>
      </c>
      <c r="CI7" s="24">
        <v>311.73</v>
      </c>
      <c r="CJ7" s="24">
        <v>326.49</v>
      </c>
      <c r="CK7" s="24">
        <v>355.98</v>
      </c>
      <c r="CL7" s="24">
        <v>329.31</v>
      </c>
      <c r="CM7" s="24" t="s">
        <v>101</v>
      </c>
      <c r="CN7" s="24" t="s">
        <v>101</v>
      </c>
      <c r="CO7" s="24">
        <v>0.1</v>
      </c>
      <c r="CP7" s="24">
        <v>58.38</v>
      </c>
      <c r="CQ7" s="24">
        <v>56.71</v>
      </c>
      <c r="CR7" s="24" t="s">
        <v>101</v>
      </c>
      <c r="CS7" s="24" t="s">
        <v>101</v>
      </c>
      <c r="CT7" s="24">
        <v>56.76</v>
      </c>
      <c r="CU7" s="24">
        <v>58.02</v>
      </c>
      <c r="CV7" s="24">
        <v>71.180000000000007</v>
      </c>
      <c r="CW7" s="24">
        <v>54.37</v>
      </c>
      <c r="CX7" s="24" t="s">
        <v>101</v>
      </c>
      <c r="CY7" s="24" t="s">
        <v>101</v>
      </c>
      <c r="CZ7" s="24">
        <v>100</v>
      </c>
      <c r="DA7" s="24">
        <v>100</v>
      </c>
      <c r="DB7" s="24">
        <v>100</v>
      </c>
      <c r="DC7" s="24" t="s">
        <v>101</v>
      </c>
      <c r="DD7" s="24" t="s">
        <v>101</v>
      </c>
      <c r="DE7" s="24">
        <v>66.88</v>
      </c>
      <c r="DF7" s="24">
        <v>63.66</v>
      </c>
      <c r="DG7" s="24">
        <v>70.92</v>
      </c>
      <c r="DH7" s="24">
        <v>84.89</v>
      </c>
      <c r="DI7" s="24" t="s">
        <v>101</v>
      </c>
      <c r="DJ7" s="24" t="s">
        <v>101</v>
      </c>
      <c r="DK7" s="24">
        <v>3.41</v>
      </c>
      <c r="DL7" s="24">
        <v>6.5</v>
      </c>
      <c r="DM7" s="24">
        <v>9.33</v>
      </c>
      <c r="DN7" s="24" t="s">
        <v>101</v>
      </c>
      <c r="DO7" s="24" t="s">
        <v>101</v>
      </c>
      <c r="DP7" s="24">
        <v>16.75</v>
      </c>
      <c r="DQ7" s="24">
        <v>19.34</v>
      </c>
      <c r="DR7" s="24">
        <v>18.09</v>
      </c>
      <c r="DS7" s="24">
        <v>26.38</v>
      </c>
      <c r="DT7" s="24" t="s">
        <v>101</v>
      </c>
      <c r="DU7" s="24" t="s">
        <v>101</v>
      </c>
      <c r="DV7" s="24" t="s">
        <v>101</v>
      </c>
      <c r="DW7" s="24" t="s">
        <v>101</v>
      </c>
      <c r="DX7" s="24" t="s">
        <v>101</v>
      </c>
      <c r="DY7" s="24" t="s">
        <v>101</v>
      </c>
      <c r="DZ7" s="24" t="s">
        <v>101</v>
      </c>
      <c r="EA7" s="24" t="s">
        <v>101</v>
      </c>
      <c r="EB7" s="24" t="s">
        <v>101</v>
      </c>
      <c r="EC7" s="24" t="s">
        <v>101</v>
      </c>
      <c r="ED7" s="24" t="s">
        <v>101</v>
      </c>
      <c r="EE7" s="24" t="s">
        <v>101</v>
      </c>
      <c r="EF7" s="24" t="s">
        <v>101</v>
      </c>
      <c r="EG7" s="24" t="s">
        <v>101</v>
      </c>
      <c r="EH7" s="24" t="s">
        <v>101</v>
      </c>
      <c r="EI7" s="24" t="s">
        <v>101</v>
      </c>
      <c r="EJ7" s="24" t="s">
        <v>101</v>
      </c>
      <c r="EK7" s="24" t="s">
        <v>101</v>
      </c>
      <c r="EL7" s="24" t="s">
        <v>101</v>
      </c>
      <c r="EM7" s="24" t="s">
        <v>101</v>
      </c>
      <c r="EN7" s="24" t="s">
        <v>101</v>
      </c>
      <c r="EO7" s="24" t="s">
        <v>101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cp:lastPrinted>2026-01-20T07:53:05Z</cp:lastPrinted>
  <dcterms:created xsi:type="dcterms:W3CDTF">2025-12-23T06:32:02Z</dcterms:created>
  <dcterms:modified xsi:type="dcterms:W3CDTF">2026-02-24T07:12:16Z</dcterms:modified>
  <cp:category/>
</cp:coreProperties>
</file>