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排下水\"/>
    </mc:Choice>
  </mc:AlternateContent>
  <xr:revisionPtr revIDLastSave="0" documentId="13_ncr:1_{1C074C8C-6B36-469B-A4B9-7314CD5BCB8A}" xr6:coauthVersionLast="47" xr6:coauthVersionMax="47" xr10:uidLastSave="{00000000-0000-0000-0000-000000000000}"/>
  <workbookProtection workbookAlgorithmName="SHA-512" workbookHashValue="vvgeqcNNxGNwonf4CkJZ1MLnIX2Z+lSXesgAK1CduacDnFX97LSBm8UpnMiNOvZzldRvswFC3kt3Mtryeltk5Q==" workbookSaltValue="q3+4HCKLahMioFmmbU2Jc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G85" i="4"/>
  <c r="F85" i="4"/>
  <c r="I10"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<sst xmlns="http://schemas.openxmlformats.org/spreadsheetml/2006/main" count="325" uniqueCount="115">
  <si>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</si>
  <si>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</si>
  <si>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</si>
  <si>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</si>
  <si>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</si>
  <si>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</si>
  <si>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</si>
  <si>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</si>
  <si>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</si>
  <si>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</si>
  <si>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</si>
  <si>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</si>
  <si>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</si>
  <si>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</si>
  <si>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</si>
  <si>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</si>
  <si>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</si>
  <si>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</si>
  <si>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</si>
  <si>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</si>
  <si>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</si>
  <si>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</si>
  <si>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</si>
  <si>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</si>
  <si>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</si>
  <si>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</si>
  <si>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</si>
  <si>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</si>
  <si>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</si>
  <si>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</si>
  <si>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</si>
  <si>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</si>
  <si>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</si>
  <si>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</si>
  <si>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</si>
  <si>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</si>
  <si>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</si>
  <si>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</si>
  <si>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</si>
  <si>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</si>
  <si>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</si>
  <si>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</si>
  <si>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</si>
  <si>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</si>
  <si>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</si>
  <si>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</si>
  <si>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</si>
  <si>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</si>
  <si>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</si>
  <si>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</si>
  <si>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</si>
  <si>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</si>
  <si>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</si>
  <si>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</si>
  <si>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</si>
  <si>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</si>
  <si>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</si>
  <si>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</si>
  <si>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</si>
  <si>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</si>
  <si>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</si>
  <si>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</si>
  <si>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</si>
  <si>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</si>
  <si>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</si>
  <si>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</si>
  <si>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</si>
  <si>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</si>
  <si>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</si>
  <si>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</si>
  <si>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</si>
  <si>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</si>
  <si>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</si>
  <si>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</si>
  <si>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</si>
  <si>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</si>
  <si>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</si>
  <si>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</si>
  <si>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</si>
  <si>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</si>
  <si>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</si>
  <si>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</si>
  <si>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</si>
  <si>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</si>
  <si>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</si>
  <si>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</si>
  <si>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</si>
  <si>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</si>
  <si>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</si>
  <si>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</si>
  <si>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</si>
  <si>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</si>
  <si>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</si>
  <si>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</si>
  <si>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</si>
  <si>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</si>
  <si>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綾町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</si>
  <si>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</si>
  <si>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</si>
  <si>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</si>
  <si>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</si>
  <si>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</si>
  <si>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</si>
  <si>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</si>
  <si>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</si>
  <si>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</si>
  <si>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</si>
  <si>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</si>
  <si>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</si>
  <si>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</si>
  <si>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</si>
  <si>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</si>
  <si>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①経常収支比率は100％を超えているが、収入の半分以上を占める繰入金によるところが大きく、収支構造を改善して、繰入金を減らすことが課題となる。
②法適用初年度であり、欠損金は発生していない。
③流動比率は平均を上回っているが、法適用による引継金によるものが大きく、令和6年度で現金を増やせている状況にない。
④企業債償還金分については、一般会計が全額を負担する取決めがあるため、0となった。
⑤浄化槽1基当たりの最低限の維持管理費用（法定検査、清掃）よりも浄化槽1基当たりの使用料の料金設定の方が低く、修繕等が発生する度に赤字が増加する構造となっているため、経費回収率が低くなっている。
⑥平均値より低く抑えられているが、浄化槽管理の委託料等の値上げが見込まれるため、今後は上昇していくことが見込まれている。
⑦当該会計における浄化槽は全て戸別設置であり、設置において過大な処理能力の浄化槽は無いため、その使用率の増減は家庭における使用水量の増減によるものであるから、特段の改善を要しない。
⑧戸別の合併処理浄化槽の設置事業であるから、水洗化率は必ず100％となる。</t>
    <rPh sb="1" eb="3">
      <t>ケイジョウ</t>
    </rPh>
    <rPh sb="3" eb="5">
      <t>シュウシ</t>
    </rPh>
    <rPh sb="5" eb="7">
      <t>ヒリツ</t>
    </rPh>
    <rPh sb="13" eb="14">
      <t>コ</t>
    </rPh>
    <rPh sb="20" eb="22">
      <t>シュウニュウ</t>
    </rPh>
    <rPh sb="23" eb="25">
      <t>ハンブン</t>
    </rPh>
    <rPh sb="25" eb="27">
      <t>イジョウ</t>
    </rPh>
    <rPh sb="28" eb="29">
      <t>シ</t>
    </rPh>
    <rPh sb="31" eb="33">
      <t>クリイレ</t>
    </rPh>
    <rPh sb="33" eb="34">
      <t>キン</t>
    </rPh>
    <rPh sb="41" eb="42">
      <t>オオ</t>
    </rPh>
    <rPh sb="45" eb="47">
      <t>シュウシ</t>
    </rPh>
    <rPh sb="47" eb="49">
      <t>コウゾウ</t>
    </rPh>
    <rPh sb="50" eb="52">
      <t>カイゼン</t>
    </rPh>
    <rPh sb="55" eb="57">
      <t>クリイレ</t>
    </rPh>
    <rPh sb="57" eb="58">
      <t>キン</t>
    </rPh>
    <rPh sb="59" eb="60">
      <t>ヘ</t>
    </rPh>
    <rPh sb="65" eb="67">
      <t>カダイ</t>
    </rPh>
    <rPh sb="73" eb="74">
      <t>ホウ</t>
    </rPh>
    <rPh sb="74" eb="76">
      <t>テキヨウ</t>
    </rPh>
    <rPh sb="76" eb="79">
      <t>ショネンド</t>
    </rPh>
    <rPh sb="83" eb="86">
      <t>ケッソンキン</t>
    </rPh>
    <rPh sb="87" eb="89">
      <t>ハッセイ</t>
    </rPh>
    <rPh sb="295" eb="298">
      <t>ヘイキンチ</t>
    </rPh>
    <rPh sb="300" eb="301">
      <t>ヒク</t>
    </rPh>
    <rPh sb="302" eb="303">
      <t>オサ</t>
    </rPh>
    <rPh sb="311" eb="314">
      <t>ジョウカソウ</t>
    </rPh>
    <rPh sb="314" eb="316">
      <t>カンリ</t>
    </rPh>
    <rPh sb="317" eb="320">
      <t>イタクリョウ</t>
    </rPh>
    <rPh sb="320" eb="321">
      <t>トウ</t>
    </rPh>
    <rPh sb="322" eb="324">
      <t>ネア</t>
    </rPh>
    <rPh sb="326" eb="328">
      <t>ミコ</t>
    </rPh>
    <rPh sb="334" eb="336">
      <t>コンゴ</t>
    </rPh>
    <rPh sb="337" eb="339">
      <t>ジョウショウ</t>
    </rPh>
    <rPh sb="346" eb="348">
      <t>ミコ</t>
    </rPh>
    <rPh sb="447" eb="449">
      <t>コベツ</t>
    </rPh>
    <rPh sb="450" eb="457">
      <t>ガッペイショリジョウカソウ</t>
    </rPh>
    <rPh sb="458" eb="460">
      <t>セッチ</t>
    </rPh>
    <rPh sb="460" eb="462">
      <t>ジギョウ</t>
    </rPh>
    <rPh sb="468" eb="471">
      <t>スイセンカ</t>
    </rPh>
    <rPh sb="471" eb="472">
      <t>リツ</t>
    </rPh>
    <rPh sb="473" eb="474">
      <t>カナラ</t>
    </rPh>
    <phoneticPr fontId="4"/>
  </si>
  <si>
    <t>収支構造を改善するため、料金の増額改定が必要となっているが、当町は下水道事業を3会計運営しており、その会計間の料金水準の不均衡は望ましくなく、当該事業のみの料金改定には課題が多い。
また、経営のスリム化のためには、設置後15年経過した浄化槽の使用者への払下げ（無償譲渡）も検討しているが、公共水域への水質改善の観点から、浄化槽の管理の徹底の担保が課題となっている。</t>
    <rPh sb="0" eb="2">
      <t>シュウシ</t>
    </rPh>
    <rPh sb="2" eb="4">
      <t>コウゾウ</t>
    </rPh>
    <rPh sb="5" eb="7">
      <t>カイゼン</t>
    </rPh>
    <rPh sb="12" eb="14">
      <t>リョウキン</t>
    </rPh>
    <rPh sb="15" eb="17">
      <t>ゾウガク</t>
    </rPh>
    <rPh sb="17" eb="19">
      <t>カイテイ</t>
    </rPh>
    <rPh sb="20" eb="22">
      <t>ヒツヨウ</t>
    </rPh>
    <rPh sb="30" eb="32">
      <t>トウチョウ</t>
    </rPh>
    <rPh sb="33" eb="36">
      <t>ゲスイドウ</t>
    </rPh>
    <rPh sb="36" eb="38">
      <t>ジギョウ</t>
    </rPh>
    <rPh sb="40" eb="42">
      <t>カイケイ</t>
    </rPh>
    <rPh sb="42" eb="44">
      <t>ウンエイ</t>
    </rPh>
    <rPh sb="71" eb="73">
      <t>トウガイ</t>
    </rPh>
    <rPh sb="73" eb="75">
      <t>ジギョウ</t>
    </rPh>
    <rPh sb="78" eb="80">
      <t>リョウキン</t>
    </rPh>
    <rPh sb="80" eb="82">
      <t>カイテイ</t>
    </rPh>
    <rPh sb="84" eb="86">
      <t>カダイ</t>
    </rPh>
    <rPh sb="87" eb="88">
      <t>オオ</t>
    </rPh>
    <rPh sb="94" eb="96">
      <t>ケイエイ</t>
    </rPh>
    <rPh sb="100" eb="101">
      <t>カ</t>
    </rPh>
    <rPh sb="107" eb="109">
      <t>セッチ</t>
    </rPh>
    <rPh sb="109" eb="110">
      <t>ゴ</t>
    </rPh>
    <rPh sb="112" eb="113">
      <t>ネン</t>
    </rPh>
    <rPh sb="113" eb="115">
      <t>ケイカ</t>
    </rPh>
    <rPh sb="117" eb="120">
      <t>ジョウカソウ</t>
    </rPh>
    <rPh sb="121" eb="124">
      <t>シヨウシャ</t>
    </rPh>
    <rPh sb="126" eb="128">
      <t>ハライサ</t>
    </rPh>
    <rPh sb="130" eb="132">
      <t>ムショウ</t>
    </rPh>
    <rPh sb="132" eb="134">
      <t>ジョウト</t>
    </rPh>
    <rPh sb="136" eb="138">
      <t>ケントウ</t>
    </rPh>
    <rPh sb="144" eb="146">
      <t>コウキョウ</t>
    </rPh>
    <rPh sb="146" eb="148">
      <t>スイイキ</t>
    </rPh>
    <rPh sb="150" eb="152">
      <t>スイシツ</t>
    </rPh>
    <rPh sb="152" eb="154">
      <t>カイゼン</t>
    </rPh>
    <rPh sb="155" eb="157">
      <t>カンテン</t>
    </rPh>
    <rPh sb="160" eb="163">
      <t>ジョウカソウ</t>
    </rPh>
    <rPh sb="164" eb="166">
      <t>カンリ</t>
    </rPh>
    <rPh sb="167" eb="169">
      <t>テッテイ</t>
    </rPh>
    <rPh sb="170" eb="172">
      <t>タンポ</t>
    </rPh>
    <rPh sb="173" eb="175">
      <t>カダイ</t>
    </rPh>
    <phoneticPr fontId="4"/>
  </si>
  <si>
    <t>当該事業の開始は平成19年であり、耐用年数を超過したものはないため、問題は生じていない。
ただし、事業開始から18年が経過し、ブロア等の修繕が増加傾向にあるため、今後も老朽化対策として設備の改善に努めていく。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</si>
</sst>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25-492E-AB36-1F41224255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225-492E-AB36-1F41224255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54.07</c:v>
                </c:pt>
              </c:numCache>
            </c:numRef>
          </c:val>
          <c:extLst>
            <c:ext xmlns:c16="http://schemas.microsoft.com/office/drawing/2014/chart" uri="{C3380CC4-5D6E-409C-BE32-E72D297353CC}">
              <c16:uniqueId val="{00000000-FFB4-4A07-8428-A01B20184D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FFB4-4A07-8428-A01B20184D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588A-4238-832F-BCDD512538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588A-4238-832F-BCDD512538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102.32</c:v>
                </c:pt>
              </c:numCache>
            </c:numRef>
          </c:val>
          <c:extLst>
            <c:ext xmlns:c16="http://schemas.microsoft.com/office/drawing/2014/chart" uri="{C3380CC4-5D6E-409C-BE32-E72D297353CC}">
              <c16:uniqueId val="{00000000-3185-467A-BFDC-2F5DA2843F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3185-467A-BFDC-2F5DA2843F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4.24</c:v>
                </c:pt>
              </c:numCache>
            </c:numRef>
          </c:val>
          <c:extLst>
            <c:ext xmlns:c16="http://schemas.microsoft.com/office/drawing/2014/chart" uri="{C3380CC4-5D6E-409C-BE32-E72D297353CC}">
              <c16:uniqueId val="{00000000-A7E8-4955-B8CB-409D93C75F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A7E8-4955-B8CB-409D93C75F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53-4295-8915-7D4A5EC736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153-4295-8915-7D4A5EC736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1E9-4D66-879C-95B2EB7ADAB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91E9-4D66-879C-95B2EB7ADAB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380.46</c:v>
                </c:pt>
              </c:numCache>
            </c:numRef>
          </c:val>
          <c:extLst>
            <c:ext xmlns:c16="http://schemas.microsoft.com/office/drawing/2014/chart" uri="{C3380CC4-5D6E-409C-BE32-E72D297353CC}">
              <c16:uniqueId val="{00000000-12C4-4F27-B54F-2A2F097947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12C4-4F27-B54F-2A2F097947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0DA-4F3B-836E-84F3AB4A45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20DA-4F3B-836E-84F3AB4A45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50.1</c:v>
                </c:pt>
              </c:numCache>
            </c:numRef>
          </c:val>
          <c:extLst>
            <c:ext xmlns:c16="http://schemas.microsoft.com/office/drawing/2014/chart" uri="{C3380CC4-5D6E-409C-BE32-E72D297353CC}">
              <c16:uniqueId val="{00000000-CC38-45E4-8D82-ABA72E9928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CC38-45E4-8D82-ABA72E9928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299.41000000000003</c:v>
                </c:pt>
              </c:numCache>
            </c:numRef>
          </c:val>
          <c:extLst>
            <c:ext xmlns:c16="http://schemas.microsoft.com/office/drawing/2014/chart" uri="{C3380CC4-5D6E-409C-BE32-E72D297353CC}">
              <c16:uniqueId val="{00000000-3C9F-4A98-A8C6-C8B5899976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3C9F-4A98-A8C6-C8B5899976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綾町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6785</v>
      </c>
      <c r="AM8" s="45"/>
      <c r="AN8" s="45"/>
      <c r="AO8" s="45"/>
      <c r="AP8" s="45"/>
      <c r="AQ8" s="45"/>
      <c r="AR8" s="45"/>
      <c r="AS8" s="45"/>
      <c r="AT8" s="44">
        <f>データ!T6</f>
        <v>95.19</v>
      </c>
      <c r="AU8" s="44"/>
      <c r="AV8" s="44"/>
      <c r="AW8" s="44"/>
      <c r="AX8" s="44"/>
      <c r="AY8" s="44"/>
      <c r="AZ8" s="44"/>
      <c r="BA8" s="44"/>
      <c r="BB8" s="44">
        <f>データ!U6</f>
        <v>71.28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31.87</v>
      </c>
      <c r="J10" s="44"/>
      <c r="K10" s="44"/>
      <c r="L10" s="44"/>
      <c r="M10" s="44"/>
      <c r="N10" s="44"/>
      <c r="O10" s="44"/>
      <c r="P10" s="44">
        <f>データ!P6</f>
        <v>13.7</v>
      </c>
      <c r="Q10" s="44"/>
      <c r="R10" s="44"/>
      <c r="S10" s="44"/>
      <c r="T10" s="44"/>
      <c r="U10" s="44"/>
      <c r="V10" s="44"/>
      <c r="W10" s="44">
        <f>データ!Q6</f>
        <v>100</v>
      </c>
      <c r="X10" s="44"/>
      <c r="Y10" s="44"/>
      <c r="Z10" s="44"/>
      <c r="AA10" s="44"/>
      <c r="AB10" s="44"/>
      <c r="AC10" s="44"/>
      <c r="AD10" s="45">
        <f>データ!R6</f>
        <v>2930</v>
      </c>
      <c r="AE10" s="45"/>
      <c r="AF10" s="45"/>
      <c r="AG10" s="45"/>
      <c r="AH10" s="45"/>
      <c r="AI10" s="45"/>
      <c r="AJ10" s="45"/>
      <c r="AK10" s="2"/>
      <c r="AL10" s="45">
        <f>データ!V6</f>
        <v>916</v>
      </c>
      <c r="AM10" s="45"/>
      <c r="AN10" s="45"/>
      <c r="AO10" s="45"/>
      <c r="AP10" s="45"/>
      <c r="AQ10" s="45"/>
      <c r="AR10" s="45"/>
      <c r="AS10" s="45"/>
      <c r="AT10" s="44">
        <f>データ!W6</f>
        <v>2.2000000000000002</v>
      </c>
      <c r="AU10" s="44"/>
      <c r="AV10" s="44"/>
      <c r="AW10" s="44"/>
      <c r="AX10" s="44"/>
      <c r="AY10" s="44"/>
      <c r="AZ10" s="44"/>
      <c r="BA10" s="44"/>
      <c r="BB10" s="44">
        <f>データ!X6</f>
        <v>416.36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zKnUi3baoeG8VC5woE9pYBEDod5MkCf4acbtP0VJ0BAGmLpMpOdAWFbLKBCqNLBCkiDoBK6WpEhxVSvNPYR3Bg==" saltValue="SmqROozycnvLMBKE2qRF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453838</v>
      </c>
      <c r="D6" s="19">
        <f t="shared" si="3"/>
        <v>46</v>
      </c>
      <c r="E6" s="19">
        <f t="shared" si="3"/>
        <v>18</v>
      </c>
      <c r="F6" s="19">
        <f t="shared" si="3"/>
        <v>0</v>
      </c>
      <c r="G6" s="19">
        <f t="shared" si="3"/>
        <v>0</v>
      </c>
      <c r="H6" s="19" t="str">
        <f t="shared" si="3"/>
        <v>宮崎県　綾町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31.87</v>
      </c>
      <c r="P6" s="20">
        <f t="shared" si="3"/>
        <v>13.7</v>
      </c>
      <c r="Q6" s="20">
        <f t="shared" si="3"/>
        <v>100</v>
      </c>
      <c r="R6" s="20">
        <f t="shared" si="3"/>
        <v>2930</v>
      </c>
      <c r="S6" s="20">
        <f t="shared" si="3"/>
        <v>6785</v>
      </c>
      <c r="T6" s="20">
        <f t="shared" si="3"/>
        <v>95.19</v>
      </c>
      <c r="U6" s="20">
        <f t="shared" si="3"/>
        <v>71.28</v>
      </c>
      <c r="V6" s="20">
        <f t="shared" si="3"/>
        <v>916</v>
      </c>
      <c r="W6" s="20">
        <f t="shared" si="3"/>
        <v>2.2000000000000002</v>
      </c>
      <c r="X6" s="20">
        <f t="shared" si="3"/>
        <v>416.36</v>
      </c>
      <c r="Y6" s="21" t="str">
        <f>IF(Y7="",NA(),Y7)</f>
        <v>-</v>
      </c>
      <c r="Z6" s="21" t="str">
        <f t="shared" ref="Z6:AH6" si="4">IF(Z7="",NA(),Z7)</f>
        <v>-</v>
      </c>
      <c r="AA6" s="21" t="str">
        <f t="shared" si="4"/>
        <v>-</v>
      </c>
      <c r="AB6" s="21" t="str">
        <f t="shared" si="4"/>
        <v>-</v>
      </c>
      <c r="AC6" s="21">
        <f t="shared" si="4"/>
        <v>102.32</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380.46</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50.1</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299.41000000000003</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54.07</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4.24</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453838</v>
      </c>
      <c r="D7" s="23">
        <v>46</v>
      </c>
      <c r="E7" s="23">
        <v>18</v>
      </c>
      <c r="F7" s="23">
        <v>0</v>
      </c>
      <c r="G7" s="23">
        <v>0</v>
      </c>
      <c r="H7" s="23" t="s">
        <v>96</v>
      </c>
      <c r="I7" s="23" t="s">
        <v>97</v>
      </c>
      <c r="J7" s="23" t="s">
        <v>98</v>
      </c>
      <c r="K7" s="23" t="s">
        <v>99</v>
      </c>
      <c r="L7" s="23" t="s">
        <v>100</v>
      </c>
      <c r="M7" s="23" t="s">
        <v>101</v>
      </c>
      <c r="N7" s="24" t="s">
        <v>102</v>
      </c>
      <c r="O7" s="24">
        <v>31.87</v>
      </c>
      <c r="P7" s="24">
        <v>13.7</v>
      </c>
      <c r="Q7" s="24">
        <v>100</v>
      </c>
      <c r="R7" s="24">
        <v>2930</v>
      </c>
      <c r="S7" s="24">
        <v>6785</v>
      </c>
      <c r="T7" s="24">
        <v>95.19</v>
      </c>
      <c r="U7" s="24">
        <v>71.28</v>
      </c>
      <c r="V7" s="24">
        <v>916</v>
      </c>
      <c r="W7" s="24">
        <v>2.2000000000000002</v>
      </c>
      <c r="X7" s="24">
        <v>416.36</v>
      </c>
      <c r="Y7" s="24" t="s">
        <v>102</v>
      </c>
      <c r="Z7" s="24" t="s">
        <v>102</v>
      </c>
      <c r="AA7" s="24" t="s">
        <v>102</v>
      </c>
      <c r="AB7" s="24" t="s">
        <v>102</v>
      </c>
      <c r="AC7" s="24">
        <v>102.32</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380.46</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50.1</v>
      </c>
      <c r="BV7" s="24" t="s">
        <v>102</v>
      </c>
      <c r="BW7" s="24" t="s">
        <v>102</v>
      </c>
      <c r="BX7" s="24" t="s">
        <v>102</v>
      </c>
      <c r="BY7" s="24" t="s">
        <v>102</v>
      </c>
      <c r="BZ7" s="24">
        <v>53.25</v>
      </c>
      <c r="CA7" s="24">
        <v>51.14</v>
      </c>
      <c r="CB7" s="24" t="s">
        <v>102</v>
      </c>
      <c r="CC7" s="24" t="s">
        <v>102</v>
      </c>
      <c r="CD7" s="24" t="s">
        <v>102</v>
      </c>
      <c r="CE7" s="24" t="s">
        <v>102</v>
      </c>
      <c r="CF7" s="24">
        <v>299.41000000000003</v>
      </c>
      <c r="CG7" s="24" t="s">
        <v>102</v>
      </c>
      <c r="CH7" s="24" t="s">
        <v>102</v>
      </c>
      <c r="CI7" s="24" t="s">
        <v>102</v>
      </c>
      <c r="CJ7" s="24" t="s">
        <v>102</v>
      </c>
      <c r="CK7" s="24">
        <v>325.45</v>
      </c>
      <c r="CL7" s="24">
        <v>329.31</v>
      </c>
      <c r="CM7" s="24" t="s">
        <v>102</v>
      </c>
      <c r="CN7" s="24" t="s">
        <v>102</v>
      </c>
      <c r="CO7" s="24" t="s">
        <v>102</v>
      </c>
      <c r="CP7" s="24" t="s">
        <v>102</v>
      </c>
      <c r="CQ7" s="24">
        <v>54.07</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4.24</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2025-12-23T06:32:03Z</dcterms:created>
  <dcterms:modified xsi:type="dcterms:W3CDTF">2026-02-24T07:11:59Z</dcterms:modified>
  <cp:category/>
</cp:coreProperties>
</file>