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公共下水\"/>
    </mc:Choice>
  </mc:AlternateContent>
  <xr:revisionPtr revIDLastSave="0" documentId="13_ncr:1_{746EB070-8D5A-43C6-B591-0C177F3C898C}" xr6:coauthVersionLast="47" xr6:coauthVersionMax="47" xr10:uidLastSave="{00000000-0000-0000-0000-000000000000}"/>
  <workbookProtection workbookAlgorithmName="SHA-512" workbookHashValue="OsNsXyt+yX1k3EXihh2zCC5r+i29eUF5KkC51uN+Jw0FTU9o5Z3DrVlQeyl59LRHrl5ANVojxNGipBnqHLKlDA==" workbookSaltValue="UL1OTLOAQHUQjcdVDPr/5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AT10" i="4"/>
  <c r="AL10" i="4"/>
  <c r="I10" i="4"/>
  <c r="AL8" i="4"/>
  <c r="P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<sst xmlns="http://schemas.openxmlformats.org/spreadsheetml/2006/main" count="319" uniqueCount="115">
  <si>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</si>
  <si>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</si>
  <si>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</si>
  <si>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</si>
  <si>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</si>
  <si>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</si>
  <si>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</si>
  <si>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</si>
  <si>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</si>
  <si>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</si>
  <si>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</si>
  <si>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</si>
  <si>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</si>
  <si>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</si>
  <si>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</si>
  <si>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</si>
  <si>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</si>
  <si>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</si>
  <si>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</si>
  <si>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</si>
  <si>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</si>
  <si>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</si>
  <si>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</si>
  <si>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</si>
  <si>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</si>
  <si>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</si>
  <si>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</si>
  <si>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</si>
  <si>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</si>
  <si>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</si>
  <si>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</si>
  <si>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</si>
  <si>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</si>
  <si>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</si>
  <si>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</si>
  <si>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</si>
  <si>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</si>
  <si>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</si>
  <si>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</si>
  <si>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</si>
  <si>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</si>
  <si>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</si>
  <si>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</si>
  <si>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</si>
  <si>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</si>
  <si>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</si>
  <si>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</si>
  <si>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</si>
  <si>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</si>
  <si>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</si>
  <si>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</si>
  <si>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</si>
  <si>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</si>
  <si>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</si>
  <si>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</si>
  <si>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</si>
  <si>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</si>
  <si>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</si>
  <si>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</si>
  <si>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</si>
  <si>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</si>
  <si>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</si>
  <si>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</si>
  <si>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</si>
  <si>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</si>
  <si>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</si>
  <si>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</si>
  <si>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</si>
  <si>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</si>
  <si>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</si>
  <si>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</si>
  <si>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</si>
  <si>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</si>
  <si>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</si>
  <si>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</si>
  <si>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</si>
  <si>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</si>
  <si>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</si>
  <si>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</si>
  <si>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</si>
  <si>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</si>
  <si>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</si>
  <si>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</si>
  <si>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</si>
  <si>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</si>
  <si>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</si>
  <si>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</si>
  <si>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</si>
  <si>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</si>
  <si>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</si>
  <si>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</si>
  <si>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</si>
  <si>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</si>
  <si>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</si>
  <si>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</si>
  <si>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</si>
  <si>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三股町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</si>
  <si>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</si>
  <si>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</si>
  <si>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</si>
  <si>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</si>
  <si>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</si>
  <si>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</si>
  <si>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</si>
  <si>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</si>
  <si>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</si>
  <si>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</si>
  <si>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</si>
  <si>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</si>
  <si>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</si>
  <si>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</si>
  <si>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</si>
  <si>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耐用年数を超えている管渠はなく、現時点で必要な改築等は無いため、管渠改善率は低い水準となっています。しかし、処理施設については、今後徐々に耐用年数を迎えることから、施設の長寿命化計画を作成し、随時改築・修繕を行っていくことが必要となります。</t>
    <phoneticPr fontId="4"/>
  </si>
  <si>
    <t>令和6年度に見直しを行っている経営戦略を基に、経営の健全性と効率性を高めるため、水洗化率向上のための対策、汚水処理施設の統合等による効率性向上のための対策が必要です。</t>
    <phoneticPr fontId="4"/>
  </si>
  <si>
    <t xml:space="preserve">本町は、令和6年度より法非適から法適用となったため、前年度までの数値が入っておりません。
①経常収支比率
　95.20％で100％を下回っておりますが、下水道整備の拡大に伴う接続件数の増加により、使用料収入は増加傾向にあります。今後は、更なる費用削減・使用料確保の取組が必要と考えます。
③流動比率
　類似団体平均を上回り100％を超えているが、流動資産の確保に努めていく必要がある。
④企業債残高対事業規模比率
　現在、一般会計繰入金により賄われている状況でありますが、使用料収入の増加に伴い、起債償還への充当が見込めることから、一般会計繰入金が減少し、企業債比率が改善されていくと予想されます。しかし、当分の間は類似団体の平均値を上回る状況が続くと思われます。
⑤経費回収率
　類似団体平均を下回っており、更なる使用料収入の確保及び汚水処理費の削減に努める必要があります。
⑥汚水処理原価
　今後、施設の更新等が予定されていることから、「汚水処理原価」が高くなることが予想されます。そのため、施設の延命化に努める必要があります。
⑦施設利用率
　類似団体平均を下回っており、更なる効率性の向上に努める必要があります。
⑧水洗化率
　現在下水道整備を進めている状況であるため、類似団体との比較では、平均値を下回っており、今後下水道接続に関する相談会を増やすなど、更なる接続推進に努める必要があります。
</t>
    <rPh sb="0" eb="2">
      <t>ホンチョウ</t>
    </rPh>
    <rPh sb="4" eb="6">
      <t>レイワ</t>
    </rPh>
    <rPh sb="7" eb="9">
      <t>ネンド</t>
    </rPh>
    <rPh sb="11" eb="12">
      <t>ホウ</t>
    </rPh>
    <rPh sb="12" eb="13">
      <t>ヒ</t>
    </rPh>
    <rPh sb="13" eb="14">
      <t>テキ</t>
    </rPh>
    <rPh sb="16" eb="19">
      <t>ホウテキヨウ</t>
    </rPh>
    <rPh sb="26" eb="29">
      <t>ゼンネンド</t>
    </rPh>
    <rPh sb="32" eb="34">
      <t>スウチ</t>
    </rPh>
    <rPh sb="35" eb="36">
      <t>ハイ</t>
    </rPh>
    <rPh sb="46" eb="50">
      <t>ケイジョウシュウシ</t>
    </rPh>
    <rPh sb="50" eb="52">
      <t>ヒリツ</t>
    </rPh>
    <rPh sb="145" eb="147">
      <t>リュウドウ</t>
    </rPh>
    <rPh sb="147" eb="149">
      <t>ヒリツ</t>
    </rPh>
    <rPh sb="151" eb="157">
      <t>ルイジダンタイヘイキン</t>
    </rPh>
    <rPh sb="158" eb="160">
      <t>ウワマワ</t>
    </rPh>
    <rPh sb="166" eb="167">
      <t>コ</t>
    </rPh>
    <rPh sb="173" eb="175">
      <t>リュウドウ</t>
    </rPh>
    <rPh sb="175" eb="177">
      <t>シサン</t>
    </rPh>
    <rPh sb="178" eb="180">
      <t>カクホ</t>
    </rPh>
    <rPh sb="181" eb="182">
      <t>ツト</t>
    </rPh>
    <rPh sb="186" eb="188">
      <t>ヒツヨウ</t>
    </rPh>
    <rPh sb="341" eb="345">
      <t>ルイジダンタイ</t>
    </rPh>
    <rPh sb="345" eb="347">
      <t>ヘイキン</t>
    </rPh>
    <rPh sb="348" eb="350">
      <t>シタマワ</t>
    </rPh>
    <rPh sb="355" eb="356">
      <t>サラ</t>
    </rPh>
    <rPh sb="358" eb="363">
      <t>シヨウリョウシュウニュウ</t>
    </rPh>
    <rPh sb="364" eb="366">
      <t>カクホ</t>
    </rPh>
    <rPh sb="366" eb="367">
      <t>オヨ</t>
    </rPh>
    <rPh sb="368" eb="372">
      <t>オスイショリ</t>
    </rPh>
    <rPh sb="372" eb="373">
      <t>ヒ</t>
    </rPh>
    <rPh sb="374" eb="376">
      <t>サクゲン</t>
    </rPh>
    <rPh sb="377" eb="378">
      <t>ツト</t>
    </rPh>
    <rPh sb="380" eb="382">
      <t>ヒツヨウ</t>
    </rPh>
    <rPh sb="390" eb="394">
      <t>オスイショリ</t>
    </rPh>
    <rPh sb="394" eb="396">
      <t>ゲンカ</t>
    </rPh>
    <rPh sb="468" eb="470">
      <t>シセツ</t>
    </rPh>
    <rPh sb="470" eb="473">
      <t>リヨウリツ</t>
    </rPh>
    <rPh sb="475" eb="481">
      <t>ルイジダンタイヘイキン</t>
    </rPh>
    <rPh sb="482" eb="484">
      <t>シタマワ</t>
    </rPh>
    <rPh sb="489" eb="490">
      <t>サラ</t>
    </rPh>
    <rPh sb="512" eb="516">
      <t>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</si>
</sst>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5C8-4AB8-9ADC-09221EB9643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F5C8-4AB8-9ADC-09221EB9643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35.25</c:v>
                </c:pt>
              </c:numCache>
            </c:numRef>
          </c:val>
          <c:extLst>
            <c:ext xmlns:c16="http://schemas.microsoft.com/office/drawing/2014/chart" uri="{C3380CC4-5D6E-409C-BE32-E72D297353CC}">
              <c16:uniqueId val="{00000000-4056-46D6-95DB-50A35048FF0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50.62</c:v>
                </c:pt>
              </c:numCache>
            </c:numRef>
          </c:val>
          <c:smooth val="0"/>
          <c:extLst>
            <c:ext xmlns:c16="http://schemas.microsoft.com/office/drawing/2014/chart" uri="{C3380CC4-5D6E-409C-BE32-E72D297353CC}">
              <c16:uniqueId val="{00000001-4056-46D6-95DB-50A35048FF0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60.06</c:v>
                </c:pt>
              </c:numCache>
            </c:numRef>
          </c:val>
          <c:extLst>
            <c:ext xmlns:c16="http://schemas.microsoft.com/office/drawing/2014/chart" uri="{C3380CC4-5D6E-409C-BE32-E72D297353CC}">
              <c16:uniqueId val="{00000000-FC9A-4B93-BFDF-5A1A155AFB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c:v>
                </c:pt>
              </c:numCache>
            </c:numRef>
          </c:val>
          <c:smooth val="0"/>
          <c:extLst>
            <c:ext xmlns:c16="http://schemas.microsoft.com/office/drawing/2014/chart" uri="{C3380CC4-5D6E-409C-BE32-E72D297353CC}">
              <c16:uniqueId val="{00000001-FC9A-4B93-BFDF-5A1A155AFB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95.2</c:v>
                </c:pt>
              </c:numCache>
            </c:numRef>
          </c:val>
          <c:extLst>
            <c:ext xmlns:c16="http://schemas.microsoft.com/office/drawing/2014/chart" uri="{C3380CC4-5D6E-409C-BE32-E72D297353CC}">
              <c16:uniqueId val="{00000000-CBD7-44C3-BC18-A4F5AC53D37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106.45</c:v>
                </c:pt>
              </c:numCache>
            </c:numRef>
          </c:val>
          <c:smooth val="0"/>
          <c:extLst>
            <c:ext xmlns:c16="http://schemas.microsoft.com/office/drawing/2014/chart" uri="{C3380CC4-5D6E-409C-BE32-E72D297353CC}">
              <c16:uniqueId val="{00000001-CBD7-44C3-BC18-A4F5AC53D37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2.66</c:v>
                </c:pt>
              </c:numCache>
            </c:numRef>
          </c:val>
          <c:extLst>
            <c:ext xmlns:c16="http://schemas.microsoft.com/office/drawing/2014/chart" uri="{C3380CC4-5D6E-409C-BE32-E72D297353CC}">
              <c16:uniqueId val="{00000000-95FC-4CC2-82D0-0664FDDFB55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17.62</c:v>
                </c:pt>
              </c:numCache>
            </c:numRef>
          </c:val>
          <c:smooth val="0"/>
          <c:extLst>
            <c:ext xmlns:c16="http://schemas.microsoft.com/office/drawing/2014/chart" uri="{C3380CC4-5D6E-409C-BE32-E72D297353CC}">
              <c16:uniqueId val="{00000001-95FC-4CC2-82D0-0664FDDFB55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0D3-4918-82E6-F1DAD6FB67F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0.18</c:v>
                </c:pt>
              </c:numCache>
            </c:numRef>
          </c:val>
          <c:smooth val="0"/>
          <c:extLst>
            <c:ext xmlns:c16="http://schemas.microsoft.com/office/drawing/2014/chart" uri="{C3380CC4-5D6E-409C-BE32-E72D297353CC}">
              <c16:uniqueId val="{00000001-00D3-4918-82E6-F1DAD6FB67F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4A1-4B53-841A-F3ACCDB4021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19.96</c:v>
                </c:pt>
              </c:numCache>
            </c:numRef>
          </c:val>
          <c:smooth val="0"/>
          <c:extLst>
            <c:ext xmlns:c16="http://schemas.microsoft.com/office/drawing/2014/chart" uri="{C3380CC4-5D6E-409C-BE32-E72D297353CC}">
              <c16:uniqueId val="{00000001-74A1-4B53-841A-F3ACCDB4021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126.22</c:v>
                </c:pt>
              </c:numCache>
            </c:numRef>
          </c:val>
          <c:extLst>
            <c:ext xmlns:c16="http://schemas.microsoft.com/office/drawing/2014/chart" uri="{C3380CC4-5D6E-409C-BE32-E72D297353CC}">
              <c16:uniqueId val="{00000000-B8DA-4365-B31F-45A0F6D9E2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63.88</c:v>
                </c:pt>
              </c:numCache>
            </c:numRef>
          </c:val>
          <c:smooth val="0"/>
          <c:extLst>
            <c:ext xmlns:c16="http://schemas.microsoft.com/office/drawing/2014/chart" uri="{C3380CC4-5D6E-409C-BE32-E72D297353CC}">
              <c16:uniqueId val="{00000001-B8DA-4365-B31F-45A0F6D9E2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1681.85</c:v>
                </c:pt>
              </c:numCache>
            </c:numRef>
          </c:val>
          <c:extLst>
            <c:ext xmlns:c16="http://schemas.microsoft.com/office/drawing/2014/chart" uri="{C3380CC4-5D6E-409C-BE32-E72D297353CC}">
              <c16:uniqueId val="{00000000-0147-47D3-B8E8-03023AE6910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943.46</c:v>
                </c:pt>
              </c:numCache>
            </c:numRef>
          </c:val>
          <c:smooth val="0"/>
          <c:extLst>
            <c:ext xmlns:c16="http://schemas.microsoft.com/office/drawing/2014/chart" uri="{C3380CC4-5D6E-409C-BE32-E72D297353CC}">
              <c16:uniqueId val="{00000001-0147-47D3-B8E8-03023AE6910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56.15</c:v>
                </c:pt>
              </c:numCache>
            </c:numRef>
          </c:val>
          <c:extLst>
            <c:ext xmlns:c16="http://schemas.microsoft.com/office/drawing/2014/chart" uri="{C3380CC4-5D6E-409C-BE32-E72D297353CC}">
              <c16:uniqueId val="{00000000-8039-4052-8D47-CCAA2CF66A5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79.22</c:v>
                </c:pt>
              </c:numCache>
            </c:numRef>
          </c:val>
          <c:smooth val="0"/>
          <c:extLst>
            <c:ext xmlns:c16="http://schemas.microsoft.com/office/drawing/2014/chart" uri="{C3380CC4-5D6E-409C-BE32-E72D297353CC}">
              <c16:uniqueId val="{00000001-8039-4052-8D47-CCAA2CF66A5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314.08999999999997</c:v>
                </c:pt>
              </c:numCache>
            </c:numRef>
          </c:val>
          <c:extLst>
            <c:ext xmlns:c16="http://schemas.microsoft.com/office/drawing/2014/chart" uri="{C3380CC4-5D6E-409C-BE32-E72D297353CC}">
              <c16:uniqueId val="{00000000-15C6-4E64-B662-2EDC97E3C28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202.47</c:v>
                </c:pt>
              </c:numCache>
            </c:numRef>
          </c:val>
          <c:smooth val="0"/>
          <c:extLst>
            <c:ext xmlns:c16="http://schemas.microsoft.com/office/drawing/2014/chart" uri="{C3380CC4-5D6E-409C-BE32-E72D297353CC}">
              <c16:uniqueId val="{00000001-15C6-4E64-B662-2EDC97E3C28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三股町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25684</v>
      </c>
      <c r="AM8" s="41"/>
      <c r="AN8" s="41"/>
      <c r="AO8" s="41"/>
      <c r="AP8" s="41"/>
      <c r="AQ8" s="41"/>
      <c r="AR8" s="41"/>
      <c r="AS8" s="41"/>
      <c r="AT8" s="34">
        <f>データ!T6</f>
        <v>110.02</v>
      </c>
      <c r="AU8" s="34"/>
      <c r="AV8" s="34"/>
      <c r="AW8" s="34"/>
      <c r="AX8" s="34"/>
      <c r="AY8" s="34"/>
      <c r="AZ8" s="34"/>
      <c r="BA8" s="34"/>
      <c r="BB8" s="34">
        <f>データ!U6</f>
        <v>233.45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54.87</v>
      </c>
      <c r="J10" s="34"/>
      <c r="K10" s="34"/>
      <c r="L10" s="34"/>
      <c r="M10" s="34"/>
      <c r="N10" s="34"/>
      <c r="O10" s="34"/>
      <c r="P10" s="34">
        <f>データ!P6</f>
        <v>52.79</v>
      </c>
      <c r="Q10" s="34"/>
      <c r="R10" s="34"/>
      <c r="S10" s="34"/>
      <c r="T10" s="34"/>
      <c r="U10" s="34"/>
      <c r="V10" s="34"/>
      <c r="W10" s="34">
        <f>データ!Q6</f>
        <v>101.29</v>
      </c>
      <c r="X10" s="34"/>
      <c r="Y10" s="34"/>
      <c r="Z10" s="34"/>
      <c r="AA10" s="34"/>
      <c r="AB10" s="34"/>
      <c r="AC10" s="34"/>
      <c r="AD10" s="41">
        <f>データ!R6</f>
        <v>3388</v>
      </c>
      <c r="AE10" s="41"/>
      <c r="AF10" s="41"/>
      <c r="AG10" s="41"/>
      <c r="AH10" s="41"/>
      <c r="AI10" s="41"/>
      <c r="AJ10" s="41"/>
      <c r="AK10" s="2"/>
      <c r="AL10" s="41">
        <f>データ!V6</f>
        <v>13269</v>
      </c>
      <c r="AM10" s="41"/>
      <c r="AN10" s="41"/>
      <c r="AO10" s="41"/>
      <c r="AP10" s="41"/>
      <c r="AQ10" s="41"/>
      <c r="AR10" s="41"/>
      <c r="AS10" s="41"/>
      <c r="AT10" s="34">
        <f>データ!W6</f>
        <v>3.89</v>
      </c>
      <c r="AU10" s="34"/>
      <c r="AV10" s="34"/>
      <c r="AW10" s="34"/>
      <c r="AX10" s="34"/>
      <c r="AY10" s="34"/>
      <c r="AZ10" s="34"/>
      <c r="BA10" s="34"/>
      <c r="BB10" s="34">
        <f>データ!X6</f>
        <v>3411.05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z7JSqxLhbp83FV279Vg2tSQ0FGWqBfXFlClq3+3RjOp8WhQGbSIN8xCeqSYpkte8WBP7Kwr4mWGPeaXw41+1Ng==" saltValue="WbVzGsDPCOh+5h2W4A/5y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453412</v>
      </c>
      <c r="D6" s="19">
        <f t="shared" si="3"/>
        <v>46</v>
      </c>
      <c r="E6" s="19">
        <f t="shared" si="3"/>
        <v>17</v>
      </c>
      <c r="F6" s="19">
        <f t="shared" si="3"/>
        <v>1</v>
      </c>
      <c r="G6" s="19">
        <f t="shared" si="3"/>
        <v>0</v>
      </c>
      <c r="H6" s="19" t="str">
        <f t="shared" si="3"/>
        <v>宮崎県　三股町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54.87</v>
      </c>
      <c r="P6" s="20">
        <f t="shared" si="3"/>
        <v>52.79</v>
      </c>
      <c r="Q6" s="20">
        <f t="shared" si="3"/>
        <v>101.29</v>
      </c>
      <c r="R6" s="20">
        <f t="shared" si="3"/>
        <v>3388</v>
      </c>
      <c r="S6" s="20">
        <f t="shared" si="3"/>
        <v>25684</v>
      </c>
      <c r="T6" s="20">
        <f t="shared" si="3"/>
        <v>110.02</v>
      </c>
      <c r="U6" s="20">
        <f t="shared" si="3"/>
        <v>233.45</v>
      </c>
      <c r="V6" s="20">
        <f t="shared" si="3"/>
        <v>13269</v>
      </c>
      <c r="W6" s="20">
        <f t="shared" si="3"/>
        <v>3.89</v>
      </c>
      <c r="X6" s="20">
        <f t="shared" si="3"/>
        <v>3411.05</v>
      </c>
      <c r="Y6" s="21" t="str">
        <f>IF(Y7="",NA(),Y7)</f>
        <v>-</v>
      </c>
      <c r="Z6" s="21" t="str">
        <f t="shared" ref="Z6:AH6" si="4">IF(Z7="",NA(),Z7)</f>
        <v>-</v>
      </c>
      <c r="AA6" s="21" t="str">
        <f t="shared" si="4"/>
        <v>-</v>
      </c>
      <c r="AB6" s="21" t="str">
        <f t="shared" si="4"/>
        <v>-</v>
      </c>
      <c r="AC6" s="21">
        <f t="shared" si="4"/>
        <v>95.2</v>
      </c>
      <c r="AD6" s="21" t="str">
        <f t="shared" si="4"/>
        <v>-</v>
      </c>
      <c r="AE6" s="21" t="str">
        <f t="shared" si="4"/>
        <v>-</v>
      </c>
      <c r="AF6" s="21" t="str">
        <f t="shared" si="4"/>
        <v>-</v>
      </c>
      <c r="AG6" s="21" t="str">
        <f t="shared" si="4"/>
        <v>-</v>
      </c>
      <c r="AH6" s="21">
        <f t="shared" si="4"/>
        <v>106.45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19.96</v>
      </c>
      <c r="AT6" s="20" t="str">
        <f>IF(AT7="","",IF(AT7="-","【-】","【"&amp;SUBSTITUTE(TEXT(AT7,"#,##0.00"),"-","△")&amp;"】"))</f>
        <v>【3.12】</v>
      </c>
      <c r="AU6" s="21" t="str">
        <f>IF(AU7="",NA(),AU7)</f>
        <v>-</v>
      </c>
      <c r="AV6" s="21" t="str">
        <f t="shared" ref="AV6:BD6" si="6">IF(AV7="",NA(),AV7)</f>
        <v>-</v>
      </c>
      <c r="AW6" s="21" t="str">
        <f t="shared" si="6"/>
        <v>-</v>
      </c>
      <c r="AX6" s="21" t="str">
        <f t="shared" si="6"/>
        <v>-</v>
      </c>
      <c r="AY6" s="21">
        <f t="shared" si="6"/>
        <v>126.22</v>
      </c>
      <c r="AZ6" s="21" t="str">
        <f t="shared" si="6"/>
        <v>-</v>
      </c>
      <c r="BA6" s="21" t="str">
        <f t="shared" si="6"/>
        <v>-</v>
      </c>
      <c r="BB6" s="21" t="str">
        <f t="shared" si="6"/>
        <v>-</v>
      </c>
      <c r="BC6" s="21" t="str">
        <f t="shared" si="6"/>
        <v>-</v>
      </c>
      <c r="BD6" s="21">
        <f t="shared" si="6"/>
        <v>63.88</v>
      </c>
      <c r="BE6" s="20" t="str">
        <f>IF(BE7="","",IF(BE7="-","【-】","【"&amp;SUBSTITUTE(TEXT(BE7,"#,##0.00"),"-","△")&amp;"】"))</f>
        <v>【82.75】</v>
      </c>
      <c r="BF6" s="21" t="str">
        <f>IF(BF7="",NA(),BF7)</f>
        <v>-</v>
      </c>
      <c r="BG6" s="21" t="str">
        <f t="shared" ref="BG6:BO6" si="7">IF(BG7="",NA(),BG7)</f>
        <v>-</v>
      </c>
      <c r="BH6" s="21" t="str">
        <f t="shared" si="7"/>
        <v>-</v>
      </c>
      <c r="BI6" s="21" t="str">
        <f t="shared" si="7"/>
        <v>-</v>
      </c>
      <c r="BJ6" s="21">
        <f t="shared" si="7"/>
        <v>1681.85</v>
      </c>
      <c r="BK6" s="21" t="str">
        <f t="shared" si="7"/>
        <v>-</v>
      </c>
      <c r="BL6" s="21" t="str">
        <f t="shared" si="7"/>
        <v>-</v>
      </c>
      <c r="BM6" s="21" t="str">
        <f t="shared" si="7"/>
        <v>-</v>
      </c>
      <c r="BN6" s="21" t="str">
        <f t="shared" si="7"/>
        <v>-</v>
      </c>
      <c r="BO6" s="21">
        <f t="shared" si="7"/>
        <v>943.46</v>
      </c>
      <c r="BP6" s="20" t="str">
        <f>IF(BP7="","",IF(BP7="-","【-】","【"&amp;SUBSTITUTE(TEXT(BP7,"#,##0.00"),"-","△")&amp;"】"))</f>
        <v>【602.56】</v>
      </c>
      <c r="BQ6" s="21" t="str">
        <f>IF(BQ7="",NA(),BQ7)</f>
        <v>-</v>
      </c>
      <c r="BR6" s="21" t="str">
        <f t="shared" ref="BR6:BZ6" si="8">IF(BR7="",NA(),BR7)</f>
        <v>-</v>
      </c>
      <c r="BS6" s="21" t="str">
        <f t="shared" si="8"/>
        <v>-</v>
      </c>
      <c r="BT6" s="21" t="str">
        <f t="shared" si="8"/>
        <v>-</v>
      </c>
      <c r="BU6" s="21">
        <f t="shared" si="8"/>
        <v>56.15</v>
      </c>
      <c r="BV6" s="21" t="str">
        <f t="shared" si="8"/>
        <v>-</v>
      </c>
      <c r="BW6" s="21" t="str">
        <f t="shared" si="8"/>
        <v>-</v>
      </c>
      <c r="BX6" s="21" t="str">
        <f t="shared" si="8"/>
        <v>-</v>
      </c>
      <c r="BY6" s="21" t="str">
        <f t="shared" si="8"/>
        <v>-</v>
      </c>
      <c r="BZ6" s="21">
        <f t="shared" si="8"/>
        <v>79.22</v>
      </c>
      <c r="CA6" s="20" t="str">
        <f>IF(CA7="","",IF(CA7="-","【-】","【"&amp;SUBSTITUTE(TEXT(CA7,"#,##0.00"),"-","△")&amp;"】"))</f>
        <v>【97.94】</v>
      </c>
      <c r="CB6" s="21" t="str">
        <f>IF(CB7="",NA(),CB7)</f>
        <v>-</v>
      </c>
      <c r="CC6" s="21" t="str">
        <f t="shared" ref="CC6:CK6" si="9">IF(CC7="",NA(),CC7)</f>
        <v>-</v>
      </c>
      <c r="CD6" s="21" t="str">
        <f t="shared" si="9"/>
        <v>-</v>
      </c>
      <c r="CE6" s="21" t="str">
        <f t="shared" si="9"/>
        <v>-</v>
      </c>
      <c r="CF6" s="21">
        <f t="shared" si="9"/>
        <v>314.08999999999997</v>
      </c>
      <c r="CG6" s="21" t="str">
        <f t="shared" si="9"/>
        <v>-</v>
      </c>
      <c r="CH6" s="21" t="str">
        <f t="shared" si="9"/>
        <v>-</v>
      </c>
      <c r="CI6" s="21" t="str">
        <f t="shared" si="9"/>
        <v>-</v>
      </c>
      <c r="CJ6" s="21" t="str">
        <f t="shared" si="9"/>
        <v>-</v>
      </c>
      <c r="CK6" s="21">
        <f t="shared" si="9"/>
        <v>202.47</v>
      </c>
      <c r="CL6" s="20" t="str">
        <f>IF(CL7="","",IF(CL7="-","【-】","【"&amp;SUBSTITUTE(TEXT(CL7,"#,##0.00"),"-","△")&amp;"】"))</f>
        <v>【140.98】</v>
      </c>
      <c r="CM6" s="21" t="str">
        <f>IF(CM7="",NA(),CM7)</f>
        <v>-</v>
      </c>
      <c r="CN6" s="21" t="str">
        <f t="shared" ref="CN6:CV6" si="10">IF(CN7="",NA(),CN7)</f>
        <v>-</v>
      </c>
      <c r="CO6" s="21" t="str">
        <f t="shared" si="10"/>
        <v>-</v>
      </c>
      <c r="CP6" s="21" t="str">
        <f t="shared" si="10"/>
        <v>-</v>
      </c>
      <c r="CQ6" s="21">
        <f t="shared" si="10"/>
        <v>35.25</v>
      </c>
      <c r="CR6" s="21" t="str">
        <f t="shared" si="10"/>
        <v>-</v>
      </c>
      <c r="CS6" s="21" t="str">
        <f t="shared" si="10"/>
        <v>-</v>
      </c>
      <c r="CT6" s="21" t="str">
        <f t="shared" si="10"/>
        <v>-</v>
      </c>
      <c r="CU6" s="21" t="str">
        <f t="shared" si="10"/>
        <v>-</v>
      </c>
      <c r="CV6" s="21">
        <f t="shared" si="10"/>
        <v>50.62</v>
      </c>
      <c r="CW6" s="20" t="str">
        <f>IF(CW7="","",IF(CW7="-","【-】","【"&amp;SUBSTITUTE(TEXT(CW7,"#,##0.00"),"-","△")&amp;"】"))</f>
        <v>【60.13】</v>
      </c>
      <c r="CX6" s="21" t="str">
        <f>IF(CX7="",NA(),CX7)</f>
        <v>-</v>
      </c>
      <c r="CY6" s="21" t="str">
        <f t="shared" ref="CY6:DG6" si="11">IF(CY7="",NA(),CY7)</f>
        <v>-</v>
      </c>
      <c r="CZ6" s="21" t="str">
        <f t="shared" si="11"/>
        <v>-</v>
      </c>
      <c r="DA6" s="21" t="str">
        <f t="shared" si="11"/>
        <v>-</v>
      </c>
      <c r="DB6" s="21">
        <f t="shared" si="11"/>
        <v>60.06</v>
      </c>
      <c r="DC6" s="21" t="str">
        <f t="shared" si="11"/>
        <v>-</v>
      </c>
      <c r="DD6" s="21" t="str">
        <f t="shared" si="11"/>
        <v>-</v>
      </c>
      <c r="DE6" s="21" t="str">
        <f t="shared" si="11"/>
        <v>-</v>
      </c>
      <c r="DF6" s="21" t="str">
        <f t="shared" si="11"/>
        <v>-</v>
      </c>
      <c r="DG6" s="21">
        <f t="shared" si="11"/>
        <v>79</v>
      </c>
      <c r="DH6" s="20" t="str">
        <f>IF(DH7="","",IF(DH7="-","【-】","【"&amp;SUBSTITUTE(TEXT(DH7,"#,##0.00"),"-","△")&amp;"】"))</f>
        <v>【96.00】</v>
      </c>
      <c r="DI6" s="21" t="str">
        <f>IF(DI7="",NA(),DI7)</f>
        <v>-</v>
      </c>
      <c r="DJ6" s="21" t="str">
        <f t="shared" ref="DJ6:DR6" si="12">IF(DJ7="",NA(),DJ7)</f>
        <v>-</v>
      </c>
      <c r="DK6" s="21" t="str">
        <f t="shared" si="12"/>
        <v>-</v>
      </c>
      <c r="DL6" s="21" t="str">
        <f t="shared" si="12"/>
        <v>-</v>
      </c>
      <c r="DM6" s="21">
        <f t="shared" si="12"/>
        <v>2.66</v>
      </c>
      <c r="DN6" s="21" t="str">
        <f t="shared" si="12"/>
        <v>-</v>
      </c>
      <c r="DO6" s="21" t="str">
        <f t="shared" si="12"/>
        <v>-</v>
      </c>
      <c r="DP6" s="21" t="str">
        <f t="shared" si="12"/>
        <v>-</v>
      </c>
      <c r="DQ6" s="21" t="str">
        <f t="shared" si="12"/>
        <v>-</v>
      </c>
      <c r="DR6" s="21">
        <f t="shared" si="12"/>
        <v>17.62</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0.18</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0.09</v>
      </c>
      <c r="EO6" s="20" t="str">
        <f>IF(EO7="","",IF(EO7="-","【-】","【"&amp;SUBSTITUTE(TEXT(EO7,"#,##0.00"),"-","△")&amp;"】"))</f>
        <v>【0.19】</v>
      </c>
    </row>
    <row r="7" spans="1:148" s="22" customFormat="1" x14ac:dyDescent="0.2">
      <c r="A7" s="14"/>
      <c r="B7" s="23">
        <v>2024</v>
      </c>
      <c r="C7" s="23">
        <v>453412</v>
      </c>
      <c r="D7" s="23">
        <v>46</v>
      </c>
      <c r="E7" s="23">
        <v>17</v>
      </c>
      <c r="F7" s="23">
        <v>1</v>
      </c>
      <c r="G7" s="23">
        <v>0</v>
      </c>
      <c r="H7" s="23" t="s">
        <v>96</v>
      </c>
      <c r="I7" s="23" t="s">
        <v>97</v>
      </c>
      <c r="J7" s="23" t="s">
        <v>98</v>
      </c>
      <c r="K7" s="23" t="s">
        <v>99</v>
      </c>
      <c r="L7" s="23" t="s">
        <v>100</v>
      </c>
      <c r="M7" s="23" t="s">
        <v>101</v>
      </c>
      <c r="N7" s="24" t="s">
        <v>102</v>
      </c>
      <c r="O7" s="24">
        <v>54.87</v>
      </c>
      <c r="P7" s="24">
        <v>52.79</v>
      </c>
      <c r="Q7" s="24">
        <v>101.29</v>
      </c>
      <c r="R7" s="24">
        <v>3388</v>
      </c>
      <c r="S7" s="24">
        <v>25684</v>
      </c>
      <c r="T7" s="24">
        <v>110.02</v>
      </c>
      <c r="U7" s="24">
        <v>233.45</v>
      </c>
      <c r="V7" s="24">
        <v>13269</v>
      </c>
      <c r="W7" s="24">
        <v>3.89</v>
      </c>
      <c r="X7" s="24">
        <v>3411.05</v>
      </c>
      <c r="Y7" s="24" t="s">
        <v>102</v>
      </c>
      <c r="Z7" s="24" t="s">
        <v>102</v>
      </c>
      <c r="AA7" s="24" t="s">
        <v>102</v>
      </c>
      <c r="AB7" s="24" t="s">
        <v>102</v>
      </c>
      <c r="AC7" s="24">
        <v>95.2</v>
      </c>
      <c r="AD7" s="24" t="s">
        <v>102</v>
      </c>
      <c r="AE7" s="24" t="s">
        <v>102</v>
      </c>
      <c r="AF7" s="24" t="s">
        <v>102</v>
      </c>
      <c r="AG7" s="24" t="s">
        <v>102</v>
      </c>
      <c r="AH7" s="24">
        <v>106.45</v>
      </c>
      <c r="AI7" s="24">
        <v>105.36</v>
      </c>
      <c r="AJ7" s="24" t="s">
        <v>102</v>
      </c>
      <c r="AK7" s="24" t="s">
        <v>102</v>
      </c>
      <c r="AL7" s="24" t="s">
        <v>102</v>
      </c>
      <c r="AM7" s="24" t="s">
        <v>102</v>
      </c>
      <c r="AN7" s="24">
        <v>0</v>
      </c>
      <c r="AO7" s="24" t="s">
        <v>102</v>
      </c>
      <c r="AP7" s="24" t="s">
        <v>102</v>
      </c>
      <c r="AQ7" s="24" t="s">
        <v>102</v>
      </c>
      <c r="AR7" s="24" t="s">
        <v>102</v>
      </c>
      <c r="AS7" s="24">
        <v>19.96</v>
      </c>
      <c r="AT7" s="24">
        <v>3.12</v>
      </c>
      <c r="AU7" s="24" t="s">
        <v>102</v>
      </c>
      <c r="AV7" s="24" t="s">
        <v>102</v>
      </c>
      <c r="AW7" s="24" t="s">
        <v>102</v>
      </c>
      <c r="AX7" s="24" t="s">
        <v>102</v>
      </c>
      <c r="AY7" s="24">
        <v>126.22</v>
      </c>
      <c r="AZ7" s="24" t="s">
        <v>102</v>
      </c>
      <c r="BA7" s="24" t="s">
        <v>102</v>
      </c>
      <c r="BB7" s="24" t="s">
        <v>102</v>
      </c>
      <c r="BC7" s="24" t="s">
        <v>102</v>
      </c>
      <c r="BD7" s="24">
        <v>63.88</v>
      </c>
      <c r="BE7" s="24">
        <v>82.75</v>
      </c>
      <c r="BF7" s="24" t="s">
        <v>102</v>
      </c>
      <c r="BG7" s="24" t="s">
        <v>102</v>
      </c>
      <c r="BH7" s="24" t="s">
        <v>102</v>
      </c>
      <c r="BI7" s="24" t="s">
        <v>102</v>
      </c>
      <c r="BJ7" s="24">
        <v>1681.85</v>
      </c>
      <c r="BK7" s="24" t="s">
        <v>102</v>
      </c>
      <c r="BL7" s="24" t="s">
        <v>102</v>
      </c>
      <c r="BM7" s="24" t="s">
        <v>102</v>
      </c>
      <c r="BN7" s="24" t="s">
        <v>102</v>
      </c>
      <c r="BO7" s="24">
        <v>943.46</v>
      </c>
      <c r="BP7" s="24">
        <v>602.55999999999995</v>
      </c>
      <c r="BQ7" s="24" t="s">
        <v>102</v>
      </c>
      <c r="BR7" s="24" t="s">
        <v>102</v>
      </c>
      <c r="BS7" s="24" t="s">
        <v>102</v>
      </c>
      <c r="BT7" s="24" t="s">
        <v>102</v>
      </c>
      <c r="BU7" s="24">
        <v>56.15</v>
      </c>
      <c r="BV7" s="24" t="s">
        <v>102</v>
      </c>
      <c r="BW7" s="24" t="s">
        <v>102</v>
      </c>
      <c r="BX7" s="24" t="s">
        <v>102</v>
      </c>
      <c r="BY7" s="24" t="s">
        <v>102</v>
      </c>
      <c r="BZ7" s="24">
        <v>79.22</v>
      </c>
      <c r="CA7" s="24">
        <v>97.94</v>
      </c>
      <c r="CB7" s="24" t="s">
        <v>102</v>
      </c>
      <c r="CC7" s="24" t="s">
        <v>102</v>
      </c>
      <c r="CD7" s="24" t="s">
        <v>102</v>
      </c>
      <c r="CE7" s="24" t="s">
        <v>102</v>
      </c>
      <c r="CF7" s="24">
        <v>314.08999999999997</v>
      </c>
      <c r="CG7" s="24" t="s">
        <v>102</v>
      </c>
      <c r="CH7" s="24" t="s">
        <v>102</v>
      </c>
      <c r="CI7" s="24" t="s">
        <v>102</v>
      </c>
      <c r="CJ7" s="24" t="s">
        <v>102</v>
      </c>
      <c r="CK7" s="24">
        <v>202.47</v>
      </c>
      <c r="CL7" s="24">
        <v>140.97999999999999</v>
      </c>
      <c r="CM7" s="24" t="s">
        <v>102</v>
      </c>
      <c r="CN7" s="24" t="s">
        <v>102</v>
      </c>
      <c r="CO7" s="24" t="s">
        <v>102</v>
      </c>
      <c r="CP7" s="24" t="s">
        <v>102</v>
      </c>
      <c r="CQ7" s="24">
        <v>35.25</v>
      </c>
      <c r="CR7" s="24" t="s">
        <v>102</v>
      </c>
      <c r="CS7" s="24" t="s">
        <v>102</v>
      </c>
      <c r="CT7" s="24" t="s">
        <v>102</v>
      </c>
      <c r="CU7" s="24" t="s">
        <v>102</v>
      </c>
      <c r="CV7" s="24">
        <v>50.62</v>
      </c>
      <c r="CW7" s="24">
        <v>60.13</v>
      </c>
      <c r="CX7" s="24" t="s">
        <v>102</v>
      </c>
      <c r="CY7" s="24" t="s">
        <v>102</v>
      </c>
      <c r="CZ7" s="24" t="s">
        <v>102</v>
      </c>
      <c r="DA7" s="24" t="s">
        <v>102</v>
      </c>
      <c r="DB7" s="24">
        <v>60.06</v>
      </c>
      <c r="DC7" s="24" t="s">
        <v>102</v>
      </c>
      <c r="DD7" s="24" t="s">
        <v>102</v>
      </c>
      <c r="DE7" s="24" t="s">
        <v>102</v>
      </c>
      <c r="DF7" s="24" t="s">
        <v>102</v>
      </c>
      <c r="DG7" s="24">
        <v>79</v>
      </c>
      <c r="DH7" s="24">
        <v>96</v>
      </c>
      <c r="DI7" s="24" t="s">
        <v>102</v>
      </c>
      <c r="DJ7" s="24" t="s">
        <v>102</v>
      </c>
      <c r="DK7" s="24" t="s">
        <v>102</v>
      </c>
      <c r="DL7" s="24" t="s">
        <v>102</v>
      </c>
      <c r="DM7" s="24">
        <v>2.66</v>
      </c>
      <c r="DN7" s="24" t="s">
        <v>102</v>
      </c>
      <c r="DO7" s="24" t="s">
        <v>102</v>
      </c>
      <c r="DP7" s="24" t="s">
        <v>102</v>
      </c>
      <c r="DQ7" s="24" t="s">
        <v>102</v>
      </c>
      <c r="DR7" s="24">
        <v>17.62</v>
      </c>
      <c r="DS7" s="24">
        <v>42.2</v>
      </c>
      <c r="DT7" s="24" t="s">
        <v>102</v>
      </c>
      <c r="DU7" s="24" t="s">
        <v>102</v>
      </c>
      <c r="DV7" s="24" t="s">
        <v>102</v>
      </c>
      <c r="DW7" s="24" t="s">
        <v>102</v>
      </c>
      <c r="DX7" s="24">
        <v>0</v>
      </c>
      <c r="DY7" s="24" t="s">
        <v>102</v>
      </c>
      <c r="DZ7" s="24" t="s">
        <v>102</v>
      </c>
      <c r="EA7" s="24" t="s">
        <v>102</v>
      </c>
      <c r="EB7" s="24" t="s">
        <v>102</v>
      </c>
      <c r="EC7" s="24">
        <v>0.18</v>
      </c>
      <c r="ED7" s="24">
        <v>9.4600000000000009</v>
      </c>
      <c r="EE7" s="24" t="s">
        <v>102</v>
      </c>
      <c r="EF7" s="24" t="s">
        <v>102</v>
      </c>
      <c r="EG7" s="24" t="s">
        <v>102</v>
      </c>
      <c r="EH7" s="24" t="s">
        <v>102</v>
      </c>
      <c r="EI7" s="24">
        <v>0</v>
      </c>
      <c r="EJ7" s="24" t="s">
        <v>102</v>
      </c>
      <c r="EK7" s="24" t="s">
        <v>102</v>
      </c>
      <c r="EL7" s="24" t="s">
        <v>102</v>
      </c>
      <c r="EM7" s="24" t="s">
        <v>102</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2025-12-23T06:06:30Z</dcterms:created>
  <dcterms:modified xsi:type="dcterms:W3CDTF">2026-02-25T01:04:17Z</dcterms:modified>
  <cp:category/>
</cp:coreProperties>
</file>