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公共下水\"/>
    </mc:Choice>
  </mc:AlternateContent>
  <xr:revisionPtr revIDLastSave="0" documentId="13_ncr:1_{1FD9F669-D5F2-4B9C-833C-4E4AAE25D68C}" xr6:coauthVersionLast="47" xr6:coauthVersionMax="47" xr10:uidLastSave="{00000000-0000-0000-0000-000000000000}"/>
  <workbookProtection workbookAlgorithmName="SHA-512" workbookHashValue="xSQ9kK57BoomT2bRnOHXwme339FAA66tt8yXHyvgCNiq5MRW5oi+3+9j6n4BjnVSmMF7OM2J0j7+hGQJ5XQmDQ==" workbookSaltValue="SfMwQfgTYnvKiS79/ffh+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BB10" i="4"/>
  <c r="AT10" i="4"/>
  <c r="P10"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<sst xmlns="http://schemas.openxmlformats.org/spreadsheetml/2006/main" count="297" uniqueCount="116">
  <si>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</si>
  <si>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</si>
  <si>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</si>
  <si>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</si>
  <si>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</si>
  <si>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</si>
  <si>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</si>
  <si>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</si>
  <si>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</si>
  <si>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</si>
  <si>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</si>
  <si>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</si>
  <si>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</si>
  <si>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</si>
  <si>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</si>
  <si>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</si>
  <si>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</si>
  <si>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</si>
  <si>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</si>
  <si>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</si>
  <si>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</si>
  <si>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</si>
  <si>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</si>
  <si>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</si>
  <si>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</si>
  <si>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</si>
  <si>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</si>
  <si>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</si>
  <si>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</si>
  <si>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</si>
  <si>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</si>
  <si>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</si>
  <si>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</si>
  <si>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</si>
  <si>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</si>
  <si>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</si>
  <si>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</si>
  <si>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</si>
  <si>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</si>
  <si>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</si>
  <si>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</si>
  <si>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</si>
  <si>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</si>
  <si>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</si>
  <si>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</si>
  <si>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</si>
  <si>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</si>
  <si>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</si>
  <si>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</si>
  <si>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</si>
  <si>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</si>
  <si>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</si>
  <si>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</si>
  <si>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</si>
  <si>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</si>
  <si>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</si>
  <si>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</si>
  <si>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</si>
  <si>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</si>
  <si>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</si>
  <si>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</si>
  <si>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</si>
  <si>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</si>
  <si>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</si>
  <si>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</si>
  <si>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</si>
  <si>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</si>
  <si>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</si>
  <si>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</si>
  <si>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</si>
  <si>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</si>
  <si>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</si>
  <si>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</si>
  <si>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</si>
  <si>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</si>
  <si>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</si>
  <si>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</si>
  <si>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</si>
  <si>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</si>
  <si>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</si>
  <si>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</si>
  <si>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</si>
  <si>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</si>
  <si>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</si>
  <si>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</si>
  <si>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</si>
  <si>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</si>
  <si>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</si>
  <si>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</si>
  <si>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</si>
  <si>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</si>
  <si>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</si>
  <si>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</si>
  <si>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</si>
  <si>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</si>
  <si>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</si>
  <si>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高千穂町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</si>
  <si>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</si>
  <si>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</si>
  <si>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</si>
  <si>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</si>
  <si>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</si>
  <si>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</si>
  <si>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</si>
  <si>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</si>
  <si>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</si>
  <si>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</si>
  <si>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</si>
  <si>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</si>
  <si>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</si>
  <si>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</si>
  <si>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</si>
  <si>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</si>
  <si>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経営の健全性を示す経常収支比率は、100％を超えているものの、依然として財源不足を一般会計からの操出金により賄われている状況である。
企業債残高対事業規模比率については、類似団体を下回る数値であるが、今後の施設改築更新の財源として企業債の借入は必要となるので、経営戦略やストックマネジメント計画を踏まえた適切な借入を計画する必要がある。
水洗化率については、類似団体を上回っているが、引き続き未接続世帯への接続推奨・水洗化率の向上に努めていく。</t>
    <phoneticPr fontId="4"/>
  </si>
  <si>
    <t>今後は徐々に処理区域内の人口が減少し、使用料収入は減少することや、老朽化による施設・管路等の更新による費用増加も想定される。令和5年度に公営企業会計に移行したことにより、今まで以上に高いコスト意識を持ち、将来の下水道施設の適正な維持管理と健全な経営のため、現状を正確に把握し、料金見直しの検討や、経営戦略及びストックマネジメント計画を十分に活用した経営を行う必要がある。</t>
    <phoneticPr fontId="4"/>
  </si>
  <si>
    <t>下水道設備については、供用開始から24年が経過しており老朽化が進みつつある。老朽化対策として『ストックマネジメント計画』に基づいた設備点検を行っている。加えて、日常的な点検及び例月点検を行い、処理施設及び管路等の機能維持を図っ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</si>
</sst>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5036-4C89-B4F4-044823A4625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5036-4C89-B4F4-044823A4625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54.85</c:v>
                </c:pt>
                <c:pt idx="4">
                  <c:v>54.55</c:v>
                </c:pt>
              </c:numCache>
            </c:numRef>
          </c:val>
          <c:extLst>
            <c:ext xmlns:c16="http://schemas.microsoft.com/office/drawing/2014/chart" uri="{C3380CC4-5D6E-409C-BE32-E72D297353CC}">
              <c16:uniqueId val="{00000000-B7F2-4C48-8B9B-6E113BDA079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B7F2-4C48-8B9B-6E113BDA079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91.01</c:v>
                </c:pt>
                <c:pt idx="4">
                  <c:v>89.19</c:v>
                </c:pt>
              </c:numCache>
            </c:numRef>
          </c:val>
          <c:extLst>
            <c:ext xmlns:c16="http://schemas.microsoft.com/office/drawing/2014/chart" uri="{C3380CC4-5D6E-409C-BE32-E72D297353CC}">
              <c16:uniqueId val="{00000000-6C2C-40F6-9B08-3CFA5158A59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6C2C-40F6-9B08-3CFA5158A59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113.8</c:v>
                </c:pt>
                <c:pt idx="4">
                  <c:v>114.55</c:v>
                </c:pt>
              </c:numCache>
            </c:numRef>
          </c:val>
          <c:extLst>
            <c:ext xmlns:c16="http://schemas.microsoft.com/office/drawing/2014/chart" uri="{C3380CC4-5D6E-409C-BE32-E72D297353CC}">
              <c16:uniqueId val="{00000000-0F08-460D-9F4E-76C54EB3B9D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0F08-460D-9F4E-76C54EB3B9D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formatCode="#,##0.00;&quot;△&quot;#,##0.00">
                  <c:v>0</c:v>
                </c:pt>
                <c:pt idx="4">
                  <c:v>9.32</c:v>
                </c:pt>
              </c:numCache>
            </c:numRef>
          </c:val>
          <c:extLst>
            <c:ext xmlns:c16="http://schemas.microsoft.com/office/drawing/2014/chart" uri="{C3380CC4-5D6E-409C-BE32-E72D297353CC}">
              <c16:uniqueId val="{00000000-D98B-4F80-9AAE-2903826D15D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D98B-4F80-9AAE-2903826D15D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051-4418-900A-7274DB6AD81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051-4418-900A-7274DB6AD81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91D-4E77-AC30-6C595CE304E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E91D-4E77-AC30-6C595CE304E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106.74</c:v>
                </c:pt>
                <c:pt idx="4">
                  <c:v>120.46</c:v>
                </c:pt>
              </c:numCache>
            </c:numRef>
          </c:val>
          <c:extLst>
            <c:ext xmlns:c16="http://schemas.microsoft.com/office/drawing/2014/chart" uri="{C3380CC4-5D6E-409C-BE32-E72D297353CC}">
              <c16:uniqueId val="{00000000-6334-45E6-983D-2443E81BE27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6334-45E6-983D-2443E81BE27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415.08</c:v>
                </c:pt>
                <c:pt idx="4">
                  <c:v>211.34</c:v>
                </c:pt>
              </c:numCache>
            </c:numRef>
          </c:val>
          <c:extLst>
            <c:ext xmlns:c16="http://schemas.microsoft.com/office/drawing/2014/chart" uri="{C3380CC4-5D6E-409C-BE32-E72D297353CC}">
              <c16:uniqueId val="{00000000-BFF0-448B-B726-9B3C90F121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BFF0-448B-B726-9B3C90F121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66.84</c:v>
                </c:pt>
                <c:pt idx="4">
                  <c:v>63.47</c:v>
                </c:pt>
              </c:numCache>
            </c:numRef>
          </c:val>
          <c:extLst>
            <c:ext xmlns:c16="http://schemas.microsoft.com/office/drawing/2014/chart" uri="{C3380CC4-5D6E-409C-BE32-E72D297353CC}">
              <c16:uniqueId val="{00000000-B169-41A3-B364-B0DBE43A91F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B169-41A3-B364-B0DBE43A91F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220.96</c:v>
                </c:pt>
                <c:pt idx="4">
                  <c:v>234.43</c:v>
                </c:pt>
              </c:numCache>
            </c:numRef>
          </c:val>
          <c:extLst>
            <c:ext xmlns:c16="http://schemas.microsoft.com/office/drawing/2014/chart" uri="{C3380CC4-5D6E-409C-BE32-E72D297353CC}">
              <c16:uniqueId val="{00000000-9012-40F2-BA25-757AB38167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9012-40F2-BA25-757AB38167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宮崎県　高千穂町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非設置</v>
      </c>
      <c r="AE8" s="65"/>
      <c r="AF8" s="65"/>
      <c r="AG8" s="65"/>
      <c r="AH8" s="65"/>
      <c r="AI8" s="65"/>
      <c r="AJ8" s="65"/>
      <c r="AK8" s="3"/>
      <c r="AL8" s="45">
        <f>データ!S6</f>
        <v>10805</v>
      </c>
      <c r="AM8" s="45"/>
      <c r="AN8" s="45"/>
      <c r="AO8" s="45"/>
      <c r="AP8" s="45"/>
      <c r="AQ8" s="45"/>
      <c r="AR8" s="45"/>
      <c r="AS8" s="45"/>
      <c r="AT8" s="44">
        <f>データ!T6</f>
        <v>237.54</v>
      </c>
      <c r="AU8" s="44"/>
      <c r="AV8" s="44"/>
      <c r="AW8" s="44"/>
      <c r="AX8" s="44"/>
      <c r="AY8" s="44"/>
      <c r="AZ8" s="44"/>
      <c r="BA8" s="44"/>
      <c r="BB8" s="44">
        <f>データ!U6</f>
        <v>45.49</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75.03</v>
      </c>
      <c r="J10" s="44"/>
      <c r="K10" s="44"/>
      <c r="L10" s="44"/>
      <c r="M10" s="44"/>
      <c r="N10" s="44"/>
      <c r="O10" s="44"/>
      <c r="P10" s="44">
        <f>データ!P6</f>
        <v>34.82</v>
      </c>
      <c r="Q10" s="44"/>
      <c r="R10" s="44"/>
      <c r="S10" s="44"/>
      <c r="T10" s="44"/>
      <c r="U10" s="44"/>
      <c r="V10" s="44"/>
      <c r="W10" s="44">
        <f>データ!Q6</f>
        <v>117.48</v>
      </c>
      <c r="X10" s="44"/>
      <c r="Y10" s="44"/>
      <c r="Z10" s="44"/>
      <c r="AA10" s="44"/>
      <c r="AB10" s="44"/>
      <c r="AC10" s="44"/>
      <c r="AD10" s="45">
        <f>データ!R6</f>
        <v>3190</v>
      </c>
      <c r="AE10" s="45"/>
      <c r="AF10" s="45"/>
      <c r="AG10" s="45"/>
      <c r="AH10" s="45"/>
      <c r="AI10" s="45"/>
      <c r="AJ10" s="45"/>
      <c r="AK10" s="2"/>
      <c r="AL10" s="45">
        <f>データ!V6</f>
        <v>3711</v>
      </c>
      <c r="AM10" s="45"/>
      <c r="AN10" s="45"/>
      <c r="AO10" s="45"/>
      <c r="AP10" s="45"/>
      <c r="AQ10" s="45"/>
      <c r="AR10" s="45"/>
      <c r="AS10" s="45"/>
      <c r="AT10" s="44">
        <f>データ!W6</f>
        <v>2.27</v>
      </c>
      <c r="AU10" s="44"/>
      <c r="AV10" s="44"/>
      <c r="AW10" s="44"/>
      <c r="AX10" s="44"/>
      <c r="AY10" s="44"/>
      <c r="AZ10" s="44"/>
      <c r="BA10" s="44"/>
      <c r="BB10" s="44">
        <f>データ!X6</f>
        <v>1634.8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6NSQeHw2/60xwFbVL7lIK/zqaRyjlQtcHJBXeKF77ADKAyvhXUNcBgLC1zKF+yMRXYnggGwtt7hz0cQlfyo4g==" saltValue="2Z8ZchCMaQrLjtHm7Hp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454419</v>
      </c>
      <c r="D6" s="19">
        <f t="shared" si="3"/>
        <v>46</v>
      </c>
      <c r="E6" s="19">
        <f t="shared" si="3"/>
        <v>17</v>
      </c>
      <c r="F6" s="19">
        <f t="shared" si="3"/>
        <v>1</v>
      </c>
      <c r="G6" s="19">
        <f t="shared" si="3"/>
        <v>0</v>
      </c>
      <c r="H6" s="19" t="str">
        <f t="shared" si="3"/>
        <v>宮崎県　高千穂町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75.03</v>
      </c>
      <c r="P6" s="20">
        <f t="shared" si="3"/>
        <v>34.82</v>
      </c>
      <c r="Q6" s="20">
        <f t="shared" si="3"/>
        <v>117.48</v>
      </c>
      <c r="R6" s="20">
        <f t="shared" si="3"/>
        <v>3190</v>
      </c>
      <c r="S6" s="20">
        <f t="shared" si="3"/>
        <v>10805</v>
      </c>
      <c r="T6" s="20">
        <f t="shared" si="3"/>
        <v>237.54</v>
      </c>
      <c r="U6" s="20">
        <f t="shared" si="3"/>
        <v>45.49</v>
      </c>
      <c r="V6" s="20">
        <f t="shared" si="3"/>
        <v>3711</v>
      </c>
      <c r="W6" s="20">
        <f t="shared" si="3"/>
        <v>2.27</v>
      </c>
      <c r="X6" s="20">
        <f t="shared" si="3"/>
        <v>1634.8</v>
      </c>
      <c r="Y6" s="21" t="str">
        <f>IF(Y7="",NA(),Y7)</f>
        <v>-</v>
      </c>
      <c r="Z6" s="21" t="str">
        <f t="shared" ref="Z6:AH6" si="4">IF(Z7="",NA(),Z7)</f>
        <v>-</v>
      </c>
      <c r="AA6" s="21" t="str">
        <f t="shared" si="4"/>
        <v>-</v>
      </c>
      <c r="AB6" s="21">
        <f t="shared" si="4"/>
        <v>113.8</v>
      </c>
      <c r="AC6" s="21">
        <f t="shared" si="4"/>
        <v>114.55</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106.74</v>
      </c>
      <c r="AY6" s="21">
        <f t="shared" si="6"/>
        <v>120.46</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415.08</v>
      </c>
      <c r="BJ6" s="21">
        <f t="shared" si="7"/>
        <v>211.34</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66.84</v>
      </c>
      <c r="BU6" s="21">
        <f t="shared" si="8"/>
        <v>63.47</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220.96</v>
      </c>
      <c r="CF6" s="21">
        <f t="shared" si="9"/>
        <v>234.43</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54.85</v>
      </c>
      <c r="CQ6" s="21">
        <f t="shared" si="10"/>
        <v>54.55</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91.01</v>
      </c>
      <c r="DB6" s="21">
        <f t="shared" si="11"/>
        <v>89.19</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0">
        <f t="shared" si="12"/>
        <v>0</v>
      </c>
      <c r="DM6" s="21">
        <f t="shared" si="12"/>
        <v>9.32</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454419</v>
      </c>
      <c r="D7" s="23">
        <v>46</v>
      </c>
      <c r="E7" s="23">
        <v>17</v>
      </c>
      <c r="F7" s="23">
        <v>1</v>
      </c>
      <c r="G7" s="23">
        <v>0</v>
      </c>
      <c r="H7" s="23" t="s">
        <v>96</v>
      </c>
      <c r="I7" s="23" t="s">
        <v>97</v>
      </c>
      <c r="J7" s="23" t="s">
        <v>98</v>
      </c>
      <c r="K7" s="23" t="s">
        <v>99</v>
      </c>
      <c r="L7" s="23" t="s">
        <v>100</v>
      </c>
      <c r="M7" s="23" t="s">
        <v>101</v>
      </c>
      <c r="N7" s="24" t="s">
        <v>102</v>
      </c>
      <c r="O7" s="24">
        <v>75.03</v>
      </c>
      <c r="P7" s="24">
        <v>34.82</v>
      </c>
      <c r="Q7" s="24">
        <v>117.48</v>
      </c>
      <c r="R7" s="24">
        <v>3190</v>
      </c>
      <c r="S7" s="24">
        <v>10805</v>
      </c>
      <c r="T7" s="24">
        <v>237.54</v>
      </c>
      <c r="U7" s="24">
        <v>45.49</v>
      </c>
      <c r="V7" s="24">
        <v>3711</v>
      </c>
      <c r="W7" s="24">
        <v>2.27</v>
      </c>
      <c r="X7" s="24">
        <v>1634.8</v>
      </c>
      <c r="Y7" s="24" t="s">
        <v>102</v>
      </c>
      <c r="Z7" s="24" t="s">
        <v>102</v>
      </c>
      <c r="AA7" s="24" t="s">
        <v>102</v>
      </c>
      <c r="AB7" s="24">
        <v>113.8</v>
      </c>
      <c r="AC7" s="24">
        <v>114.55</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106.74</v>
      </c>
      <c r="AY7" s="24">
        <v>120.46</v>
      </c>
      <c r="AZ7" s="24" t="s">
        <v>102</v>
      </c>
      <c r="BA7" s="24" t="s">
        <v>102</v>
      </c>
      <c r="BB7" s="24" t="s">
        <v>102</v>
      </c>
      <c r="BC7" s="24">
        <v>57.42</v>
      </c>
      <c r="BD7" s="24">
        <v>56.13</v>
      </c>
      <c r="BE7" s="24">
        <v>82.75</v>
      </c>
      <c r="BF7" s="24" t="s">
        <v>102</v>
      </c>
      <c r="BG7" s="24" t="s">
        <v>102</v>
      </c>
      <c r="BH7" s="24" t="s">
        <v>102</v>
      </c>
      <c r="BI7" s="24">
        <v>415.08</v>
      </c>
      <c r="BJ7" s="24">
        <v>211.34</v>
      </c>
      <c r="BK7" s="24" t="s">
        <v>102</v>
      </c>
      <c r="BL7" s="24" t="s">
        <v>102</v>
      </c>
      <c r="BM7" s="24" t="s">
        <v>102</v>
      </c>
      <c r="BN7" s="24">
        <v>1174.6099999999999</v>
      </c>
      <c r="BO7" s="24">
        <v>1343.89</v>
      </c>
      <c r="BP7" s="24">
        <v>602.55999999999995</v>
      </c>
      <c r="BQ7" s="24" t="s">
        <v>102</v>
      </c>
      <c r="BR7" s="24" t="s">
        <v>102</v>
      </c>
      <c r="BS7" s="24" t="s">
        <v>102</v>
      </c>
      <c r="BT7" s="24">
        <v>66.84</v>
      </c>
      <c r="BU7" s="24">
        <v>63.47</v>
      </c>
      <c r="BV7" s="24" t="s">
        <v>102</v>
      </c>
      <c r="BW7" s="24" t="s">
        <v>102</v>
      </c>
      <c r="BX7" s="24" t="s">
        <v>102</v>
      </c>
      <c r="BY7" s="24">
        <v>75.41</v>
      </c>
      <c r="BZ7" s="24">
        <v>72.84</v>
      </c>
      <c r="CA7" s="24">
        <v>97.94</v>
      </c>
      <c r="CB7" s="24" t="s">
        <v>102</v>
      </c>
      <c r="CC7" s="24" t="s">
        <v>102</v>
      </c>
      <c r="CD7" s="24" t="s">
        <v>102</v>
      </c>
      <c r="CE7" s="24">
        <v>220.96</v>
      </c>
      <c r="CF7" s="24">
        <v>234.43</v>
      </c>
      <c r="CG7" s="24" t="s">
        <v>102</v>
      </c>
      <c r="CH7" s="24" t="s">
        <v>102</v>
      </c>
      <c r="CI7" s="24" t="s">
        <v>102</v>
      </c>
      <c r="CJ7" s="24">
        <v>223.48</v>
      </c>
      <c r="CK7" s="24">
        <v>232.33</v>
      </c>
      <c r="CL7" s="24">
        <v>140.97999999999999</v>
      </c>
      <c r="CM7" s="24" t="s">
        <v>102</v>
      </c>
      <c r="CN7" s="24" t="s">
        <v>102</v>
      </c>
      <c r="CO7" s="24" t="s">
        <v>102</v>
      </c>
      <c r="CP7" s="24">
        <v>54.85</v>
      </c>
      <c r="CQ7" s="24">
        <v>54.55</v>
      </c>
      <c r="CR7" s="24" t="s">
        <v>102</v>
      </c>
      <c r="CS7" s="24" t="s">
        <v>102</v>
      </c>
      <c r="CT7" s="24" t="s">
        <v>102</v>
      </c>
      <c r="CU7" s="24">
        <v>48.03</v>
      </c>
      <c r="CV7" s="24">
        <v>48.92</v>
      </c>
      <c r="CW7" s="24">
        <v>60.13</v>
      </c>
      <c r="CX7" s="24" t="s">
        <v>102</v>
      </c>
      <c r="CY7" s="24" t="s">
        <v>102</v>
      </c>
      <c r="CZ7" s="24" t="s">
        <v>102</v>
      </c>
      <c r="DA7" s="24">
        <v>91.01</v>
      </c>
      <c r="DB7" s="24">
        <v>89.19</v>
      </c>
      <c r="DC7" s="24" t="s">
        <v>102</v>
      </c>
      <c r="DD7" s="24" t="s">
        <v>102</v>
      </c>
      <c r="DE7" s="24" t="s">
        <v>102</v>
      </c>
      <c r="DF7" s="24">
        <v>80.95</v>
      </c>
      <c r="DG7" s="24">
        <v>80.760000000000005</v>
      </c>
      <c r="DH7" s="24">
        <v>96</v>
      </c>
      <c r="DI7" s="24" t="s">
        <v>102</v>
      </c>
      <c r="DJ7" s="24" t="s">
        <v>102</v>
      </c>
      <c r="DK7" s="24" t="s">
        <v>102</v>
      </c>
      <c r="DL7" s="24">
        <v>0</v>
      </c>
      <c r="DM7" s="24">
        <v>9.32</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dcterms:created xsi:type="dcterms:W3CDTF">2025-12-23T06:06:33Z</dcterms:created>
  <dcterms:modified xsi:type="dcterms:W3CDTF">2026-02-25T01:03:20Z</dcterms:modified>
  <cp:category/>
</cp:coreProperties>
</file>