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38252264-AC4C-4ADA-89C4-8D192FC5BEC2}" xr6:coauthVersionLast="47" xr6:coauthVersionMax="47" xr10:uidLastSave="{00000000-0000-0000-0000-000000000000}"/>
  <bookViews>
    <workbookView xWindow="-108" yWindow="-108" windowWidth="23256" windowHeight="12576" tabRatio="9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U37" i="10"/>
  <c r="C37"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AM37" i="10" s="1"/>
  <c r="BE34" i="10" l="1"/>
  <c r="BE35" i="10" s="1"/>
  <c r="BE36" i="10" s="1"/>
  <c r="BW34" i="10" l="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<sst xmlns="http://schemas.openxmlformats.org/spreadsheetml/2006/main" count="1122" uniqueCount="620">
  <si>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</si>
  <si>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</si>
  <si>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</si>
  <si>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</si>
  <si>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</si>
  <si>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</si>
  <si>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</si>
  <si>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</si>
  <si>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</si>
  <si>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</si>
  <si>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</si>
  <si>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</si>
  <si>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</si>
  <si>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</si>
  <si>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</si>
  <si>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</si>
  <si>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</si>
  <si>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</si>
  <si>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</si>
  <si>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</si>
  <si>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</si>
  <si>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</si>
  <si>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</si>
  <si>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</si>
  <si>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</si>
  <si>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</si>
  <si>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</si>
  <si>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</si>
  <si>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</si>
  <si>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</si>
  <si>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</si>
  <si>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</si>
  <si>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</si>
  <si>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</si>
  <si>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</si>
  <si>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</si>
  <si>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</si>
  <si>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</si>
  <si>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</si>
  <si>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</si>
  <si>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</si>
  <si>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</si>
  <si>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</si>
  <si>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</si>
  <si>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</si>
  <si>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</si>
  <si>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</si>
  <si>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</si>
  <si>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</si>
  <si>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</si>
  <si>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</si>
  <si>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</si>
  <si>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</si>
  <si>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</si>
  <si>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</si>
  <si>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</si>
  <si>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</si>
  <si>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</si>
  <si>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</si>
  <si>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</si>
  <si>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</si>
  <si>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</si>
  <si>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</si>
  <si>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</si>
  <si>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</si>
  <si>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</si>
  <si>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</si>
  <si>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</si>
  <si>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</si>
  <si>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</si>
  <si>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</si>
  <si>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</si>
  <si>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</si>
  <si>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</si>
  <si>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</si>
  <si>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</si>
  <si>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</si>
  <si>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</si>
  <si>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</si>
  <si>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</si>
  <si>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</si>
  <si>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</si>
  <si>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</si>
  <si>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</si>
  <si>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</si>
  <si>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</si>
  <si>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</si>
  <si>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</si>
  <si>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</si>
  <si>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</si>
  <si>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</si>
  <si>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</si>
  <si>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</si>
  <si>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</si>
  <si>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</si>
  <si>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</si>
  <si>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</si>
  <si>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</si>
  <si>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</si>
  <si>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</si>
  <si>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</si>
  <si>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</si>
  <si>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</si>
  <si>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</si>
  <si>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</si>
  <si>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</si>
  <si>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</si>
  <si>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</si>
  <si>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</si>
  <si>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</si>
  <si>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</si>
  <si>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</si>
  <si>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</si>
  <si>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</si>
  <si>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</si>
  <si>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</si>
  <si>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</si>
  <si>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</si>
  <si>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</si>
  <si>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</si>
  <si>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</si>
  <si>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</si>
  <si>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</si>
  <si>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</si>
  <si>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</si>
  <si>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</si>
  <si>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</si>
  <si>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</si>
  <si>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</si>
  <si>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</si>
  <si>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</si>
  <si>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</si>
  <si>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</si>
  <si>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</si>
  <si>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</si>
  <si>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</si>
  <si>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</si>
  <si>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</si>
  <si>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</si>
  <si>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</si>
  <si>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</si>
  <si>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</si>
  <si>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</si>
  <si>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</si>
  <si>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</si>
  <si>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</si>
  <si>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</si>
  <si>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</si>
  <si>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</si>
  <si>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</si>
  <si>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</si>
  <si>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</si>
  <si>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</si>
  <si>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</si>
  <si>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</si>
  <si>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</si>
  <si>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</si>
  <si>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</si>
  <si>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</si>
  <si>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</si>
  <si>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</si>
  <si>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</si>
  <si>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</si>
  <si>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</si>
  <si>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</si>
  <si>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</si>
  <si>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</si>
  <si>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</si>
  <si>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</si>
  <si>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</si>
  <si>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</si>
  <si>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</si>
  <si>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</si>
  <si>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</si>
  <si>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</si>
  <si>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</si>
  <si>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</si>
  <si>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</si>
  <si>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</si>
  <si>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</si>
  <si>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</si>
  <si>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</si>
  <si>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</si>
  <si>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</si>
  <si>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</si>
  <si>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</si>
  <si>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</si>
  <si>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</si>
  <si>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</si>
  <si>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</si>
  <si>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</si>
  <si>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</si>
  <si>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</si>
  <si>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</si>
  <si>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</si>
  <si>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</si>
  <si>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</si>
  <si>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</si>
  <si>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</si>
  <si>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</si>
  <si>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</si>
  <si>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</si>
  <si>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</si>
  <si>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</si>
  <si>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</si>
  <si>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</si>
  <si>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</si>
  <si>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</si>
  <si>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</si>
  <si>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</si>
  <si>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</si>
  <si>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</si>
  <si>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</si>
  <si>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</si>
  <si>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</si>
  <si>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</si>
  <si>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</si>
  <si>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</si>
  <si>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</si>
  <si>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</si>
  <si>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</si>
  <si>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</si>
  <si>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</si>
  <si>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宮崎県日南市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</si>
  <si>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</si>
  <si>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</si>
  <si>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</si>
  <si>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</si>
  <si>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</si>
  <si>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</si>
  <si>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</si>
  <si>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</si>
  <si>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</si>
  <si>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</si>
  <si>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</si>
  <si>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</si>
  <si>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</si>
  <si>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</si>
  <si>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</si>
  <si>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</si>
  <si>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</si>
  <si>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</si>
  <si>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</si>
  <si>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</si>
  <si>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</si>
  <si>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</si>
  <si>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</si>
  <si>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</si>
  <si>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</si>
  <si>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</si>
  <si>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</si>
  <si>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</si>
  <si>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</si>
  <si>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</si>
  <si>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</si>
  <si>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</si>
  <si>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</si>
  <si>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</si>
  <si>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</si>
  <si>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</si>
  <si>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</si>
  <si>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</si>
  <si>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</si>
  <si>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</si>
  <si>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</si>
  <si>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</si>
  <si>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</si>
  <si>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</si>
  <si>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</si>
  <si>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</si>
  <si>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</si>
  <si>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</si>
  <si>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</si>
  <si>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</si>
  <si>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</si>
  <si>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</si>
  <si>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</si>
  <si>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</si>
  <si>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</si>
  <si>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</si>
  <si>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</si>
  <si>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</si>
  <si>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</si>
  <si>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</si>
  <si>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</si>
  <si>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</si>
  <si>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</si>
  <si>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</si>
  <si>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</si>
  <si>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</si>
  <si>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</si>
  <si>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</si>
  <si>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</si>
  <si>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</si>
  <si>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</si>
  <si>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</si>
  <si>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</si>
  <si>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</si>
  <si>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</si>
  <si>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</si>
  <si>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</si>
  <si>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</si>
  <si>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</si>
  <si>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</si>
  <si>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</si>
  <si>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</si>
  <si>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</si>
  <si>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</si>
  <si>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</si>
  <si>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</si>
  <si>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</si>
  <si>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</si>
  <si>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</si>
  <si>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</si>
  <si>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</si>
  <si>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</si>
  <si>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</si>
  <si>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</si>
  <si>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</si>
  <si>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</si>
  <si>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</si>
  <si>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</si>
  <si>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</si>
  <si>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</si>
  <si>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</si>
  <si>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</si>
  <si>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</si>
  <si>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</si>
  <si>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</si>
  <si>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</si>
  <si>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</si>
  <si>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</si>
  <si>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</si>
  <si>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</si>
  <si>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</si>
  <si>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</si>
  <si>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</si>
  <si>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</si>
  <si>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</si>
  <si>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</si>
  <si>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</si>
  <si>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</si>
  <si>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</si>
  <si>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</si>
  <si>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</si>
  <si>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</si>
  <si>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</si>
  <si>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</si>
  <si>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</si>
  <si>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</si>
  <si>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</si>
  <si>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</si>
  <si>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</si>
  <si>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</si>
  <si>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</si>
  <si>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</si>
  <si>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</si>
  <si>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</si>
  <si>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</si>
  <si>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</si>
  <si>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</si>
  <si>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</si>
  <si>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</si>
  <si>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</si>
  <si>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</si>
  <si>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</si>
  <si>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</si>
  <si>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</si>
  <si>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</si>
  <si>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</si>
  <si>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</si>
  <si>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</si>
  <si>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</si>
  <si>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</si>
  <si>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</si>
  <si>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</si>
  <si>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</si>
  <si>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宮崎県日南市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</si>
  <si>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</si>
  <si>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</si>
  <si>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</si>
  <si>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</si>
  <si>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</si>
  <si>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</si>
  <si>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</si>
  <si>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</si>
  <si>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</si>
  <si>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</si>
  <si>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</si>
  <si>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</si>
  <si>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</si>
  <si>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</si>
  <si>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</si>
  <si>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</si>
  <si>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</si>
  <si>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</si>
  <si>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</si>
  <si>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</si>
  <si>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</si>
  <si>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</si>
  <si>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</si>
  <si>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</si>
  <si>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</si>
  <si>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</si>
  <si>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</si>
  <si>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</si>
  <si>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</si>
  <si>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</si>
  <si>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</si>
  <si>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</si>
  <si>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</si>
  <si>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</si>
  <si>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日南市国民健康保険特別会計</t>
    <phoneticPr fontId="5"/>
  </si>
  <si>
    <t>日南市介護保険特別会計</t>
    <phoneticPr fontId="5"/>
  </si>
  <si>
    <t>日南市後期高齢者医療特別会計</t>
    <phoneticPr fontId="5"/>
  </si>
  <si>
    <t>日南市水道事業会計</t>
    <phoneticPr fontId="5"/>
  </si>
  <si>
    <t>法適用企業</t>
    <phoneticPr fontId="5"/>
  </si>
  <si>
    <t>日南市公共下水道事業会計</t>
    <phoneticPr fontId="5"/>
  </si>
  <si>
    <t>法適用企業</t>
    <phoneticPr fontId="5"/>
  </si>
  <si>
    <t>日南市特定環境保全公共下水道事業会計</t>
    <phoneticPr fontId="5"/>
  </si>
  <si>
    <t>日南市病院事業会計</t>
    <phoneticPr fontId="5"/>
  </si>
  <si>
    <t>日南市簡易水道特別会計</t>
    <phoneticPr fontId="5"/>
  </si>
  <si>
    <t>法非適用企業</t>
    <phoneticPr fontId="5"/>
  </si>
  <si>
    <t>日南市漁業集落排水特別会計</t>
    <phoneticPr fontId="5"/>
  </si>
  <si>
    <t>法非適用企業</t>
    <phoneticPr fontId="5"/>
  </si>
  <si>
    <t>日南市公設合併処理浄化槽特別会計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</si>
  <si>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</si>
  <si>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</si>
  <si>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</si>
  <si>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</si>
  <si>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</si>
  <si>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</si>
  <si>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</si>
  <si>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</si>
  <si>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</si>
  <si>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</si>
  <si>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</si>
  <si>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</si>
  <si>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</si>
  <si>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</si>
  <si>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</si>
  <si>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</si>
  <si>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</si>
  <si>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</si>
  <si>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</si>
  <si>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</si>
  <si>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</si>
  <si>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</si>
  <si>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</si>
  <si>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</si>
  <si>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</si>
  <si>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</si>
  <si>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</si>
  <si>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</si>
  <si>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</si>
  <si>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</si>
  <si>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</si>
  <si>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</si>
  <si>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</si>
  <si>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</si>
  <si>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</si>
  <si>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</si>
  <si>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</si>
  <si>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</si>
  <si>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</si>
  <si>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</si>
  <si>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</si>
  <si>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</si>
  <si>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</si>
  <si>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</si>
  <si>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</si>
  <si>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</si>
  <si>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</si>
  <si>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</si>
  <si>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</si>
  <si>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</si>
  <si>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</si>
  <si>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</si>
  <si>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</si>
  <si>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</si>
  <si>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</si>
  <si>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</si>
  <si>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日南市公共下水道事業会計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</si>
  <si>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</si>
  <si>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</si>
  <si>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</si>
  <si>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日南市特定環境保全公共下水道事業会計</t>
    <phoneticPr fontId="5"/>
  </si>
  <si>
    <t>(Ｆ)</t>
    <phoneticPr fontId="5"/>
  </si>
  <si>
    <t>日南市水道事業会計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</si>
  <si>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</si>
  <si>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</si>
  <si>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</si>
  <si>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</si>
  <si>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</si>
  <si>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</si>
  <si>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</si>
  <si>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</si>
  <si>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</si>
  <si>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</si>
  <si>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</si>
  <si>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</si>
  <si>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</si>
  <si>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</si>
  <si>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</si>
  <si>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</si>
  <si>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</si>
  <si>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</si>
  <si>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</si>
  <si>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</si>
  <si>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</si>
  <si>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</si>
  <si>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</si>
  <si>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</si>
  <si>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</si>
  <si>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</si>
  <si>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</si>
  <si>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</si>
  <si>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</si>
  <si>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</si>
  <si>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</si>
  <si>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</si>
  <si>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</si>
  <si>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</si>
  <si>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</si>
  <si>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</si>
  <si>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</si>
  <si>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</si>
  <si>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</si>
  <si>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</si>
  <si>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</si>
  <si>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</si>
  <si>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</si>
  <si>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</si>
  <si>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</si>
  <si>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</si>
  <si>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</si>
  <si>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</si>
  <si>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</si>
  <si>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</si>
  <si>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</si>
  <si>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</si>
  <si>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</si>
  <si>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</si>
  <si>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</si>
  <si>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</si>
  <si>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</si>
  <si>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</si>
  <si>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</si>
  <si>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</si>
  <si>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</si>
  <si>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</si>
  <si>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</si>
  <si>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</si>
  <si>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</si>
  <si>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</si>
  <si>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</si>
  <si>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</si>
  <si>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</si>
  <si>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</si>
  <si>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</si>
  <si>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</si>
  <si>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</si>
  <si>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</si>
  <si>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</si>
  <si>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</si>
  <si>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</si>
  <si>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</si>
  <si>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</si>
  <si>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</si>
  <si>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</si>
  <si>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</si>
  <si>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</si>
  <si>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0.20</t>
  </si>
  <si>
    <t>▲ 2.53</t>
  </si>
  <si>
    <t>一般会計</t>
  </si>
  <si>
    <t>日南市水道事業会計</t>
  </si>
  <si>
    <t>日南市公共下水道事業会計</t>
  </si>
  <si>
    <t>日南市介護保険特別会計</t>
  </si>
  <si>
    <t>日南市国民健康保険特別会計</t>
  </si>
  <si>
    <t>日南市特定環境保全公共下水道事業会計</t>
  </si>
  <si>
    <t>日南市病院事業会計</t>
  </si>
  <si>
    <t>日南市漁業集落排水特別会計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</si>
  <si>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</si>
  <si>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</si>
  <si>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</si>
  <si>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</si>
  <si>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</si>
  <si>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</si>
  <si>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</si>
  <si>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</si>
  <si>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</si>
  <si>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日南市土地開発公社</t>
    <rPh sb="0" eb="2">
      <t>ニチナン</t>
    </rPh>
    <rPh sb="2" eb="3">
      <t>シ</t>
    </rPh>
    <rPh sb="3" eb="5">
      <t>トチ</t>
    </rPh>
    <rPh sb="5" eb="7">
      <t>カイハツ</t>
    </rPh>
    <rPh sb="7" eb="9">
      <t>コウシャ</t>
    </rPh>
    <phoneticPr fontId="2"/>
  </si>
  <si>
    <t>ドリームランドはまゆう</t>
  </si>
  <si>
    <t>北郷町温泉協会</t>
    <rPh sb="0" eb="2">
      <t>キタゴウ</t>
    </rPh>
    <rPh sb="2" eb="3">
      <t>チョウ</t>
    </rPh>
    <rPh sb="3" eb="5">
      <t>オンセン</t>
    </rPh>
    <rPh sb="5" eb="7">
      <t>キョウカイ</t>
    </rPh>
    <phoneticPr fontId="2"/>
  </si>
  <si>
    <t>日南まちづくり</t>
    <rPh sb="0" eb="2">
      <t>ニチナン</t>
    </rPh>
    <phoneticPr fontId="2"/>
  </si>
  <si>
    <t>南那珂森林組合</t>
    <rPh sb="0" eb="3">
      <t>ミナミナカ</t>
    </rPh>
    <rPh sb="3" eb="5">
      <t>シンリン</t>
    </rPh>
    <rPh sb="5" eb="7">
      <t>クミアイ</t>
    </rPh>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</si>
  <si>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</si>
  <si>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</si>
  <si>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</si>
  <si>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</si>
  <si>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</si>
  <si>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</si>
  <si>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公共施設等整備基金</t>
    <rPh sb="0" eb="2">
      <t>コウキョウ</t>
    </rPh>
    <rPh sb="2" eb="4">
      <t>シセツ</t>
    </rPh>
    <rPh sb="4" eb="5">
      <t>トウ</t>
    </rPh>
    <rPh sb="5" eb="7">
      <t>セイビ</t>
    </rPh>
    <rPh sb="7" eb="9">
      <t>キキン</t>
    </rPh>
    <phoneticPr fontId="5"/>
  </si>
  <si>
    <t>ふるさと応援基金</t>
    <rPh sb="4" eb="6">
      <t>オウエン</t>
    </rPh>
    <rPh sb="6" eb="8">
      <t>キキン</t>
    </rPh>
    <phoneticPr fontId="5"/>
  </si>
  <si>
    <t>油津文化遺産振興戸村基金</t>
    <rPh sb="0" eb="2">
      <t>アブラツ</t>
    </rPh>
    <rPh sb="2" eb="4">
      <t>ブンカ</t>
    </rPh>
    <rPh sb="4" eb="6">
      <t>イサン</t>
    </rPh>
    <rPh sb="6" eb="8">
      <t>シンコウ</t>
    </rPh>
    <rPh sb="8" eb="10">
      <t>トムラ</t>
    </rPh>
    <rPh sb="10" eb="12">
      <t>キキン</t>
    </rPh>
    <phoneticPr fontId="5"/>
  </si>
  <si>
    <t>地域福祉基金</t>
    <rPh sb="0" eb="2">
      <t>チイキ</t>
    </rPh>
    <rPh sb="2" eb="4">
      <t>フクシ</t>
    </rPh>
    <rPh sb="4" eb="6">
      <t>キキン</t>
    </rPh>
    <phoneticPr fontId="5"/>
  </si>
  <si>
    <t>過疎地域振興基金</t>
    <rPh sb="0" eb="2">
      <t>カソ</t>
    </rPh>
    <rPh sb="2" eb="4">
      <t>チイキ</t>
    </rPh>
    <rPh sb="4" eb="6">
      <t>シンコウ</t>
    </rPh>
    <rPh sb="6" eb="8">
      <t>キキン</t>
    </rPh>
    <phoneticPr fontId="5"/>
  </si>
  <si>
    <t xml:space="preserve">※8：職員の状況については、令和3年地方公務員給与実態調査に基づいている。 </t>
    <phoneticPr fontId="2"/>
  </si>
  <si>
    <t>〇</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</si>
  <si>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</si>
  <si>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</si>
  <si>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債費の発行による、地方債残高の増加や退職手当負担見込が増加となったものの、充当可能基金が増加したことにより、将来負担額は減少傾向にあるが、類似団体平均よりも高い状態にある。また、有形固定資産減価償却率は類似団体平均よりも下回っているが、増加傾向にあり、公共施設の集約・複合化を図り保有率を縮減していかなければ、今後も増加していくことが想定されるため、公共施設等総合管理計画を進めていく中で、将来の人口動向やニーズ、財政状況を踏まえながら、「選択と集中」により、公共施設への投資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</si>
  <si>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</si>
  <si>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</si>
  <si>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</si>
  <si>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</si>
  <si>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</si>
  <si>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</si>
  <si>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充当可能基金の増加により改善してたものの、実質公債費比率については、公営企業の地方債の償還に係る繰出金の増などにより０．１ポイントの増となり、依然として類似団体平均を大きく上回っている。
今後とも、中期財政計画に基づき、公債費発行の抑制を図るとともに、県内でも低水準にある基金残高を改善させるため、適正な積み増しを進めていく。</t>
    <rPh sb="46" eb="48">
      <t>コウエイ</t>
    </rPh>
    <rPh sb="48" eb="50">
      <t>キギョウ</t>
    </rPh>
    <rPh sb="51" eb="54">
      <t>チホウサイ</t>
    </rPh>
    <rPh sb="55" eb="57">
      <t>ショウカン</t>
    </rPh>
    <rPh sb="64" eb="65">
      <t>ゾウ</t>
    </rPh>
    <rPh sb="78" eb="79">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</si>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</sst>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FCA9F83C-66DD-4474-8A93-1C174D86CC44}"/>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37548E21-2AE2-4C9A-A7FE-F6E43C91B6F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1B65-4E42-BBD7-625D744391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38595</c:v>
                </c:pt>
                <c:pt idx="1">
                  <c:v>38705</c:v>
                </c:pt>
                <c:pt idx="2">
                  <c:v>47828</c:v>
                </c:pt>
                <c:pt idx="3">
                  <c:v>66566</c:v>
                </c:pt>
                <c:pt idx="4">
                  <c:v>74325</c:v>
                </c:pt>
              </c:numCache>
            </c:numRef>
          </c:val>
          <c:smooth val="0"/>
          <c:extLst>
            <c:ext xmlns:c16="http://schemas.microsoft.com/office/drawing/2014/chart" uri="{C3380CC4-5D6E-409C-BE32-E72D297353CC}">
              <c16:uniqueId val="{00000001-1B65-4E42-BBD7-625D744391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5.04</c:v>
                </c:pt>
                <c:pt idx="1">
                  <c:v>5.0999999999999996</c:v>
                </c:pt>
                <c:pt idx="2">
                  <c:v>2.41</c:v>
                </c:pt>
                <c:pt idx="3">
                  <c:v>3.47</c:v>
                </c:pt>
                <c:pt idx="4">
                  <c:v>6.35</c:v>
                </c:pt>
              </c:numCache>
            </c:numRef>
          </c:val>
          <c:extLst>
            <c:ext xmlns:c16="http://schemas.microsoft.com/office/drawing/2014/chart" uri="{C3380CC4-5D6E-409C-BE32-E72D297353CC}">
              <c16:uniqueId val="{00000000-1712-405A-8053-0FD1C1D29C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16.98</c:v>
                </c:pt>
                <c:pt idx="1">
                  <c:v>17.239999999999998</c:v>
                </c:pt>
                <c:pt idx="2">
                  <c:v>17.690000000000001</c:v>
                </c:pt>
                <c:pt idx="3">
                  <c:v>17.77</c:v>
                </c:pt>
                <c:pt idx="4">
                  <c:v>23.06</c:v>
                </c:pt>
              </c:numCache>
            </c:numRef>
          </c:val>
          <c:extLst>
            <c:ext xmlns:c16="http://schemas.microsoft.com/office/drawing/2014/chart" uri="{C3380CC4-5D6E-409C-BE32-E72D297353CC}">
              <c16:uniqueId val="{00000001-1712-405A-8053-0FD1C1D29C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0.96</c:v>
                </c:pt>
                <c:pt idx="1">
                  <c:v>-0.2</c:v>
                </c:pt>
                <c:pt idx="2">
                  <c:v>-2.5299999999999998</c:v>
                </c:pt>
                <c:pt idx="3">
                  <c:v>1.83</c:v>
                </c:pt>
                <c:pt idx="4">
                  <c:v>8.7899999999999991</c:v>
                </c:pt>
              </c:numCache>
            </c:numRef>
          </c:val>
          <c:smooth val="0"/>
          <c:extLst>
            <c:ext xmlns:c16="http://schemas.microsoft.com/office/drawing/2014/chart" uri="{C3380CC4-5D6E-409C-BE32-E72D297353CC}">
              <c16:uniqueId val="{00000002-1712-405A-8053-0FD1C1D29C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0.14000000000000001</c:v>
                </c:pt>
                <c:pt idx="4">
                  <c:v>#N/A</c:v>
                </c:pt>
                <c:pt idx="5">
                  <c:v>0.11</c:v>
                </c:pt>
                <c:pt idx="6">
                  <c:v>#N/A</c:v>
                </c:pt>
                <c:pt idx="7">
                  <c:v>0.12</c:v>
                </c:pt>
                <c:pt idx="8">
                  <c:v>#N/A</c:v>
                </c:pt>
                <c:pt idx="9">
                  <c:v>0.15</c:v>
                </c:pt>
              </c:numCache>
            </c:numRef>
          </c:val>
          <c:extLst>
            <c:ext xmlns:c16="http://schemas.microsoft.com/office/drawing/2014/chart" uri="{C3380CC4-5D6E-409C-BE32-E72D297353CC}">
              <c16:uniqueId val="{00000000-5C2C-4414-9207-641298731D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2C-4414-9207-641298731DC4}"/>
            </c:ext>
          </c:extLst>
        </c:ser>
        <c:ser>
          <c:idx val="2"/>
          <c:order val="2"/>
          <c:tx>
            <c:strRef>
              <c:f>データシート!$A$29</c:f>
              <c:strCache>
                <c:ptCount val="1"/>
                <c:pt idx="0">
                  <c:v>日南市漁業集落排水特別会計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0.14000000000000001</c:v>
                </c:pt>
              </c:numCache>
            </c:numRef>
          </c:val>
          <c:extLst>
            <c:ext xmlns:c16="http://schemas.microsoft.com/office/drawing/2014/chart" uri="{C3380CC4-5D6E-409C-BE32-E72D297353CC}">
              <c16:uniqueId val="{00000002-5C2C-4414-9207-641298731DC4}"/>
            </c:ext>
          </c:extLst>
        </c:ser>
        <c:ser>
          <c:idx val="3"/>
          <c:order val="3"/>
          <c:tx>
            <c:strRef>
              <c:f>データシート!$A$30</c:f>
              <c:strCache>
                <c:ptCount val="1"/>
                <c:pt idx="0">
                  <c:v>日南市病院事業会計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1.54</c:v>
                </c:pt>
                <c:pt idx="2">
                  <c:v>#N/A</c:v>
                </c:pt>
                <c:pt idx="3">
                  <c:v>1.36</c:v>
                </c:pt>
                <c:pt idx="4">
                  <c:v>#N/A</c:v>
                </c:pt>
                <c:pt idx="5">
                  <c:v>0.83</c:v>
                </c:pt>
                <c:pt idx="6">
                  <c:v>#N/A</c:v>
                </c:pt>
                <c:pt idx="7">
                  <c:v>1.05</c:v>
                </c:pt>
                <c:pt idx="8">
                  <c:v>#N/A</c:v>
                </c:pt>
                <c:pt idx="9">
                  <c:v>0.44</c:v>
                </c:pt>
              </c:numCache>
            </c:numRef>
          </c:val>
          <c:extLst>
            <c:ext xmlns:c16="http://schemas.microsoft.com/office/drawing/2014/chart" uri="{C3380CC4-5D6E-409C-BE32-E72D297353CC}">
              <c16:uniqueId val="{00000003-5C2C-4414-9207-641298731DC4}"/>
            </c:ext>
          </c:extLst>
        </c:ser>
        <c:ser>
          <c:idx val="4"/>
          <c:order val="4"/>
          <c:tx>
            <c:strRef>
              <c:f>データシート!$A$31</c:f>
              <c:strCache>
                <c:ptCount val="1"/>
                <c:pt idx="0">
                  <c:v>日南市特定環境保全公共下水道事業会計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0.35</c:v>
                </c:pt>
                <c:pt idx="2">
                  <c:v>#N/A</c:v>
                </c:pt>
                <c:pt idx="3">
                  <c:v>0.35</c:v>
                </c:pt>
                <c:pt idx="4">
                  <c:v>#N/A</c:v>
                </c:pt>
                <c:pt idx="5">
                  <c:v>0.42</c:v>
                </c:pt>
                <c:pt idx="6">
                  <c:v>#N/A</c:v>
                </c:pt>
                <c:pt idx="7">
                  <c:v>0.47</c:v>
                </c:pt>
                <c:pt idx="8">
                  <c:v>#N/A</c:v>
                </c:pt>
                <c:pt idx="9">
                  <c:v>0.55000000000000004</c:v>
                </c:pt>
              </c:numCache>
            </c:numRef>
          </c:val>
          <c:extLst>
            <c:ext xmlns:c16="http://schemas.microsoft.com/office/drawing/2014/chart" uri="{C3380CC4-5D6E-409C-BE32-E72D297353CC}">
              <c16:uniqueId val="{00000004-5C2C-4414-9207-641298731DC4}"/>
            </c:ext>
          </c:extLst>
        </c:ser>
        <c:ser>
          <c:idx val="5"/>
          <c:order val="5"/>
          <c:tx>
            <c:strRef>
              <c:f>データシート!$A$32</c:f>
              <c:strCache>
                <c:ptCount val="1"/>
                <c:pt idx="0">
                  <c:v>日南市国民健康保険特別会計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3.38</c:v>
                </c:pt>
                <c:pt idx="2">
                  <c:v>#N/A</c:v>
                </c:pt>
                <c:pt idx="3">
                  <c:v>1.45</c:v>
                </c:pt>
                <c:pt idx="4">
                  <c:v>#N/A</c:v>
                </c:pt>
                <c:pt idx="5">
                  <c:v>0.91</c:v>
                </c:pt>
                <c:pt idx="6">
                  <c:v>#N/A</c:v>
                </c:pt>
                <c:pt idx="7">
                  <c:v>0.94</c:v>
                </c:pt>
                <c:pt idx="8">
                  <c:v>#N/A</c:v>
                </c:pt>
                <c:pt idx="9">
                  <c:v>0.93</c:v>
                </c:pt>
              </c:numCache>
            </c:numRef>
          </c:val>
          <c:extLst>
            <c:ext xmlns:c16="http://schemas.microsoft.com/office/drawing/2014/chart" uri="{C3380CC4-5D6E-409C-BE32-E72D297353CC}">
              <c16:uniqueId val="{00000005-5C2C-4414-9207-641298731DC4}"/>
            </c:ext>
          </c:extLst>
        </c:ser>
        <c:ser>
          <c:idx val="6"/>
          <c:order val="6"/>
          <c:tx>
            <c:strRef>
              <c:f>データシート!$A$33</c:f>
              <c:strCache>
                <c:ptCount val="1"/>
                <c:pt idx="0">
                  <c:v>日南市介護保険特別会計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0.56999999999999995</c:v>
                </c:pt>
                <c:pt idx="2">
                  <c:v>#N/A</c:v>
                </c:pt>
                <c:pt idx="3">
                  <c:v>1.44</c:v>
                </c:pt>
                <c:pt idx="4">
                  <c:v>#N/A</c:v>
                </c:pt>
                <c:pt idx="5">
                  <c:v>1.24</c:v>
                </c:pt>
                <c:pt idx="6">
                  <c:v>#N/A</c:v>
                </c:pt>
                <c:pt idx="7">
                  <c:v>0.95</c:v>
                </c:pt>
                <c:pt idx="8">
                  <c:v>#N/A</c:v>
                </c:pt>
                <c:pt idx="9">
                  <c:v>1.37</c:v>
                </c:pt>
              </c:numCache>
            </c:numRef>
          </c:val>
          <c:extLst>
            <c:ext xmlns:c16="http://schemas.microsoft.com/office/drawing/2014/chart" uri="{C3380CC4-5D6E-409C-BE32-E72D297353CC}">
              <c16:uniqueId val="{00000006-5C2C-4414-9207-641298731DC4}"/>
            </c:ext>
          </c:extLst>
        </c:ser>
        <c:ser>
          <c:idx val="7"/>
          <c:order val="7"/>
          <c:tx>
            <c:strRef>
              <c:f>データシート!$A$34</c:f>
              <c:strCache>
                <c:ptCount val="1"/>
                <c:pt idx="0">
                  <c:v>日南市公共下水道事業会計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2.25</c:v>
                </c:pt>
                <c:pt idx="2">
                  <c:v>#N/A</c:v>
                </c:pt>
                <c:pt idx="3">
                  <c:v>4.03</c:v>
                </c:pt>
                <c:pt idx="4">
                  <c:v>#N/A</c:v>
                </c:pt>
                <c:pt idx="5">
                  <c:v>1.81</c:v>
                </c:pt>
                <c:pt idx="6">
                  <c:v>#N/A</c:v>
                </c:pt>
                <c:pt idx="7">
                  <c:v>3.32</c:v>
                </c:pt>
                <c:pt idx="8">
                  <c:v>#N/A</c:v>
                </c:pt>
                <c:pt idx="9">
                  <c:v>3.07</c:v>
                </c:pt>
              </c:numCache>
            </c:numRef>
          </c:val>
          <c:extLst>
            <c:ext xmlns:c16="http://schemas.microsoft.com/office/drawing/2014/chart" uri="{C3380CC4-5D6E-409C-BE32-E72D297353CC}">
              <c16:uniqueId val="{00000007-5C2C-4414-9207-641298731DC4}"/>
            </c:ext>
          </c:extLst>
        </c:ser>
        <c:ser>
          <c:idx val="8"/>
          <c:order val="8"/>
          <c:tx>
            <c:strRef>
              <c:f>データシート!$A$35</c:f>
              <c:strCache>
                <c:ptCount val="1"/>
                <c:pt idx="0">
                  <c:v>日南市水道事業会計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8.25</c:v>
                </c:pt>
                <c:pt idx="2">
                  <c:v>#N/A</c:v>
                </c:pt>
                <c:pt idx="3">
                  <c:v>7.1</c:v>
                </c:pt>
                <c:pt idx="4">
                  <c:v>#N/A</c:v>
                </c:pt>
                <c:pt idx="5">
                  <c:v>6.82</c:v>
                </c:pt>
                <c:pt idx="6">
                  <c:v>#N/A</c:v>
                </c:pt>
                <c:pt idx="7">
                  <c:v>6.23</c:v>
                </c:pt>
                <c:pt idx="8">
                  <c:v>#N/A</c:v>
                </c:pt>
                <c:pt idx="9">
                  <c:v>5.79</c:v>
                </c:pt>
              </c:numCache>
            </c:numRef>
          </c:val>
          <c:extLst>
            <c:ext xmlns:c16="http://schemas.microsoft.com/office/drawing/2014/chart" uri="{C3380CC4-5D6E-409C-BE32-E72D297353CC}">
              <c16:uniqueId val="{00000008-5C2C-4414-9207-641298731D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5.03</c:v>
                </c:pt>
                <c:pt idx="2">
                  <c:v>#N/A</c:v>
                </c:pt>
                <c:pt idx="3">
                  <c:v>5.0999999999999996</c:v>
                </c:pt>
                <c:pt idx="4">
                  <c:v>#N/A</c:v>
                </c:pt>
                <c:pt idx="5">
                  <c:v>2.4</c:v>
                </c:pt>
                <c:pt idx="6">
                  <c:v>#N/A</c:v>
                </c:pt>
                <c:pt idx="7">
                  <c:v>3.47</c:v>
                </c:pt>
                <c:pt idx="8">
                  <c:v>#N/A</c:v>
                </c:pt>
                <c:pt idx="9">
                  <c:v>6.34</c:v>
                </c:pt>
              </c:numCache>
            </c:numRef>
          </c:val>
          <c:extLst>
            <c:ext xmlns:c16="http://schemas.microsoft.com/office/drawing/2014/chart" uri="{C3380CC4-5D6E-409C-BE32-E72D297353CC}">
              <c16:uniqueId val="{00000009-5C2C-4414-9207-641298731D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2420</c:v>
                </c:pt>
                <c:pt idx="5">
                  <c:v>2272</c:v>
                </c:pt>
                <c:pt idx="8">
                  <c:v>2248</c:v>
                </c:pt>
                <c:pt idx="11">
                  <c:v>2266</c:v>
                </c:pt>
                <c:pt idx="14">
                  <c:v>2202</c:v>
                </c:pt>
              </c:numCache>
            </c:numRef>
          </c:val>
          <c:extLst>
            <c:ext xmlns:c16="http://schemas.microsoft.com/office/drawing/2014/chart" uri="{C3380CC4-5D6E-409C-BE32-E72D297353CC}">
              <c16:uniqueId val="{00000000-4014-4AC3-B4BF-198BC3BBE5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14-4AC3-B4BF-198BC3BBE5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8</c:v>
                </c:pt>
                <c:pt idx="6">
                  <c:v>8</c:v>
                </c:pt>
                <c:pt idx="9">
                  <c:v>7</c:v>
                </c:pt>
                <c:pt idx="12">
                  <c:v>34</c:v>
                </c:pt>
              </c:numCache>
            </c:numRef>
          </c:val>
          <c:extLst>
            <c:ext xmlns:c16="http://schemas.microsoft.com/office/drawing/2014/chart" uri="{C3380CC4-5D6E-409C-BE32-E72D297353CC}">
              <c16:uniqueId val="{00000002-4014-4AC3-B4BF-198BC3BBE5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0</c:v>
                </c:pt>
                <c:pt idx="6">
                  <c:v>0</c:v>
                </c:pt>
                <c:pt idx="9">
                  <c:v>0</c:v>
                </c:pt>
                <c:pt idx="12">
                  <c:v>0</c:v>
                </c:pt>
              </c:numCache>
            </c:numRef>
          </c:val>
          <c:extLst>
            <c:ext xmlns:c16="http://schemas.microsoft.com/office/drawing/2014/chart" uri="{C3380CC4-5D6E-409C-BE32-E72D297353CC}">
              <c16:uniqueId val="{00000003-4014-4AC3-B4BF-198BC3BBE5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610</c:v>
                </c:pt>
                <c:pt idx="3">
                  <c:v>566</c:v>
                </c:pt>
                <c:pt idx="6">
                  <c:v>562</c:v>
                </c:pt>
                <c:pt idx="9">
                  <c:v>582</c:v>
                </c:pt>
                <c:pt idx="12">
                  <c:v>641</c:v>
                </c:pt>
              </c:numCache>
            </c:numRef>
          </c:val>
          <c:extLst>
            <c:ext xmlns:c16="http://schemas.microsoft.com/office/drawing/2014/chart" uri="{C3380CC4-5D6E-409C-BE32-E72D297353CC}">
              <c16:uniqueId val="{00000004-4014-4AC3-B4BF-198BC3BBE5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14-4AC3-B4BF-198BC3BBE5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14-4AC3-B4BF-198BC3BBE5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3090</c:v>
                </c:pt>
                <c:pt idx="3">
                  <c:v>2879</c:v>
                </c:pt>
                <c:pt idx="6">
                  <c:v>2873</c:v>
                </c:pt>
                <c:pt idx="9">
                  <c:v>2875</c:v>
                </c:pt>
                <c:pt idx="12">
                  <c:v>2852</c:v>
                </c:pt>
              </c:numCache>
            </c:numRef>
          </c:val>
          <c:extLst>
            <c:ext xmlns:c16="http://schemas.microsoft.com/office/drawing/2014/chart" uri="{C3380CC4-5D6E-409C-BE32-E72D297353CC}">
              <c16:uniqueId val="{00000007-4014-4AC3-B4BF-198BC3BBE5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1329</c:v>
                </c:pt>
                <c:pt idx="2">
                  <c:v>#N/A</c:v>
                </c:pt>
                <c:pt idx="3">
                  <c:v>#N/A</c:v>
                </c:pt>
                <c:pt idx="4">
                  <c:v>1181</c:v>
                </c:pt>
                <c:pt idx="5">
                  <c:v>#N/A</c:v>
                </c:pt>
                <c:pt idx="6">
                  <c:v>#N/A</c:v>
                </c:pt>
                <c:pt idx="7">
                  <c:v>1195</c:v>
                </c:pt>
                <c:pt idx="8">
                  <c:v>#N/A</c:v>
                </c:pt>
                <c:pt idx="9">
                  <c:v>#N/A</c:v>
                </c:pt>
                <c:pt idx="10">
                  <c:v>1198</c:v>
                </c:pt>
                <c:pt idx="11">
                  <c:v>#N/A</c:v>
                </c:pt>
                <c:pt idx="12">
                  <c:v>#N/A</c:v>
                </c:pt>
                <c:pt idx="13">
                  <c:v>1325</c:v>
                </c:pt>
                <c:pt idx="14">
                  <c:v>#N/A</c:v>
                </c:pt>
              </c:numCache>
            </c:numRef>
          </c:val>
          <c:smooth val="0"/>
          <c:extLst>
            <c:ext xmlns:c16="http://schemas.microsoft.com/office/drawing/2014/chart" uri="{C3380CC4-5D6E-409C-BE32-E72D297353CC}">
              <c16:uniqueId val="{00000008-4014-4AC3-B4BF-198BC3BBE5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22916</c:v>
                </c:pt>
                <c:pt idx="5">
                  <c:v>22815</c:v>
                </c:pt>
                <c:pt idx="8">
                  <c:v>22576</c:v>
                </c:pt>
                <c:pt idx="11">
                  <c:v>22684</c:v>
                </c:pt>
                <c:pt idx="14">
                  <c:v>22752</c:v>
                </c:pt>
              </c:numCache>
            </c:numRef>
          </c:val>
          <c:extLst>
            <c:ext xmlns:c16="http://schemas.microsoft.com/office/drawing/2014/chart" uri="{C3380CC4-5D6E-409C-BE32-E72D297353CC}">
              <c16:uniqueId val="{00000000-27A5-4778-8411-9B3DDB8ED1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805</c:v>
                </c:pt>
                <c:pt idx="5">
                  <c:v>769</c:v>
                </c:pt>
                <c:pt idx="8">
                  <c:v>906</c:v>
                </c:pt>
                <c:pt idx="11">
                  <c:v>924</c:v>
                </c:pt>
                <c:pt idx="14">
                  <c:v>998</c:v>
                </c:pt>
              </c:numCache>
            </c:numRef>
          </c:val>
          <c:extLst>
            <c:ext xmlns:c16="http://schemas.microsoft.com/office/drawing/2014/chart" uri="{C3380CC4-5D6E-409C-BE32-E72D297353CC}">
              <c16:uniqueId val="{00000001-27A5-4778-8411-9B3DDB8ED1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6181</c:v>
                </c:pt>
                <c:pt idx="5">
                  <c:v>6351</c:v>
                </c:pt>
                <c:pt idx="8">
                  <c:v>6616</c:v>
                </c:pt>
                <c:pt idx="11">
                  <c:v>7139</c:v>
                </c:pt>
                <c:pt idx="14">
                  <c:v>9715</c:v>
                </c:pt>
              </c:numCache>
            </c:numRef>
          </c:val>
          <c:extLst>
            <c:ext xmlns:c16="http://schemas.microsoft.com/office/drawing/2014/chart" uri="{C3380CC4-5D6E-409C-BE32-E72D297353CC}">
              <c16:uniqueId val="{00000002-27A5-4778-8411-9B3DDB8ED1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A5-4778-8411-9B3DDB8ED1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A5-4778-8411-9B3DDB8ED1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5-27A5-4778-8411-9B3DDB8ED1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5561</c:v>
                </c:pt>
                <c:pt idx="3">
                  <c:v>5303</c:v>
                </c:pt>
                <c:pt idx="6">
                  <c:v>5167</c:v>
                </c:pt>
                <c:pt idx="9">
                  <c:v>5264</c:v>
                </c:pt>
                <c:pt idx="12">
                  <c:v>5139</c:v>
                </c:pt>
              </c:numCache>
            </c:numRef>
          </c:val>
          <c:extLst>
            <c:ext xmlns:c16="http://schemas.microsoft.com/office/drawing/2014/chart" uri="{C3380CC4-5D6E-409C-BE32-E72D297353CC}">
              <c16:uniqueId val="{00000006-27A5-4778-8411-9B3DDB8ED1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7A5-4778-8411-9B3DDB8ED1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7873</c:v>
                </c:pt>
                <c:pt idx="3">
                  <c:v>7788</c:v>
                </c:pt>
                <c:pt idx="6">
                  <c:v>7746</c:v>
                </c:pt>
                <c:pt idx="9">
                  <c:v>7662</c:v>
                </c:pt>
                <c:pt idx="12">
                  <c:v>8006</c:v>
                </c:pt>
              </c:numCache>
            </c:numRef>
          </c:val>
          <c:extLst>
            <c:ext xmlns:c16="http://schemas.microsoft.com/office/drawing/2014/chart" uri="{C3380CC4-5D6E-409C-BE32-E72D297353CC}">
              <c16:uniqueId val="{00000008-27A5-4778-8411-9B3DDB8ED1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52</c:v>
                </c:pt>
                <c:pt idx="3">
                  <c:v>45</c:v>
                </c:pt>
                <c:pt idx="6">
                  <c:v>39</c:v>
                </c:pt>
                <c:pt idx="9">
                  <c:v>32</c:v>
                </c:pt>
                <c:pt idx="12">
                  <c:v>27</c:v>
                </c:pt>
              </c:numCache>
            </c:numRef>
          </c:val>
          <c:extLst>
            <c:ext xmlns:c16="http://schemas.microsoft.com/office/drawing/2014/chart" uri="{C3380CC4-5D6E-409C-BE32-E72D297353CC}">
              <c16:uniqueId val="{00000009-27A5-4778-8411-9B3DDB8ED1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27892</c:v>
                </c:pt>
                <c:pt idx="3">
                  <c:v>27394</c:v>
                </c:pt>
                <c:pt idx="6">
                  <c:v>26942</c:v>
                </c:pt>
                <c:pt idx="9">
                  <c:v>27086</c:v>
                </c:pt>
                <c:pt idx="12">
                  <c:v>27612</c:v>
                </c:pt>
              </c:numCache>
            </c:numRef>
          </c:val>
          <c:extLst>
            <c:ext xmlns:c16="http://schemas.microsoft.com/office/drawing/2014/chart" uri="{C3380CC4-5D6E-409C-BE32-E72D297353CC}">
              <c16:uniqueId val="{0000000A-27A5-4778-8411-9B3DDB8ED1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11481</c:v>
                </c:pt>
                <c:pt idx="2">
                  <c:v>#N/A</c:v>
                </c:pt>
                <c:pt idx="3">
                  <c:v>#N/A</c:v>
                </c:pt>
                <c:pt idx="4">
                  <c:v>10599</c:v>
                </c:pt>
                <c:pt idx="5">
                  <c:v>#N/A</c:v>
                </c:pt>
                <c:pt idx="6">
                  <c:v>#N/A</c:v>
                </c:pt>
                <c:pt idx="7">
                  <c:v>9798</c:v>
                </c:pt>
                <c:pt idx="8">
                  <c:v>#N/A</c:v>
                </c:pt>
                <c:pt idx="9">
                  <c:v>#N/A</c:v>
                </c:pt>
                <c:pt idx="10">
                  <c:v>9302</c:v>
                </c:pt>
                <c:pt idx="11">
                  <c:v>#N/A</c:v>
                </c:pt>
                <c:pt idx="12">
                  <c:v>#N/A</c:v>
                </c:pt>
                <c:pt idx="13">
                  <c:v>7323</c:v>
                </c:pt>
                <c:pt idx="14">
                  <c:v>#N/A</c:v>
                </c:pt>
              </c:numCache>
            </c:numRef>
          </c:val>
          <c:smooth val="0"/>
          <c:extLst>
            <c:ext xmlns:c16="http://schemas.microsoft.com/office/drawing/2014/chart" uri="{C3380CC4-5D6E-409C-BE32-E72D297353CC}">
              <c16:uniqueId val="{0000000B-27A5-4778-8411-9B3DDB8ED1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2625</c:v>
                </c:pt>
                <c:pt idx="1">
                  <c:v>2729</c:v>
                </c:pt>
                <c:pt idx="2">
                  <c:v>3648</c:v>
                </c:pt>
              </c:numCache>
            </c:numRef>
          </c:val>
          <c:extLst>
            <c:ext xmlns:c16="http://schemas.microsoft.com/office/drawing/2014/chart" uri="{C3380CC4-5D6E-409C-BE32-E72D297353CC}">
              <c16:uniqueId val="{00000000-D1CA-48B5-A239-F0ED4DFB78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105</c:v>
                </c:pt>
                <c:pt idx="1">
                  <c:v>105</c:v>
                </c:pt>
                <c:pt idx="2">
                  <c:v>303</c:v>
                </c:pt>
              </c:numCache>
            </c:numRef>
          </c:val>
          <c:extLst>
            <c:ext xmlns:c16="http://schemas.microsoft.com/office/drawing/2014/chart" uri="{C3380CC4-5D6E-409C-BE32-E72D297353CC}">
              <c16:uniqueId val="{00000001-D1CA-48B5-A239-F0ED4DFB78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2679</c:v>
                </c:pt>
                <c:pt idx="1">
                  <c:v>3272</c:v>
                </c:pt>
                <c:pt idx="2">
                  <c:v>4797</c:v>
                </c:pt>
              </c:numCache>
            </c:numRef>
          </c:val>
          <c:extLst>
            <c:ext xmlns:c16="http://schemas.microsoft.com/office/drawing/2014/chart" uri="{C3380CC4-5D6E-409C-BE32-E72D297353CC}">
              <c16:uniqueId val="{00000002-D1CA-48B5-A239-F0ED4DFB78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{B2A09F23-2D64-4A56-9D52-97D175FF4E82}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1D-45D3-8C9B-DFF596A8D9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{BCA89B66-CE4A-4104-A2AA-13835F0C007A}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1D-45D3-8C9B-DFF596A8D9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{7BF0004C-6EC8-437E-B75B-356F119704DF}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1D-45D3-8C9B-DFF596A8D9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{FE13B451-B997-4D49-A01A-52FD9CAB5E80}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1D-45D3-8C9B-DFF596A8D9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{D71625C5-9F85-45D6-8FED-73419670F89F}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1D-45D3-8C9B-DFF596A8D9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{B3544331-F179-48C6-9B2E-5F76BB0CD944}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1D-45D3-8C9B-DFF596A8D9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{05B1FDC8-2397-4C3A-AC01-98E6D5C9E48A}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1D-45D3-8C9B-DFF596A8D9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{AFB20C1D-ACE6-4B44-9E15-AF78829970B8}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1D-45D3-8C9B-DFF596A8D9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{E3516287-E16D-4C90-8BDF-8EC8EB80319F}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1D-45D3-8C9B-DFF596A8D9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57.8</c:v>
                </c:pt>
                <c:pt idx="16">
                  <c:v>59.1</c:v>
                </c:pt>
                <c:pt idx="24">
                  <c:v>60.7</c:v>
                </c:pt>
                <c:pt idx="32">
                  <c:v>62</c:v>
                </c:pt>
              </c:numCache>
            </c:numRef>
          </c:xVal>
          <c:yVal>
            <c:numRef>
              <c:f>公会計指標分析・財政指標組合せ分析表!$BP$51:$DC$51</c:f>
              <c:numCache>
                <c:formatCode>#,##0.0;"▲ "#,##0.0</c:formatCode>
                <c:ptCount val="40"/>
                <c:pt idx="0">
                  <c:v>87.7</c:v>
                </c:pt>
                <c:pt idx="8">
                  <c:v>82.3</c:v>
                </c:pt>
                <c:pt idx="16">
                  <c:v>76.900000000000006</c:v>
                </c:pt>
                <c:pt idx="24">
                  <c:v>70.2</c:v>
                </c:pt>
                <c:pt idx="32">
                  <c:v>53.2</c:v>
                </c:pt>
              </c:numCache>
            </c:numRef>
          </c:yVal>
          <c:smooth val="0"/>
          <c:extLst>
            <c:ext xmlns:c16="http://schemas.microsoft.com/office/drawing/2014/chart" uri="{C3380CC4-5D6E-409C-BE32-E72D297353CC}">
              <c16:uniqueId val="{00000009-181D-45D3-8C9B-DFF596A8D9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{CC9192DA-DEC1-424D-BFD8-65BA7EFAD66D}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1D-45D3-8C9B-DFF596A8D9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{0EC30458-8D2E-4957-A0C2-FB18160EE7CE}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1D-45D3-8C9B-DFF596A8D9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{D4137914-5698-43C0-B5C4-64E6F0C744B3}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1D-45D3-8C9B-DFF596A8D9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{BCA8C908-D042-4667-9393-B34298E030B0}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1D-45D3-8C9B-DFF596A8D9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{BE1024B3-02B1-4327-9454-1A59F5569164}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1D-45D3-8C9B-DFF596A8D9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{A810FA15-7500-4BD0-B70B-ED6E5BB0187A}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1D-45D3-8C9B-DFF596A8D9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{E53E8CF9-18C2-4760-B699-B70C3185475A}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1D-45D3-8C9B-DFF596A8D9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{C285F1DC-E36D-408D-BD9B-93F033751592}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1D-45D3-8C9B-DFF596A8D9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{5A1ECF5A-3BCF-479D-8360-C945B3853258}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1D-45D3-8C9B-DFF596A8D9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181D-45D3-8C9B-DFF596A8D954}"/>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{5D15BEA0-81CD-459C-B463-9DC259930364}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768-4E7B-AB25-CD01CC6B5F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{9E7BCB6E-6121-466E-9812-BD88620FE5BD}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68-4E7B-AB25-CD01CC6B5F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{44171CF8-B160-475D-9A03-224B08F55670}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68-4E7B-AB25-CD01CC6B5F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{94114D37-71DC-478B-97B8-3133218CDEC2}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68-4E7B-AB25-CD01CC6B5F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{6BEBB09D-A329-4494-994E-1E7CA6992EA1}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68-4E7B-AB25-CD01CC6B5F0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{DE071DF9-63DF-4B77-B0A9-AC3E0A7A99E7}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768-4E7B-AB25-CD01CC6B5F0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{0030165B-FC5D-441B-809A-7816E1FC424D}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768-4E7B-AB25-CD01CC6B5F0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{32F03CF6-3D51-4616-A5AE-615FC55C4075}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768-4E7B-AB25-CD01CC6B5F0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{28F09690-E12A-4825-B000-202D7761D1C0}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768-4E7B-AB25-CD01CC6B5F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9.8000000000000007</c:v>
                </c:pt>
                <c:pt idx="16">
                  <c:v>9.5</c:v>
                </c:pt>
                <c:pt idx="24">
                  <c:v>9.1999999999999993</c:v>
                </c:pt>
                <c:pt idx="32">
                  <c:v>9.3000000000000007</c:v>
                </c:pt>
              </c:numCache>
            </c:numRef>
          </c:xVal>
          <c:yVal>
            <c:numRef>
              <c:f>公会計指標分析・財政指標組合せ分析表!$BP$73:$DC$73</c:f>
              <c:numCache>
                <c:formatCode>#,##0.0;"▲ "#,##0.0</c:formatCode>
                <c:ptCount val="40"/>
                <c:pt idx="0">
                  <c:v>87.7</c:v>
                </c:pt>
                <c:pt idx="8">
                  <c:v>82.3</c:v>
                </c:pt>
                <c:pt idx="16">
                  <c:v>76.900000000000006</c:v>
                </c:pt>
                <c:pt idx="24">
                  <c:v>70.2</c:v>
                </c:pt>
                <c:pt idx="32">
                  <c:v>53.2</c:v>
                </c:pt>
              </c:numCache>
            </c:numRef>
          </c:yVal>
          <c:smooth val="0"/>
          <c:extLst>
            <c:ext xmlns:c16="http://schemas.microsoft.com/office/drawing/2014/chart" uri="{C3380CC4-5D6E-409C-BE32-E72D297353CC}">
              <c16:uniqueId val="{00000009-8768-4E7B-AB25-CD01CC6B5F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{CFB97AEE-1B0A-40D1-BC64-B6D19F9F9A0F}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768-4E7B-AB25-CD01CC6B5F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{0CB9F9F8-F558-46C6-A0A1-E2AB53013412}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68-4E7B-AB25-CD01CC6B5F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{7FF79378-13CA-4EB2-AE43-8A918980AAF1}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68-4E7B-AB25-CD01CC6B5F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{2213E4D5-4326-499C-949D-165BA70ACB25}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68-4E7B-AB25-CD01CC6B5F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{08EB5789-42D6-44C4-B00A-4D3679DDAD9D}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68-4E7B-AB25-CD01CC6B5F04}"/>
                </c:ext>
              </c:extLst>
            </c:dLbl>
            <c:dLbl>
              <c:idx val="8"/>
              <c:layout>
                <c:manualLayout>
                  <c:x val="-3.4502318643803015E-2"/>
                  <c:y val="-5.284566071674432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{D0CC377D-CA0F-476E-8C34-78E6DD7C14FF}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768-4E7B-AB25-CD01CC6B5F04}"/>
                </c:ext>
              </c:extLst>
            </c:dLbl>
            <c:dLbl>
              <c:idx val="16"/>
              <c:layout>
                <c:manualLayout>
                  <c:x val="-2.8766015700383341E-2"/>
                  <c:y val="-7.198763345884361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{AF69BE4B-3F6A-4094-B818-041B472DFF22}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768-4E7B-AB25-CD01CC6B5F0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{A45D1A81-1918-43F5-8DF1-20B41FF09DC9}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768-4E7B-AB25-CD01CC6B5F0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{3E166072-1C50-4EE3-96ED-C44F338E3799}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768-4E7B-AB25-CD01CC6B5F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8768-4E7B-AB25-CD01CC6B5F04}"/>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F5DCEA5-A0EA-4050-A297-A6CA02127DF6}"/>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3FC22D6-0D03-41FE-97C6-2E0150FB9526}"/>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実質公債費比率における分子の構造は、元利償還金が占める額が最も大きく、次いで公営企業債の元利償還金に対する繰入金等の順になっている。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実質公債費比率（３ヵ年平均）は、前年度に比べ０．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中期財政計画に基づき、計画的かつ有利な地方債発行により公債費の抑制に努める。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将来負担比率の分子における構造は、一般会計等に係る地方債の現在高の占める額が最も大きく、次いで公営企業債等繰入見込額、退職手当負担見込額の順となっている。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前年度に比べ１７．０ポイント改善し、５３．２％となった。これは、地方債の現在高の増加、公営企業債等繰入見込額の増加により将来負担額が増加したものの、充当可能基金が２，５７６百万円増加したことにより、充当可能財源等の増加が上回ったこと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今後も財政健全化を図るため、地方債の発行抑制及び職員定数管理の適正化に努める。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９１９百万円の積み増しや、油津文化遺産振興戸村基金の造成による８００百万円の皆増、ふるさと納税の寄附額が増えたことにより、ふるさと応援基金の１０８百万円の積み増し等により、基金全体としては２，６４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計画的な基金の積み増しにより、日南市中期財政計画での見込み額を上回る基金残高となっているが、今後、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物価高騰対策や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の終息後の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経済対策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、また、大規模災害に備えた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できるよう、適正な基金を確保していく必要がある。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また、統一的な見解をもとに基金運用を進め、事務事業の見直し等による歳出の合理化を図り、より一層の経費削減に努めることで財源を生み出し、着実に積み増しを図る必要がある。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油津文化遺産振興戸村基金は、令和３年度より造成し、令和５年度より油津文化遺産振興事業の財源として、取り崩して充当していく予定である。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ふるさと応援基金は、当該年度に納付のあったふるさと納税額を積み立て、翌年度に取り崩し、子育て支援・高齢者支援・まちづくり支援等、寄附者が指定する使途に沿った事業に全額充当している。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油津文化遺産振興戸村基金は、令和３年度に造成したため、前年度比で８００百万円の皆増となった。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ふるさと応援基金は、寄附件数の増により、前年度比で１０８百万円の増となった。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油津文化遺産振興戸村基金については、令和５年度から油津文化遺産振興事業に充当する予定であるが、国県補助金を活用して、少しでも取り崩し額を減らすよう努めていきたい。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ふるさと応援基金は、基金運用としては一時的な積み立てとなるが、ふるさと納税の更なる確保を図ることで寄附者が希望する様々な事業の充実を図っていきたい。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基金取り崩しを行わず、地方財政法第７条による積み立てを２６７百万円、任意積み立て等を６５２百万円行ったことにより、前年度比で９１９百万円の増となった。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ニーズへの対応に必要な調整財源であることを重視し、実質収支額や実質収支比率の状況、さらには増加が見込まれる扶助費や公共施設の維持管理経費などの後年の財政見直しを勘案しながら、他の基金とのバランスを考慮した適切な積立目標を設定し、必要な額を積み立て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令和３年度普通交付税措置の臨時財政対策債償還基金費分等１９８百万円を積み立てたことにより、前年度比で１９８百万円の増となった。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任意積立については、経費削減により財源を生み出さないと困難であるのが現状であり、借入状況により判断していく。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501D5E-171B-41E2-9956-1B6922E4F0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987FD0D-8D77-40A0-AEC1-0BACAE103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E850566-D858-4F64-9358-033ADDF9C60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253CB85-C688-430B-B7A7-AEE1412871E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7DECA9F-ED05-4B6A-B19F-F7E6C10C70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A9FAA38-8800-4523-B609-F1071A336B5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0D9D6D5-943E-47BF-AAB5-54E8DC6615E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33BACFD-0F13-4466-B325-29FB3E7F4D7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7C80907-53A2-499D-B28C-B986522E695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E3FD617-CF99-4263-B664-C46DB065CDF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5F026C7-F38E-4974-AF16-CB0BF581346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EFD155B-00A1-447A-977D-E14CFB29472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50,958
50,642
536.10
38,285,538
37,068,377
1,004,050
15,819,025
27,612,006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A2E03DE-411E-426D-B9AE-A47A180121E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B2F330F-4D4A-4FEF-B167-58C270AD6AC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6138CFE-516D-4AE6-9984-D3358C836F6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64ACA18-051A-4033-BA32-237BD1B0E8E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9BD9FBC-5132-4CB9-8FCB-C0808CC81F7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7D495AC-9CDB-43B8-94BB-A2E194F9713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D1A0D8D-E8F9-48EC-9C77-6CAA8D48CA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0741278-07B4-4A27-8CCB-1D5BB16B43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4ECC067-A4F0-4563-A440-CBC54E1EF13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60D51AF-F396-4925-A041-350757A7416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70B2586-CAA3-410F-8F3F-3516F2B60D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573741F-F4EB-4A3E-9660-0A801EADEA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981E5DC-A161-45B0-8E76-5A9FAC60147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8ABC570-BD7B-4742-ABDD-CB1E7306188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D0939C2-211E-4D2D-8559-52A497230B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0412EB1-F0C1-4410-A874-A74C3F61EAF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5CF4A39-9FB3-46F1-810A-769147C4574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60185BB-4A3F-4AB7-9312-BE10E2CAB6C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F5D0BD6-5C79-480E-9D71-12E8AC25FB4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64F014C-8DED-4720-A2CC-7305C22930B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6FC7937-0998-437C-B623-CE2C51B1631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20ABFBC-EFA9-4A65-990A-8E272C9810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B5A0AE8-E667-48C9-819A-C0E32321365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3E27D0A-B440-4903-99A5-D76C56932BD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903E41D-4D0F-4BAC-ADD3-6BA43E12A15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8FDCD9B-F5E4-4C5E-A8BC-2DAF622D3C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85F14DC-CB7F-4BAA-9CA5-400315CA1FD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26AD9AE-BB59-483E-99F9-0C5E4C3E038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44E653E-90E9-49E9-BE41-17E05A56A1E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4664F50-2DC2-4798-8261-11DAB23180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67E047B-0DD5-4A40-A80A-4A0D139B68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6087500-8712-4D73-A0B7-056A6FBE1D6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AD27142-7DE1-4A33-A754-DFEDBEA9556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AC0E7D3-C3F1-46F1-91C4-326F4D2D55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E9E3F48-B900-41F3-AE08-DEFB9438F87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等総合計画において、公共施設等の延べ床面積を令和８年度までに１０％以上削減するという目標を掲げ、令和元年度に個別施設計画を策定した。有形固定資産減価償却率については、類似団体平均を下回っているものの、令和２年度に比べ１．３ポイント上昇しているため、計画に沿って施設の集約化等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0F220EB-FE36-433F-BCB9-45BC6C30763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09FC6FD-D7F7-4F72-9705-1C4CAD1EED4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7497AFA-371A-4E80-8300-4DCC1EE970C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F30CAD3-05B4-4D2D-95CF-F09954FA360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F2CB46D-0952-4BB9-8B28-95F121C8D72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78D5481-BB59-4D0C-B256-796915A36CD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41AF16D-609B-4761-BA91-6E5B4316602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309BE35-73EF-4C80-9A2C-FFADC5F33CF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FA4913F-AF57-4F50-BB35-704880A2FA0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66BB376-4795-4F57-8467-F89A2843328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4C064C2-FC2A-449C-901A-D3F51B2D46B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378B04A-1023-4B57-8953-24474C71739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B6312C4-D2DF-4FBB-9448-0A1E53ED7FF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06BC865-9923-4A87-8273-FAC2FB2018C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1857A28-3091-4066-9EB0-BF268A701AA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67DEDFD-EE96-4350-AEC7-D3D61BDA18B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1CE85443-9E9B-4031-A202-E37252B59015}"/>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DD9BE311-92D8-4D49-80BF-E5E52E5AECE3}"/>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7457576E-648C-4C22-ACD3-A75D7620D060}"/>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04A4DCCB-E6A2-4028-8883-75C39D90B59B}"/>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A80FD00C-F92A-4A83-B86C-4FCE54B1205F}"/>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219029CB-21A9-40C0-8CC8-D776D503A6B3}"/>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5A4A4548-9B76-4060-BF33-8AC54190F37B}"/>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D0FA52F6-6207-4786-B19E-9892B025E837}"/>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FB8F6A86-A4FC-4278-9C5B-3650E2EC22A3}"/>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82CA2A8F-6C12-450E-B571-70E1597E2A45}"/>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1B75242C-A4DB-4BE3-B2DE-5B679100F92D}"/>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6A032C7-3602-4940-A238-5C06097973E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F3CBCBE-7856-4550-8546-BB9EB5A0D29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00113BF-821C-4CD4-B065-9FA916AFC65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266FF14-1E9C-4437-9671-F53FD71FF77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E1E43B9-FD2C-47B3-B2CC-E138072D2D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1" name="楕円 80">
          <a:extLst>
            <a:ext uri="{FF2B5EF4-FFF2-40B4-BE49-F238E27FC236}">
              <a16:creationId xmlns:a16="http://schemas.microsoft.com/office/drawing/2014/main" id="{C46A12C6-77AB-4405-8036-148717848BA7}"/>
            </a:ext>
          </a:extLst>
        </xdr:cNvPr>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161519</xdr:rowOff>
    </xdr:from>
    <xdr:ext cx="405111" cy="259045"/>
    <xdr:sp macro="" textlink="">
      <xdr:nvSpPr>
        <xdr:cNvPr id="82" name="有形固定資産減価償却率該当値テキスト">
          <a:extLst>
            <a:ext uri="{FF2B5EF4-FFF2-40B4-BE49-F238E27FC236}">
              <a16:creationId xmlns:a16="http://schemas.microsoft.com/office/drawing/2014/main" id="{CEFA29E2-91DC-4EE3-8194-38E06965CD20}"/>
            </a:ext>
          </a:extLst>
        </xdr:cNvPr>
        <xdr:cNvSpPr txBox="1"/>
      </xdr:nvSpPr>
      <xdr:spPr>
        <a:xfrm>
          <a:off x="4813300" y="590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3" name="楕円 82">
          <a:extLst>
            <a:ext uri="{FF2B5EF4-FFF2-40B4-BE49-F238E27FC236}">
              <a16:creationId xmlns:a16="http://schemas.microsoft.com/office/drawing/2014/main" id="{2471036D-0675-4B85-9E72-375F851BF796}"/>
            </a:ext>
          </a:extLst>
        </xdr:cNvPr>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17992</xdr:rowOff>
    </xdr:to>
    <xdr:cxnSp macro="">
      <xdr:nvCxnSpPr>
        <xdr:cNvPr id="84" name="直線コネクタ 83">
          <a:extLst>
            <a:ext uri="{FF2B5EF4-FFF2-40B4-BE49-F238E27FC236}">
              <a16:creationId xmlns:a16="http://schemas.microsoft.com/office/drawing/2014/main" id="{EBC0EE8A-0E8F-4487-B91D-BB8ECC49E69F}"/>
            </a:ext>
          </a:extLst>
        </xdr:cNvPr>
        <xdr:cNvCxnSpPr/>
      </xdr:nvCxnSpPr>
      <xdr:spPr>
        <a:xfrm>
          <a:off x="4051300" y="605768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85" name="楕円 84">
          <a:extLst>
            <a:ext uri="{FF2B5EF4-FFF2-40B4-BE49-F238E27FC236}">
              <a16:creationId xmlns:a16="http://schemas.microsoft.com/office/drawing/2014/main" id="{54F5669A-9B4B-4C7C-B347-50834FCAF31B}"/>
            </a:ext>
          </a:extLst>
        </xdr:cNvPr>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142663</xdr:rowOff>
    </xdr:to>
    <xdr:cxnSp macro="">
      <xdr:nvCxnSpPr>
        <xdr:cNvPr id="86" name="直線コネクタ 85">
          <a:extLst>
            <a:ext uri="{FF2B5EF4-FFF2-40B4-BE49-F238E27FC236}">
              <a16:creationId xmlns:a16="http://schemas.microsoft.com/office/drawing/2014/main" id="{9698B727-9FD7-47F8-8DBF-BC89897433E3}"/>
            </a:ext>
          </a:extLst>
        </xdr:cNvPr>
        <xdr:cNvCxnSpPr/>
      </xdr:nvCxnSpPr>
      <xdr:spPr>
        <a:xfrm>
          <a:off x="3289300" y="600011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158962</xdr:rowOff>
    </xdr:from>
    <xdr:to>
      <xdr:col>11</xdr:col>
      <xdr:colOff>187325</xdr:colOff>
      <xdr:row>30</xdr:row>
      <xdr:rowOff>89112</xdr:rowOff>
    </xdr:to>
    <xdr:sp macro="" textlink="">
      <xdr:nvSpPr>
        <xdr:cNvPr id="87" name="楕円 86">
          <a:extLst>
            <a:ext uri="{FF2B5EF4-FFF2-40B4-BE49-F238E27FC236}">
              <a16:creationId xmlns:a16="http://schemas.microsoft.com/office/drawing/2014/main" id="{F3191FFB-6CFB-413E-B713-82457EA3A793}"/>
            </a:ext>
          </a:extLst>
        </xdr:cNvPr>
        <xdr:cNvSpPr/>
      </xdr:nvSpPr>
      <xdr:spPr>
        <a:xfrm>
          <a:off x="2476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30</xdr:row>
      <xdr:rowOff>85090</xdr:rowOff>
    </xdr:to>
    <xdr:cxnSp macro="">
      <xdr:nvCxnSpPr>
        <xdr:cNvPr id="88" name="直線コネクタ 87">
          <a:extLst>
            <a:ext uri="{FF2B5EF4-FFF2-40B4-BE49-F238E27FC236}">
              <a16:creationId xmlns:a16="http://schemas.microsoft.com/office/drawing/2014/main" id="{16927F44-B652-4047-86C4-F91E9BF7DC24}"/>
            </a:ext>
          </a:extLst>
        </xdr:cNvPr>
        <xdr:cNvCxnSpPr/>
      </xdr:nvCxnSpPr>
      <xdr:spPr>
        <a:xfrm>
          <a:off x="2527300" y="595333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94192</xdr:rowOff>
    </xdr:from>
    <xdr:to>
      <xdr:col>7</xdr:col>
      <xdr:colOff>187325</xdr:colOff>
      <xdr:row>30</xdr:row>
      <xdr:rowOff>24342</xdr:rowOff>
    </xdr:to>
    <xdr:sp macro="" textlink="">
      <xdr:nvSpPr>
        <xdr:cNvPr id="89" name="楕円 88">
          <a:extLst>
            <a:ext uri="{FF2B5EF4-FFF2-40B4-BE49-F238E27FC236}">
              <a16:creationId xmlns:a16="http://schemas.microsoft.com/office/drawing/2014/main" id="{C72704A6-FF1C-4044-A169-212E25A8ED65}"/>
            </a:ext>
          </a:extLst>
        </xdr:cNvPr>
        <xdr:cNvSpPr/>
      </xdr:nvSpPr>
      <xdr:spPr>
        <a:xfrm>
          <a:off x="1714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144992</xdr:rowOff>
    </xdr:from>
    <xdr:to>
      <xdr:col>11</xdr:col>
      <xdr:colOff>136525</xdr:colOff>
      <xdr:row>30</xdr:row>
      <xdr:rowOff>38312</xdr:rowOff>
    </xdr:to>
    <xdr:cxnSp macro="">
      <xdr:nvCxnSpPr>
        <xdr:cNvPr id="90" name="直線コネクタ 89">
          <a:extLst>
            <a:ext uri="{FF2B5EF4-FFF2-40B4-BE49-F238E27FC236}">
              <a16:creationId xmlns:a16="http://schemas.microsoft.com/office/drawing/2014/main" id="{0A752CFB-CC8B-4836-B535-303855A66D3E}"/>
            </a:ext>
          </a:extLst>
        </xdr:cNvPr>
        <xdr:cNvCxnSpPr/>
      </xdr:nvCxnSpPr>
      <xdr:spPr>
        <a:xfrm>
          <a:off x="1765300" y="588856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90CFDC78-322F-4A8C-9462-09A54BAC02E1}"/>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16735D3A-4A7D-430A-8A1D-CB5B52A56B55}"/>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ADE71A80-C5C5-4F84-9395-BE8C23C15089}"/>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8DDF039F-2500-41AA-993D-1FCC93B17EE9}"/>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95" name="n_1mainValue有形固定資産減価償却率">
          <a:extLst>
            <a:ext uri="{FF2B5EF4-FFF2-40B4-BE49-F238E27FC236}">
              <a16:creationId xmlns:a16="http://schemas.microsoft.com/office/drawing/2014/main" id="{79B5C1C6-0348-4355-A455-1542E76DD9B5}"/>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96" name="n_2mainValue有形固定資産減価償却率">
          <a:extLst>
            <a:ext uri="{FF2B5EF4-FFF2-40B4-BE49-F238E27FC236}">
              <a16:creationId xmlns:a16="http://schemas.microsoft.com/office/drawing/2014/main" id="{1A1360B0-7E83-4D85-959B-5B341A3CCB4F}"/>
            </a:ext>
          </a:extLst>
        </xdr:cNvPr>
        <xdr:cNvSpPr txBox="1"/>
      </xdr:nvSpPr>
      <xdr:spPr>
        <a:xfrm>
          <a:off x="3086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105639</xdr:rowOff>
    </xdr:from>
    <xdr:ext cx="405111" cy="259045"/>
    <xdr:sp macro="" textlink="">
      <xdr:nvSpPr>
        <xdr:cNvPr id="97" name="n_3mainValue有形固定資産減価償却率">
          <a:extLst>
            <a:ext uri="{FF2B5EF4-FFF2-40B4-BE49-F238E27FC236}">
              <a16:creationId xmlns:a16="http://schemas.microsoft.com/office/drawing/2014/main" id="{6FE1E163-D0BE-4801-AC52-9A6996751018}"/>
            </a:ext>
          </a:extLst>
        </xdr:cNvPr>
        <xdr:cNvSpPr txBox="1"/>
      </xdr:nvSpPr>
      <xdr:spPr>
        <a:xfrm>
          <a:off x="2324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40869</xdr:rowOff>
    </xdr:from>
    <xdr:ext cx="405111" cy="259045"/>
    <xdr:sp macro="" textlink="">
      <xdr:nvSpPr>
        <xdr:cNvPr id="98" name="n_4mainValue有形固定資産減価償却率">
          <a:extLst>
            <a:ext uri="{FF2B5EF4-FFF2-40B4-BE49-F238E27FC236}">
              <a16:creationId xmlns:a16="http://schemas.microsoft.com/office/drawing/2014/main" id="{FB2FA407-C685-40A5-93CD-4548F585C5D2}"/>
            </a:ext>
          </a:extLst>
        </xdr:cNvPr>
        <xdr:cNvSpPr txBox="1"/>
      </xdr:nvSpPr>
      <xdr:spPr>
        <a:xfrm>
          <a:off x="1562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5DAD161-A114-4E7E-8B1E-D0C0038E7A6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13585A2-E503-4FA1-BC46-7A53472E97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D3C06B9-0FFC-48EE-B574-6717D56F357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A56016B-79BC-41E3-BCFB-E7C80BB54FB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7747EF8-4F9E-47F0-BE08-A529E997AFA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79A1C18-16AA-4D12-866F-24B97F31424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1FCB43B-1D5E-4799-816D-C955CADCFE9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896CB2A-79D9-495B-82AF-9C169E3D6B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11F0DA4-6935-40C8-8344-779CBE64938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10B6C13-233F-4B63-96A3-B9B49C6B517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B58246F-3462-4F26-A30B-351B01FCC1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41F4F95-ACE9-4114-9D03-20610B84E91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32CD86D-F7F2-41FA-B346-6C7C7850B1C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債務償還比率は類似団体平均を上回っている。主な要因としては大型事業に対する地方債発行に伴う地方債現在高の増や、基金残高が少なく、充当可能基金が低水準であるためである。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地方債発行額を公債費以下に抑制するとともに、基金残高の積み増しを進める。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25D42D4-3039-4F7F-8662-C1F3D2FE050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91B8EDD2-C586-4939-8235-C7B1A33C35D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9BB8E1B-5281-43B6-968B-44C9DD78726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C42A269F-5EDE-4742-A74A-F6B0D3C4507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1FF214E9-DEAC-4D42-9CEC-0FDF110710F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CD51A9A6-22CD-4AB3-A880-4F3404DD336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8B195471-B6EC-4530-8D62-923174C1E33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1D73033F-504C-4666-9070-4328D52B39B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727F7FD1-61DB-4032-ACC4-EBA3EC64013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8551B42-B3F3-437F-962F-1F29C852D6C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EE3779DC-961D-41C4-BD35-E6B9E27EEEE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7706C69A-A5C9-42FC-B4C5-75481C50607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FCFAF4FA-10B5-458C-9D6D-90AABD25320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6314BEB-52DA-4306-8358-AEB2C76457B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EC2E206-1466-4624-9BC8-3010225E54F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F03BCA8-EA69-40C6-9085-D95B67B3139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4BDA379-539A-4950-AF07-B12C8D9CC26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9A6015BD-31FE-4C16-9ACD-201F4B56120C}"/>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19CD22CB-98ED-48EE-89E8-994C3A687115}"/>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ECA7E2F6-3A73-498D-B62D-504C947ADEAF}"/>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F37028D2-4E3E-4057-AAAF-559C35EA045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A44A24AD-D15B-41AE-84CE-280CF4B91DC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23FAA22B-5037-4276-90AE-B3B140C6AA45}"/>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59AFF0F1-1DA3-481C-BA76-DB49CBCD9904}"/>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25EE8703-EDED-4237-B97D-3B6B029DD432}"/>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59117A4E-1281-4FB4-B0D7-1F61846BFC79}"/>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D0884256-E6E5-40C0-A21A-BC94CE2B473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CD5758A2-3475-44EE-95DE-052C686E7F24}"/>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C15C139-1854-4765-B88C-72EF935B1B5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93545D8-A600-4016-801A-206F7A95FA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5065846-D7FE-4432-B1EA-67AE1F0B305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7B2B5AB-E078-4641-95A1-7D666842499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D87EB93-2BEA-4DC7-B393-3D2DCE63861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47126</xdr:rowOff>
    </xdr:from>
    <xdr:to>
      <xdr:col>76</xdr:col>
      <xdr:colOff>73025</xdr:colOff>
      <xdr:row>31</xdr:row>
      <xdr:rowOff>148726</xdr:rowOff>
    </xdr:to>
    <xdr:sp macro="" textlink="">
      <xdr:nvSpPr>
        <xdr:cNvPr id="145" name="楕円 144">
          <a:extLst>
            <a:ext uri="{FF2B5EF4-FFF2-40B4-BE49-F238E27FC236}">
              <a16:creationId xmlns:a16="http://schemas.microsoft.com/office/drawing/2014/main" id="{177F4231-328A-4FAC-B6F7-E30B078C8A17}"/>
            </a:ext>
          </a:extLst>
        </xdr:cNvPr>
        <xdr:cNvSpPr/>
      </xdr:nvSpPr>
      <xdr:spPr>
        <a:xfrm>
          <a:off x="14744700" y="613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25553</xdr:rowOff>
    </xdr:from>
    <xdr:ext cx="469744" cy="259045"/>
    <xdr:sp macro="" textlink="">
      <xdr:nvSpPr>
        <xdr:cNvPr id="146" name="債務償還比率該当値テキスト">
          <a:extLst>
            <a:ext uri="{FF2B5EF4-FFF2-40B4-BE49-F238E27FC236}">
              <a16:creationId xmlns:a16="http://schemas.microsoft.com/office/drawing/2014/main" id="{1BCFDA6C-D3DD-4E99-B0CE-4889B3185EE7}"/>
            </a:ext>
          </a:extLst>
        </xdr:cNvPr>
        <xdr:cNvSpPr txBox="1"/>
      </xdr:nvSpPr>
      <xdr:spPr>
        <a:xfrm>
          <a:off x="14846300" y="611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89571</xdr:rowOff>
    </xdr:from>
    <xdr:to>
      <xdr:col>72</xdr:col>
      <xdr:colOff>123825</xdr:colOff>
      <xdr:row>33</xdr:row>
      <xdr:rowOff>19721</xdr:rowOff>
    </xdr:to>
    <xdr:sp macro="" textlink="">
      <xdr:nvSpPr>
        <xdr:cNvPr id="147" name="楕円 146">
          <a:extLst>
            <a:ext uri="{FF2B5EF4-FFF2-40B4-BE49-F238E27FC236}">
              <a16:creationId xmlns:a16="http://schemas.microsoft.com/office/drawing/2014/main" id="{4DEDB6AF-4872-4845-9DB1-915252DC292F}"/>
            </a:ext>
          </a:extLst>
        </xdr:cNvPr>
        <xdr:cNvSpPr/>
      </xdr:nvSpPr>
      <xdr:spPr>
        <a:xfrm>
          <a:off x="14033500" y="63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97926</xdr:rowOff>
    </xdr:from>
    <xdr:to>
      <xdr:col>76</xdr:col>
      <xdr:colOff>22225</xdr:colOff>
      <xdr:row>32</xdr:row>
      <xdr:rowOff>140371</xdr:rowOff>
    </xdr:to>
    <xdr:cxnSp macro="">
      <xdr:nvCxnSpPr>
        <xdr:cNvPr id="148" name="直線コネクタ 147">
          <a:extLst>
            <a:ext uri="{FF2B5EF4-FFF2-40B4-BE49-F238E27FC236}">
              <a16:creationId xmlns:a16="http://schemas.microsoft.com/office/drawing/2014/main" id="{98B748DE-1174-4C7F-9F21-641EE22A2B1B}"/>
            </a:ext>
          </a:extLst>
        </xdr:cNvPr>
        <xdr:cNvCxnSpPr/>
      </xdr:nvCxnSpPr>
      <xdr:spPr>
        <a:xfrm flipV="1">
          <a:off x="14084300" y="6184401"/>
          <a:ext cx="711200" cy="2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58030</xdr:rowOff>
    </xdr:from>
    <xdr:to>
      <xdr:col>68</xdr:col>
      <xdr:colOff>123825</xdr:colOff>
      <xdr:row>34</xdr:row>
      <xdr:rowOff>159630</xdr:rowOff>
    </xdr:to>
    <xdr:sp macro="" textlink="">
      <xdr:nvSpPr>
        <xdr:cNvPr id="149" name="楕円 148">
          <a:extLst>
            <a:ext uri="{FF2B5EF4-FFF2-40B4-BE49-F238E27FC236}">
              <a16:creationId xmlns:a16="http://schemas.microsoft.com/office/drawing/2014/main" id="{28A2CB78-6864-484E-B758-10EF2BE5090B}"/>
            </a:ext>
          </a:extLst>
        </xdr:cNvPr>
        <xdr:cNvSpPr/>
      </xdr:nvSpPr>
      <xdr:spPr>
        <a:xfrm>
          <a:off x="13271500" y="66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140371</xdr:rowOff>
    </xdr:from>
    <xdr:to>
      <xdr:col>72</xdr:col>
      <xdr:colOff>73025</xdr:colOff>
      <xdr:row>34</xdr:row>
      <xdr:rowOff>108830</xdr:rowOff>
    </xdr:to>
    <xdr:cxnSp macro="">
      <xdr:nvCxnSpPr>
        <xdr:cNvPr id="150" name="直線コネクタ 149">
          <a:extLst>
            <a:ext uri="{FF2B5EF4-FFF2-40B4-BE49-F238E27FC236}">
              <a16:creationId xmlns:a16="http://schemas.microsoft.com/office/drawing/2014/main" id="{648BDFC1-0938-4185-85CD-37FEC8D5EA4B}"/>
            </a:ext>
          </a:extLst>
        </xdr:cNvPr>
        <xdr:cNvCxnSpPr/>
      </xdr:nvCxnSpPr>
      <xdr:spPr>
        <a:xfrm flipV="1">
          <a:off x="13322300" y="6398296"/>
          <a:ext cx="762000" cy="3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99359</xdr:rowOff>
    </xdr:from>
    <xdr:to>
      <xdr:col>64</xdr:col>
      <xdr:colOff>123825</xdr:colOff>
      <xdr:row>35</xdr:row>
      <xdr:rowOff>29509</xdr:rowOff>
    </xdr:to>
    <xdr:sp macro="" textlink="">
      <xdr:nvSpPr>
        <xdr:cNvPr id="151" name="楕円 150">
          <a:extLst>
            <a:ext uri="{FF2B5EF4-FFF2-40B4-BE49-F238E27FC236}">
              <a16:creationId xmlns:a16="http://schemas.microsoft.com/office/drawing/2014/main" id="{69117D5C-8C22-4258-B54A-9A7172B42EC7}"/>
            </a:ext>
          </a:extLst>
        </xdr:cNvPr>
        <xdr:cNvSpPr/>
      </xdr:nvSpPr>
      <xdr:spPr>
        <a:xfrm>
          <a:off x="12509500" y="67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108830</xdr:rowOff>
    </xdr:from>
    <xdr:to>
      <xdr:col>68</xdr:col>
      <xdr:colOff>73025</xdr:colOff>
      <xdr:row>34</xdr:row>
      <xdr:rowOff>150159</xdr:rowOff>
    </xdr:to>
    <xdr:cxnSp macro="">
      <xdr:nvCxnSpPr>
        <xdr:cNvPr id="152" name="直線コネクタ 151">
          <a:extLst>
            <a:ext uri="{FF2B5EF4-FFF2-40B4-BE49-F238E27FC236}">
              <a16:creationId xmlns:a16="http://schemas.microsoft.com/office/drawing/2014/main" id="{C26A99AA-3BF3-4A88-A18E-56EB5DAC600B}"/>
            </a:ext>
          </a:extLst>
        </xdr:cNvPr>
        <xdr:cNvCxnSpPr/>
      </xdr:nvCxnSpPr>
      <xdr:spPr>
        <a:xfrm flipV="1">
          <a:off x="12560300" y="6709655"/>
          <a:ext cx="762000" cy="4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89299</xdr:rowOff>
    </xdr:from>
    <xdr:to>
      <xdr:col>60</xdr:col>
      <xdr:colOff>123825</xdr:colOff>
      <xdr:row>34</xdr:row>
      <xdr:rowOff>19449</xdr:rowOff>
    </xdr:to>
    <xdr:sp macro="" textlink="">
      <xdr:nvSpPr>
        <xdr:cNvPr id="153" name="楕円 152">
          <a:extLst>
            <a:ext uri="{FF2B5EF4-FFF2-40B4-BE49-F238E27FC236}">
              <a16:creationId xmlns:a16="http://schemas.microsoft.com/office/drawing/2014/main" id="{F69A0B3A-6F14-4233-AE1C-D341BE3BD51C}"/>
            </a:ext>
          </a:extLst>
        </xdr:cNvPr>
        <xdr:cNvSpPr/>
      </xdr:nvSpPr>
      <xdr:spPr>
        <a:xfrm>
          <a:off x="11747500" y="6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140099</xdr:rowOff>
    </xdr:from>
    <xdr:to>
      <xdr:col>64</xdr:col>
      <xdr:colOff>73025</xdr:colOff>
      <xdr:row>34</xdr:row>
      <xdr:rowOff>150159</xdr:rowOff>
    </xdr:to>
    <xdr:cxnSp macro="">
      <xdr:nvCxnSpPr>
        <xdr:cNvPr id="154" name="直線コネクタ 153">
          <a:extLst>
            <a:ext uri="{FF2B5EF4-FFF2-40B4-BE49-F238E27FC236}">
              <a16:creationId xmlns:a16="http://schemas.microsoft.com/office/drawing/2014/main" id="{4EF271EC-E074-44A9-822D-E7E89AD43CF6}"/>
            </a:ext>
          </a:extLst>
        </xdr:cNvPr>
        <xdr:cNvCxnSpPr/>
      </xdr:nvCxnSpPr>
      <xdr:spPr>
        <a:xfrm>
          <a:off x="11798300" y="6569474"/>
          <a:ext cx="762000" cy="18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B94F0597-6E54-4FE5-AF3F-8F4E4F609F55}"/>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45E03144-EECA-45C8-A8D9-4C483149B502}"/>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3A801220-F1E5-4B0C-8EAC-5A7BD37B7D16}"/>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a:extLst>
            <a:ext uri="{FF2B5EF4-FFF2-40B4-BE49-F238E27FC236}">
              <a16:creationId xmlns:a16="http://schemas.microsoft.com/office/drawing/2014/main" id="{41432039-0274-4400-9085-0730F9E001E5}"/>
            </a:ext>
          </a:extLst>
        </xdr:cNvPr>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10848</xdr:rowOff>
    </xdr:from>
    <xdr:ext cx="469744" cy="259045"/>
    <xdr:sp macro="" textlink="">
      <xdr:nvSpPr>
        <xdr:cNvPr id="159" name="n_1mainValue債務償還比率">
          <a:extLst>
            <a:ext uri="{FF2B5EF4-FFF2-40B4-BE49-F238E27FC236}">
              <a16:creationId xmlns:a16="http://schemas.microsoft.com/office/drawing/2014/main" id="{351B8223-4C1C-41BF-A7D7-ECB92B71E3D7}"/>
            </a:ext>
          </a:extLst>
        </xdr:cNvPr>
        <xdr:cNvSpPr txBox="1"/>
      </xdr:nvSpPr>
      <xdr:spPr>
        <a:xfrm>
          <a:off x="13836727" y="644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150757</xdr:rowOff>
    </xdr:from>
    <xdr:ext cx="469744" cy="259045"/>
    <xdr:sp macro="" textlink="">
      <xdr:nvSpPr>
        <xdr:cNvPr id="160" name="n_2mainValue債務償還比率">
          <a:extLst>
            <a:ext uri="{FF2B5EF4-FFF2-40B4-BE49-F238E27FC236}">
              <a16:creationId xmlns:a16="http://schemas.microsoft.com/office/drawing/2014/main" id="{173CD498-B239-426F-9B0B-3D02A81E96C5}"/>
            </a:ext>
          </a:extLst>
        </xdr:cNvPr>
        <xdr:cNvSpPr txBox="1"/>
      </xdr:nvSpPr>
      <xdr:spPr>
        <a:xfrm>
          <a:off x="13087427" y="675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20636</xdr:rowOff>
    </xdr:from>
    <xdr:ext cx="469744" cy="259045"/>
    <xdr:sp macro="" textlink="">
      <xdr:nvSpPr>
        <xdr:cNvPr id="161" name="n_3mainValue債務償還比率">
          <a:extLst>
            <a:ext uri="{FF2B5EF4-FFF2-40B4-BE49-F238E27FC236}">
              <a16:creationId xmlns:a16="http://schemas.microsoft.com/office/drawing/2014/main" id="{DA0B7305-C39F-4B54-AA1C-89EA383796A9}"/>
            </a:ext>
          </a:extLst>
        </xdr:cNvPr>
        <xdr:cNvSpPr txBox="1"/>
      </xdr:nvSpPr>
      <xdr:spPr>
        <a:xfrm>
          <a:off x="12325427" y="67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10576</xdr:rowOff>
    </xdr:from>
    <xdr:ext cx="469744" cy="259045"/>
    <xdr:sp macro="" textlink="">
      <xdr:nvSpPr>
        <xdr:cNvPr id="162" name="n_4mainValue債務償還比率">
          <a:extLst>
            <a:ext uri="{FF2B5EF4-FFF2-40B4-BE49-F238E27FC236}">
              <a16:creationId xmlns:a16="http://schemas.microsoft.com/office/drawing/2014/main" id="{1E348D1F-9D0C-4499-A338-34B1FC3F01C6}"/>
            </a:ext>
          </a:extLst>
        </xdr:cNvPr>
        <xdr:cNvSpPr txBox="1"/>
      </xdr:nvSpPr>
      <xdr:spPr>
        <a:xfrm>
          <a:off x="11563427" y="66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44AF3D8-2646-4FA9-87B4-D02F6300264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349F163-A74B-40B7-93AC-7BED3DD053D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72B1A10-5917-47B0-9D1D-0EFC32B21AB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97DD1B0-96A4-4BD0-BC20-9EF91316DAC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2336CB8-3A9E-4734-A4B5-B216FC2AA9F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D2F8F9EA-ECD3-4E64-BF27-F844CF3BAAA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442C77-AE46-454A-AF9D-47E2DC05D7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6FC64B-0E19-411B-A33C-A24E1DF977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73F009-5E22-4729-830D-244444AB87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D292257-CB02-41DD-AD37-108428F53A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908E51-DB35-4CE2-9EA1-024C43AAEDF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DC28D02-09DE-41C0-A48D-175981D437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322A3A-BD58-493A-A151-334EE4FCF1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2D3F34-6440-4A3A-ADDC-5D5F6FEB36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0C0F73-0462-4886-B4F4-533692DDA0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0E1A54D-E81C-45A1-B163-5F9CB85EF3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50,958
50,642
536.10
38,285,538
37,068,377
1,004,050
15,819,025
27,612,006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947252-80A8-499E-BD7B-20E4315B2C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A5B1C3-E87E-4610-B09D-0DA4EB2A05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1C08C5-D02B-492A-A835-1B641FF716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15B193-3D3C-4908-AA68-878552BA1B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CBCD03-4256-42A7-B12B-1162A77FDF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92BFF3A-A527-4608-B2F0-D55A1E2C80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565D6A-00B5-4BCA-AFFC-49C7DFAF4B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273412-3415-4C64-9E5F-A049F46CBD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8AFC08-EC2E-417F-838C-158AFAB7A3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5F805C-FBA6-417E-BA50-C902BC55C8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946A1A-ED85-43CC-8E8D-C2F1B48F72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F72F2D-7B64-46E6-9310-5969814D5C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0552A4-522E-4E79-BEEE-75723F5EE1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DE0A72-313D-481F-9B25-E53279E7E1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D5DB44-C660-4024-BFCD-AB52721B3D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84B876E-B452-43E3-B257-AD81FA09A5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FBB6B2-5A05-4DA0-897F-DD79C00EA7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CC3853-B58B-44F5-BF66-627E65F578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10F20C-7B2C-41E8-8AE6-96929DCCC8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2079226-5122-494B-B566-0A351A1C48E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3AF8166-EF28-4882-8342-A2F0C2D313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7D13AA-5BD7-4D98-ACAE-89AC3495CB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326E3C-CF3A-496C-B8FD-601246FEB1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5EA826-C0AC-4A54-9067-CA6F0F23C7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BD63C0-9CDB-441A-B98F-C61B4C8C2A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430B2B-A4D9-47A0-BD82-43B3BBD89F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E37512-3ABD-417D-A981-D9A3D8E9F96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225630-A374-4B1B-8D18-E01093B223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1FD194-8AA9-4572-95C2-7CDA8FDF421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D7CEEA-4D73-47FB-8EBA-3F31BC6C48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A3FFC5-D0E0-4750-848C-17ED554B79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387758-D28B-437C-8BF9-3B79559AF96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9206D34-04A9-49A7-8F16-8280AC4724D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28F0A59-A3BB-466C-8D97-C97420E18EC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884B962-77F3-40B0-9488-972EAC89557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1349382-BC65-4EB9-ABD1-6AE09562F45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9BD9776-4969-4B12-9903-C71AA86C499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3BB7B80-75C8-4CCF-87EE-1366C6D730E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70962E7-9826-4FE7-8391-9F6EDD7107A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9BD3121-B0E2-4B75-949A-8C5ACE22F83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084AFAD-20C8-4440-8718-39292A09935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ED54B79-173A-414D-A7AC-025F16FA95E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DC1D69D-9C12-4355-B866-396B10D6C44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EF70402-B68B-42AB-AADA-7016095573C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B2CD40C-E935-4FC7-A102-1879A3F882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692C1459-3C09-44FB-B553-1C53FBE42C28}"/>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E288A1E8-B223-460A-B56F-C4C36AE3B8B5}"/>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2B83E7BA-367A-4AB1-A431-73D9DBCA0734}"/>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63D031E8-6422-45B2-80D4-16D4E6C4BBD4}"/>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6EB4D534-6C59-4688-B8F3-0A1E2B16363D}"/>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7B401E52-D903-4802-828B-7FB6B82905C8}"/>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BAF0F6D2-76A9-4F1A-8D1E-97318AE50707}"/>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DAEB64F6-E163-4FED-975B-F80429B6CF84}"/>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D6933A09-E96A-4BC1-B347-E2CB9E010847}"/>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F9FDBFEF-D15D-429A-A4A5-6C506106AB84}"/>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7138AC62-8288-48C3-A0CD-DD6C74ED059B}"/>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4083695-3913-4DD4-94A1-49AE0FE660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C289A3-628F-4372-823B-2DF24CD958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0D730E7-E83C-4DBE-BE29-A6778E8DC7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B0F6CD9-BB7D-4B83-BE2C-239C0A94D8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D519EC4-3569-4C4D-8D24-D3D08BF9B3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149225</xdr:rowOff>
    </xdr:from>
    <xdr:to>
      <xdr:col>24</xdr:col>
      <xdr:colOff>114300</xdr:colOff>
      <xdr:row>37</xdr:row>
      <xdr:rowOff>79375</xdr:rowOff>
    </xdr:to>
    <xdr:sp macro="" textlink="">
      <xdr:nvSpPr>
        <xdr:cNvPr id="73" name="楕円 72">
          <a:extLst>
            <a:ext uri="{FF2B5EF4-FFF2-40B4-BE49-F238E27FC236}">
              <a16:creationId xmlns:a16="http://schemas.microsoft.com/office/drawing/2014/main" id="{DB2E88A4-98D9-4C29-956D-6BEC1C9D03E0}"/>
            </a:ext>
          </a:extLst>
        </xdr:cNvPr>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652</xdr:rowOff>
    </xdr:from>
    <xdr:ext cx="405111" cy="259045"/>
    <xdr:sp macro="" textlink="">
      <xdr:nvSpPr>
        <xdr:cNvPr id="74" name="【道路】&#10;有形固定資産減価償却率該当値テキスト">
          <a:extLst>
            <a:ext uri="{FF2B5EF4-FFF2-40B4-BE49-F238E27FC236}">
              <a16:creationId xmlns:a16="http://schemas.microsoft.com/office/drawing/2014/main" id="{F7F3D899-4F24-47AF-906D-607246EC45B3}"/>
            </a:ext>
          </a:extLst>
        </xdr:cNvPr>
        <xdr:cNvSpPr txBox="1"/>
      </xdr:nvSpPr>
      <xdr:spPr>
        <a:xfrm>
          <a:off x="467360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5" name="楕円 74">
          <a:extLst>
            <a:ext uri="{FF2B5EF4-FFF2-40B4-BE49-F238E27FC236}">
              <a16:creationId xmlns:a16="http://schemas.microsoft.com/office/drawing/2014/main" id="{6187F87D-BB1F-41A4-B5F6-06789435F546}"/>
            </a:ext>
          </a:extLst>
        </xdr:cNvPr>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28575</xdr:rowOff>
    </xdr:to>
    <xdr:cxnSp macro="">
      <xdr:nvCxnSpPr>
        <xdr:cNvPr id="76" name="直線コネクタ 75">
          <a:extLst>
            <a:ext uri="{FF2B5EF4-FFF2-40B4-BE49-F238E27FC236}">
              <a16:creationId xmlns:a16="http://schemas.microsoft.com/office/drawing/2014/main" id="{6A6B7259-E134-409C-988E-9DFCC84C53DE}"/>
            </a:ext>
          </a:extLst>
        </xdr:cNvPr>
        <xdr:cNvCxnSpPr/>
      </xdr:nvCxnSpPr>
      <xdr:spPr>
        <a:xfrm>
          <a:off x="3797300" y="63398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a:extLst>
            <a:ext uri="{FF2B5EF4-FFF2-40B4-BE49-F238E27FC236}">
              <a16:creationId xmlns:a16="http://schemas.microsoft.com/office/drawing/2014/main" id="{6F85B45E-34EE-4FB5-8374-DCF11B1AC1F5}"/>
            </a:ext>
          </a:extLst>
        </xdr:cNvPr>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167640</xdr:rowOff>
    </xdr:to>
    <xdr:cxnSp macro="">
      <xdr:nvCxnSpPr>
        <xdr:cNvPr id="78" name="直線コネクタ 77">
          <a:extLst>
            <a:ext uri="{FF2B5EF4-FFF2-40B4-BE49-F238E27FC236}">
              <a16:creationId xmlns:a16="http://schemas.microsoft.com/office/drawing/2014/main" id="{9BBC697A-1090-45D1-B924-2CF0D68713BD}"/>
            </a:ext>
          </a:extLst>
        </xdr:cNvPr>
        <xdr:cNvCxnSpPr/>
      </xdr:nvCxnSpPr>
      <xdr:spPr>
        <a:xfrm>
          <a:off x="2908300" y="6305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9" name="楕円 78">
          <a:extLst>
            <a:ext uri="{FF2B5EF4-FFF2-40B4-BE49-F238E27FC236}">
              <a16:creationId xmlns:a16="http://schemas.microsoft.com/office/drawing/2014/main" id="{BCFC010B-E221-4D50-9DED-5B1D7FAAC690}"/>
            </a:ext>
          </a:extLst>
        </xdr:cNvPr>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133350</xdr:rowOff>
    </xdr:to>
    <xdr:cxnSp macro="">
      <xdr:nvCxnSpPr>
        <xdr:cNvPr id="80" name="直線コネクタ 79">
          <a:extLst>
            <a:ext uri="{FF2B5EF4-FFF2-40B4-BE49-F238E27FC236}">
              <a16:creationId xmlns:a16="http://schemas.microsoft.com/office/drawing/2014/main" id="{37ABC072-2B9D-4C35-98A8-339088628B0C}"/>
            </a:ext>
          </a:extLst>
        </xdr:cNvPr>
        <xdr:cNvCxnSpPr/>
      </xdr:nvCxnSpPr>
      <xdr:spPr>
        <a:xfrm>
          <a:off x="2019300" y="6271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81" name="楕円 80">
          <a:extLst>
            <a:ext uri="{FF2B5EF4-FFF2-40B4-BE49-F238E27FC236}">
              <a16:creationId xmlns:a16="http://schemas.microsoft.com/office/drawing/2014/main" id="{93E3C12C-8F52-4EF4-868D-40254F0C1F03}"/>
            </a:ext>
          </a:extLst>
        </xdr:cNvPr>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99060</xdr:rowOff>
    </xdr:to>
    <xdr:cxnSp macro="">
      <xdr:nvCxnSpPr>
        <xdr:cNvPr id="82" name="直線コネクタ 81">
          <a:extLst>
            <a:ext uri="{FF2B5EF4-FFF2-40B4-BE49-F238E27FC236}">
              <a16:creationId xmlns:a16="http://schemas.microsoft.com/office/drawing/2014/main" id="{484F2F63-3DF8-4844-926F-FFF8B96A6400}"/>
            </a:ext>
          </a:extLst>
        </xdr:cNvPr>
        <xdr:cNvCxnSpPr/>
      </xdr:nvCxnSpPr>
      <xdr:spPr>
        <a:xfrm>
          <a:off x="1130300" y="6236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C28E034D-758A-475B-BC16-CBB3011B2396}"/>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3C11B77D-4BF2-46DD-B776-9B26B33B01EC}"/>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6ABC4542-918E-4297-A318-CA3688499A1F}"/>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EFEAD297-36AD-478B-A010-748CB038FD6E}"/>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7" name="n_1mainValue【道路】&#10;有形固定資産減価償却率">
          <a:extLst>
            <a:ext uri="{FF2B5EF4-FFF2-40B4-BE49-F238E27FC236}">
              <a16:creationId xmlns:a16="http://schemas.microsoft.com/office/drawing/2014/main" id="{4F4E54B4-C3F7-4102-948C-247A426D4E6F}"/>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a:extLst>
            <a:ext uri="{FF2B5EF4-FFF2-40B4-BE49-F238E27FC236}">
              <a16:creationId xmlns:a16="http://schemas.microsoft.com/office/drawing/2014/main" id="{D9D7EE47-F632-42D0-A182-75348EB3EF82}"/>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9" name="n_3mainValue【道路】&#10;有形固定資産減価償却率">
          <a:extLst>
            <a:ext uri="{FF2B5EF4-FFF2-40B4-BE49-F238E27FC236}">
              <a16:creationId xmlns:a16="http://schemas.microsoft.com/office/drawing/2014/main" id="{BFA39C8B-B69C-44C2-8988-8DA7CC434B87}"/>
            </a:ext>
          </a:extLst>
        </xdr:cNvPr>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132097</xdr:rowOff>
    </xdr:from>
    <xdr:ext cx="405111" cy="259045"/>
    <xdr:sp macro="" textlink="">
      <xdr:nvSpPr>
        <xdr:cNvPr id="90" name="n_4mainValue【道路】&#10;有形固定資産減価償却率">
          <a:extLst>
            <a:ext uri="{FF2B5EF4-FFF2-40B4-BE49-F238E27FC236}">
              <a16:creationId xmlns:a16="http://schemas.microsoft.com/office/drawing/2014/main" id="{F8AD7C5D-1B73-4782-BD81-264A11BF5EEB}"/>
            </a:ext>
          </a:extLst>
        </xdr:cNvPr>
        <xdr:cNvSpPr txBox="1"/>
      </xdr:nvSpPr>
      <xdr:spPr>
        <a:xfrm>
          <a:off x="927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6A850C9-9DCD-45D0-AD5C-B452BB48E0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1F6ECE6-442E-4D94-BC98-B56C96DBE3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D8B507D-ADB7-4E90-8993-A1D137C2B2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3D7D690-4139-4FCA-BC51-F98B2A10A5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68293E3-2EC2-4D52-A3E7-80DBE6A72F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E9D5F0B-DC29-457D-B228-990411458A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A03F6E7-E6F8-46FC-8065-3260A3DD65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80B07D8-7170-4DE2-9D19-B1FD73B255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AB24800-30FD-4708-BDFB-FF4AE856392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958AAD0-F7C8-4F2F-88BF-7F1A5F13B9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D8598E68-51F0-4E03-9E69-B2B72DD0494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8CA8D13-DA4F-4BEC-8CA1-A40B2B4B184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8C06C68B-7401-4435-9826-BBFAE694628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C762B83F-556B-4ABF-9697-D4F575296AD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7059F03-56ED-44C5-A4FC-D3EA2B04170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8A3B1127-C1AD-4934-AABF-E8EFF956BB0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F0DDD7F-65EA-45E0-9BBC-2CC419D1210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974404E9-BF0D-47F0-A317-55DCF7DDDEE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D2C41841-FEC0-4477-A715-0B92E8F9359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EC83967B-0793-4A65-B140-277190E2E24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A54DDE95-6872-490D-8A3A-3F2F371F657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5D52E0B1-6F39-41D1-AC72-B810368B51A6}"/>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1E8EC9F1-16AA-4BB4-B66D-7A24CDC6E1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D3B72047-2741-418E-B706-CB78F4C14D1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570B5809-78A4-4423-B2E8-44556F383E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8BBB7981-0CDC-4F23-8673-C4E6373987DD}"/>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9B52C656-1584-49D3-BAA4-699BDDF20B73}"/>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F5EA0396-6B48-4A1F-A571-FDB39B02D94D}"/>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4A148827-67D5-45A2-929A-57024ACCFF2F}"/>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51702C92-623E-44C9-9035-2AB87D79E151}"/>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1D0B6323-A998-4DC0-B396-F7E1619B2579}"/>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5A44E0D7-80A6-40BD-ACD4-BF97DE0F2C49}"/>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B624B4AB-6D76-46B0-9668-E89978490914}"/>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29CF6700-31BD-4DCF-8FC9-903001C32549}"/>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6D39B3E7-11CE-4086-B233-6EAAF0F45A76}"/>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5E00EEBC-EECC-481C-9075-DAF137D0588B}"/>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7B839E-5450-4AA3-B640-AA2BFD82F93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2761F31-1CE3-46CB-BCE5-FDBF317FE4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26D511C-7CE5-45CD-9A9B-B332CAAF18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474235B-379A-4AF0-B649-08E9D211DE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713BE37-F190-49E4-88A2-033405647C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34055</xdr:rowOff>
    </xdr:from>
    <xdr:to>
      <xdr:col>55</xdr:col>
      <xdr:colOff>50800</xdr:colOff>
      <xdr:row>39</xdr:row>
      <xdr:rowOff>135655</xdr:rowOff>
    </xdr:to>
    <xdr:sp macro="" textlink="">
      <xdr:nvSpPr>
        <xdr:cNvPr id="132" name="楕円 131">
          <a:extLst>
            <a:ext uri="{FF2B5EF4-FFF2-40B4-BE49-F238E27FC236}">
              <a16:creationId xmlns:a16="http://schemas.microsoft.com/office/drawing/2014/main" id="{E0F108B2-C5B5-4CB9-B06D-9BEFC452B73D}"/>
            </a:ext>
          </a:extLst>
        </xdr:cNvPr>
        <xdr:cNvSpPr/>
      </xdr:nvSpPr>
      <xdr:spPr>
        <a:xfrm>
          <a:off x="10426700" y="67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12482</xdr:rowOff>
    </xdr:from>
    <xdr:ext cx="534377" cy="259045"/>
    <xdr:sp macro="" textlink="">
      <xdr:nvSpPr>
        <xdr:cNvPr id="133" name="【道路】&#10;一人当たり延長該当値テキスト">
          <a:extLst>
            <a:ext uri="{FF2B5EF4-FFF2-40B4-BE49-F238E27FC236}">
              <a16:creationId xmlns:a16="http://schemas.microsoft.com/office/drawing/2014/main" id="{43E3474E-38C4-4791-A6D7-5AE42F62E0B6}"/>
            </a:ext>
          </a:extLst>
        </xdr:cNvPr>
        <xdr:cNvSpPr txBox="1"/>
      </xdr:nvSpPr>
      <xdr:spPr>
        <a:xfrm>
          <a:off x="10515600" y="66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43296</xdr:rowOff>
    </xdr:from>
    <xdr:to>
      <xdr:col>50</xdr:col>
      <xdr:colOff>165100</xdr:colOff>
      <xdr:row>39</xdr:row>
      <xdr:rowOff>144896</xdr:rowOff>
    </xdr:to>
    <xdr:sp macro="" textlink="">
      <xdr:nvSpPr>
        <xdr:cNvPr id="134" name="楕円 133">
          <a:extLst>
            <a:ext uri="{FF2B5EF4-FFF2-40B4-BE49-F238E27FC236}">
              <a16:creationId xmlns:a16="http://schemas.microsoft.com/office/drawing/2014/main" id="{E51575CE-D787-4C98-9DE8-50849525D966}"/>
            </a:ext>
          </a:extLst>
        </xdr:cNvPr>
        <xdr:cNvSpPr/>
      </xdr:nvSpPr>
      <xdr:spPr>
        <a:xfrm>
          <a:off x="9588500" y="67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84855</xdr:rowOff>
    </xdr:from>
    <xdr:to>
      <xdr:col>55</xdr:col>
      <xdr:colOff>0</xdr:colOff>
      <xdr:row>39</xdr:row>
      <xdr:rowOff>94096</xdr:rowOff>
    </xdr:to>
    <xdr:cxnSp macro="">
      <xdr:nvCxnSpPr>
        <xdr:cNvPr id="135" name="直線コネクタ 134">
          <a:extLst>
            <a:ext uri="{FF2B5EF4-FFF2-40B4-BE49-F238E27FC236}">
              <a16:creationId xmlns:a16="http://schemas.microsoft.com/office/drawing/2014/main" id="{4FA4315A-4D6F-4A6D-A5A1-4D9114EEA44F}"/>
            </a:ext>
          </a:extLst>
        </xdr:cNvPr>
        <xdr:cNvCxnSpPr/>
      </xdr:nvCxnSpPr>
      <xdr:spPr>
        <a:xfrm flipV="1">
          <a:off x="9639300" y="6771405"/>
          <a:ext cx="8382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52277</xdr:rowOff>
    </xdr:from>
    <xdr:to>
      <xdr:col>46</xdr:col>
      <xdr:colOff>38100</xdr:colOff>
      <xdr:row>39</xdr:row>
      <xdr:rowOff>153877</xdr:rowOff>
    </xdr:to>
    <xdr:sp macro="" textlink="">
      <xdr:nvSpPr>
        <xdr:cNvPr id="136" name="楕円 135">
          <a:extLst>
            <a:ext uri="{FF2B5EF4-FFF2-40B4-BE49-F238E27FC236}">
              <a16:creationId xmlns:a16="http://schemas.microsoft.com/office/drawing/2014/main" id="{DCB3B011-2A7A-4F3B-9DD5-5748EAF8A87B}"/>
            </a:ext>
          </a:extLst>
        </xdr:cNvPr>
        <xdr:cNvSpPr/>
      </xdr:nvSpPr>
      <xdr:spPr>
        <a:xfrm>
          <a:off x="8699500" y="67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94096</xdr:rowOff>
    </xdr:from>
    <xdr:to>
      <xdr:col>50</xdr:col>
      <xdr:colOff>114300</xdr:colOff>
      <xdr:row>39</xdr:row>
      <xdr:rowOff>103077</xdr:rowOff>
    </xdr:to>
    <xdr:cxnSp macro="">
      <xdr:nvCxnSpPr>
        <xdr:cNvPr id="137" name="直線コネクタ 136">
          <a:extLst>
            <a:ext uri="{FF2B5EF4-FFF2-40B4-BE49-F238E27FC236}">
              <a16:creationId xmlns:a16="http://schemas.microsoft.com/office/drawing/2014/main" id="{7BD8DB27-ABA1-4EDF-BBB1-F0CFEECD61CA}"/>
            </a:ext>
          </a:extLst>
        </xdr:cNvPr>
        <xdr:cNvCxnSpPr/>
      </xdr:nvCxnSpPr>
      <xdr:spPr>
        <a:xfrm flipV="1">
          <a:off x="8750300" y="6780646"/>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59625</xdr:rowOff>
    </xdr:from>
    <xdr:to>
      <xdr:col>41</xdr:col>
      <xdr:colOff>101600</xdr:colOff>
      <xdr:row>39</xdr:row>
      <xdr:rowOff>161225</xdr:rowOff>
    </xdr:to>
    <xdr:sp macro="" textlink="">
      <xdr:nvSpPr>
        <xdr:cNvPr id="138" name="楕円 137">
          <a:extLst>
            <a:ext uri="{FF2B5EF4-FFF2-40B4-BE49-F238E27FC236}">
              <a16:creationId xmlns:a16="http://schemas.microsoft.com/office/drawing/2014/main" id="{D922CA69-259D-4312-AE81-DDE3513A292A}"/>
            </a:ext>
          </a:extLst>
        </xdr:cNvPr>
        <xdr:cNvSpPr/>
      </xdr:nvSpPr>
      <xdr:spPr>
        <a:xfrm>
          <a:off x="7810500" y="67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103077</xdr:rowOff>
    </xdr:from>
    <xdr:to>
      <xdr:col>45</xdr:col>
      <xdr:colOff>177800</xdr:colOff>
      <xdr:row>39</xdr:row>
      <xdr:rowOff>110425</xdr:rowOff>
    </xdr:to>
    <xdr:cxnSp macro="">
      <xdr:nvCxnSpPr>
        <xdr:cNvPr id="139" name="直線コネクタ 138">
          <a:extLst>
            <a:ext uri="{FF2B5EF4-FFF2-40B4-BE49-F238E27FC236}">
              <a16:creationId xmlns:a16="http://schemas.microsoft.com/office/drawing/2014/main" id="{898CA654-54F0-40C3-8F42-3E3B2571A094}"/>
            </a:ext>
          </a:extLst>
        </xdr:cNvPr>
        <xdr:cNvCxnSpPr/>
      </xdr:nvCxnSpPr>
      <xdr:spPr>
        <a:xfrm flipV="1">
          <a:off x="7861300" y="6789627"/>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65895</xdr:rowOff>
    </xdr:from>
    <xdr:to>
      <xdr:col>36</xdr:col>
      <xdr:colOff>165100</xdr:colOff>
      <xdr:row>39</xdr:row>
      <xdr:rowOff>167495</xdr:rowOff>
    </xdr:to>
    <xdr:sp macro="" textlink="">
      <xdr:nvSpPr>
        <xdr:cNvPr id="140" name="楕円 139">
          <a:extLst>
            <a:ext uri="{FF2B5EF4-FFF2-40B4-BE49-F238E27FC236}">
              <a16:creationId xmlns:a16="http://schemas.microsoft.com/office/drawing/2014/main" id="{BA9F88B8-003B-46F9-92EF-ADB8D594B5BD}"/>
            </a:ext>
          </a:extLst>
        </xdr:cNvPr>
        <xdr:cNvSpPr/>
      </xdr:nvSpPr>
      <xdr:spPr>
        <a:xfrm>
          <a:off x="6921500" y="67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110425</xdr:rowOff>
    </xdr:from>
    <xdr:to>
      <xdr:col>41</xdr:col>
      <xdr:colOff>50800</xdr:colOff>
      <xdr:row>39</xdr:row>
      <xdr:rowOff>116695</xdr:rowOff>
    </xdr:to>
    <xdr:cxnSp macro="">
      <xdr:nvCxnSpPr>
        <xdr:cNvPr id="141" name="直線コネクタ 140">
          <a:extLst>
            <a:ext uri="{FF2B5EF4-FFF2-40B4-BE49-F238E27FC236}">
              <a16:creationId xmlns:a16="http://schemas.microsoft.com/office/drawing/2014/main" id="{41CA9B85-B5A2-4194-A8B0-7BFC340DE91A}"/>
            </a:ext>
          </a:extLst>
        </xdr:cNvPr>
        <xdr:cNvCxnSpPr/>
      </xdr:nvCxnSpPr>
      <xdr:spPr>
        <a:xfrm flipV="1">
          <a:off x="6972300" y="6796975"/>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2C243EB8-E8E9-46BE-984D-2C6A38780A9C}"/>
            </a:ext>
          </a:extLst>
        </xdr:cNvPr>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9B8DB4E7-BA48-4C6C-9632-0CE31C7687D0}"/>
            </a:ext>
          </a:extLst>
        </xdr:cNvPr>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17D66943-21CD-47C3-9F7C-3AA9E3089771}"/>
            </a:ext>
          </a:extLst>
        </xdr:cNvPr>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D9A99956-58BD-49B5-89D1-FC539D177FBC}"/>
            </a:ext>
          </a:extLst>
        </xdr:cNvPr>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136023</xdr:rowOff>
    </xdr:from>
    <xdr:ext cx="534377" cy="259045"/>
    <xdr:sp macro="" textlink="">
      <xdr:nvSpPr>
        <xdr:cNvPr id="146" name="n_1mainValue【道路】&#10;一人当たり延長">
          <a:extLst>
            <a:ext uri="{FF2B5EF4-FFF2-40B4-BE49-F238E27FC236}">
              <a16:creationId xmlns:a16="http://schemas.microsoft.com/office/drawing/2014/main" id="{7E2396B5-0C6E-45C7-96FF-2712AFAC5C95}"/>
            </a:ext>
          </a:extLst>
        </xdr:cNvPr>
        <xdr:cNvSpPr txBox="1"/>
      </xdr:nvSpPr>
      <xdr:spPr>
        <a:xfrm>
          <a:off x="9359411" y="68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145004</xdr:rowOff>
    </xdr:from>
    <xdr:ext cx="534377" cy="259045"/>
    <xdr:sp macro="" textlink="">
      <xdr:nvSpPr>
        <xdr:cNvPr id="147" name="n_2mainValue【道路】&#10;一人当たり延長">
          <a:extLst>
            <a:ext uri="{FF2B5EF4-FFF2-40B4-BE49-F238E27FC236}">
              <a16:creationId xmlns:a16="http://schemas.microsoft.com/office/drawing/2014/main" id="{E856B760-C54E-46BF-8C3C-0CDE5762E3FC}"/>
            </a:ext>
          </a:extLst>
        </xdr:cNvPr>
        <xdr:cNvSpPr txBox="1"/>
      </xdr:nvSpPr>
      <xdr:spPr>
        <a:xfrm>
          <a:off x="8483111" y="683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152352</xdr:rowOff>
    </xdr:from>
    <xdr:ext cx="534377" cy="259045"/>
    <xdr:sp macro="" textlink="">
      <xdr:nvSpPr>
        <xdr:cNvPr id="148" name="n_3mainValue【道路】&#10;一人当たり延長">
          <a:extLst>
            <a:ext uri="{FF2B5EF4-FFF2-40B4-BE49-F238E27FC236}">
              <a16:creationId xmlns:a16="http://schemas.microsoft.com/office/drawing/2014/main" id="{F190E886-4479-4283-A383-5AA79F6A9CC3}"/>
            </a:ext>
          </a:extLst>
        </xdr:cNvPr>
        <xdr:cNvSpPr txBox="1"/>
      </xdr:nvSpPr>
      <xdr:spPr>
        <a:xfrm>
          <a:off x="7594111" y="683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158622</xdr:rowOff>
    </xdr:from>
    <xdr:ext cx="534377" cy="259045"/>
    <xdr:sp macro="" textlink="">
      <xdr:nvSpPr>
        <xdr:cNvPr id="149" name="n_4mainValue【道路】&#10;一人当たり延長">
          <a:extLst>
            <a:ext uri="{FF2B5EF4-FFF2-40B4-BE49-F238E27FC236}">
              <a16:creationId xmlns:a16="http://schemas.microsoft.com/office/drawing/2014/main" id="{9FED232C-997B-452C-BB90-E0DE8ED6148A}"/>
            </a:ext>
          </a:extLst>
        </xdr:cNvPr>
        <xdr:cNvSpPr txBox="1"/>
      </xdr:nvSpPr>
      <xdr:spPr>
        <a:xfrm>
          <a:off x="6705111" y="68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2EDD9816-3311-4667-9C9A-D7CA3BD03A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582B4FD-4D26-4FA3-9FCF-2B0962BAFC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E40D7787-63A1-44BE-A8CC-270FF695EB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DC8F655F-89DC-45AD-B604-F99BCC438A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DD5ED3B-A63B-4194-8AC2-C45A6096B4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F6AE18AF-CD9E-44C2-9D52-D7970F7FE9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204B1702-33F2-488B-931B-CEA7DF66BB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6D2FF66D-47F0-4DC2-97AD-79F4D0279BE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7B213F8-0FFE-4072-AEBC-B2DA4BC204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40E4B0E2-DE57-453F-BDA1-2FDDDA2C22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43C7F3CF-708B-4483-A2FA-52615F9C0C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FEE6BECA-432D-4DCE-830A-F61F3EE7562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64CF217E-9D69-49FB-ADA2-60B50AC75FA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442B720E-4C01-4B87-B284-E137240C852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827B529B-ED6C-47A3-8E5F-C2628AC4507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EAFE93FD-D8F6-490F-B0ED-367B478DADF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6738E4F9-2140-4B3E-BF08-9E6F43B622F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36C8D36E-E969-40CD-887B-22BD76A7F3C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1D84E9CF-6E60-4311-A6B0-DB3A2180284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81D9F89-2D5E-4084-B5AD-B6CB00659B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5EE9D4A5-D7E4-47B2-9A9C-FBCB3C15AC9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A13D72C9-431B-499B-88D7-BF7AA541AC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D27F42B1-D6E6-4084-A467-5F0A01890EEF}"/>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4E15952-7308-4039-8B00-90CA6378B61E}"/>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41ABF366-949C-4E00-AE7E-E642AD274805}"/>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8995BB67-5B34-43A2-A547-F61700F6D726}"/>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D4EA5414-8580-4F05-A8FC-A77968899449}"/>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DD951AD4-F5DB-41C9-B200-0BEE436EE1F9}"/>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A13E8EAF-873D-4F9B-9031-CBB6C798D2D6}"/>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BEBF0C7E-36EA-4272-88C9-661BEEAD0BA1}"/>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43709818-2ACB-472F-8AE0-E98B47037DAD}"/>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C1372A52-A46E-4E8E-96DD-A36D226CF6C3}"/>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8E0F9E49-91B9-4A0E-B36E-A8FC305F24EE}"/>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6BFC729-F465-4C44-9E33-5FEB5330A6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D978319-8B8A-4C58-9F77-99B7D675DE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151DC2-8831-4A98-BA5D-C55FFC0476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A0C672D-F7D3-4C0F-8FE8-A4BF38BD10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73B12B9-19A3-4C17-A51B-437EB05BAC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54356</xdr:rowOff>
    </xdr:from>
    <xdr:to>
      <xdr:col>24</xdr:col>
      <xdr:colOff>114300</xdr:colOff>
      <xdr:row>61</xdr:row>
      <xdr:rowOff>155956</xdr:rowOff>
    </xdr:to>
    <xdr:sp macro="" textlink="">
      <xdr:nvSpPr>
        <xdr:cNvPr id="188" name="楕円 187">
          <a:extLst>
            <a:ext uri="{FF2B5EF4-FFF2-40B4-BE49-F238E27FC236}">
              <a16:creationId xmlns:a16="http://schemas.microsoft.com/office/drawing/2014/main" id="{3834F2B0-F675-4D1B-9D59-7193F004AA5F}"/>
            </a:ext>
          </a:extLst>
        </xdr:cNvPr>
        <xdr:cNvSpPr/>
      </xdr:nvSpPr>
      <xdr:spPr>
        <a:xfrm>
          <a:off x="45847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77233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20122481-0D2D-495F-918E-A7C6358257B2}"/>
            </a:ext>
          </a:extLst>
        </xdr:cNvPr>
        <xdr:cNvSpPr txBox="1"/>
      </xdr:nvSpPr>
      <xdr:spPr>
        <a:xfrm>
          <a:off x="4673600" y="1036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20066</xdr:rowOff>
    </xdr:from>
    <xdr:to>
      <xdr:col>20</xdr:col>
      <xdr:colOff>38100</xdr:colOff>
      <xdr:row>61</xdr:row>
      <xdr:rowOff>121666</xdr:rowOff>
    </xdr:to>
    <xdr:sp macro="" textlink="">
      <xdr:nvSpPr>
        <xdr:cNvPr id="190" name="楕円 189">
          <a:extLst>
            <a:ext uri="{FF2B5EF4-FFF2-40B4-BE49-F238E27FC236}">
              <a16:creationId xmlns:a16="http://schemas.microsoft.com/office/drawing/2014/main" id="{A0E0A6D8-5B7A-4A1F-B825-8956B5D7BDA8}"/>
            </a:ext>
          </a:extLst>
        </xdr:cNvPr>
        <xdr:cNvSpPr/>
      </xdr:nvSpPr>
      <xdr:spPr>
        <a:xfrm>
          <a:off x="3746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70866</xdr:rowOff>
    </xdr:from>
    <xdr:to>
      <xdr:col>24</xdr:col>
      <xdr:colOff>63500</xdr:colOff>
      <xdr:row>61</xdr:row>
      <xdr:rowOff>105156</xdr:rowOff>
    </xdr:to>
    <xdr:cxnSp macro="">
      <xdr:nvCxnSpPr>
        <xdr:cNvPr id="191" name="直線コネクタ 190">
          <a:extLst>
            <a:ext uri="{FF2B5EF4-FFF2-40B4-BE49-F238E27FC236}">
              <a16:creationId xmlns:a16="http://schemas.microsoft.com/office/drawing/2014/main" id="{0ACC5843-3497-4AA2-80AC-EDAC728A8662}"/>
            </a:ext>
          </a:extLst>
        </xdr:cNvPr>
        <xdr:cNvCxnSpPr/>
      </xdr:nvCxnSpPr>
      <xdr:spPr>
        <a:xfrm>
          <a:off x="3797300" y="105293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157226</xdr:rowOff>
    </xdr:from>
    <xdr:to>
      <xdr:col>15</xdr:col>
      <xdr:colOff>101600</xdr:colOff>
      <xdr:row>61</xdr:row>
      <xdr:rowOff>87376</xdr:rowOff>
    </xdr:to>
    <xdr:sp macro="" textlink="">
      <xdr:nvSpPr>
        <xdr:cNvPr id="192" name="楕円 191">
          <a:extLst>
            <a:ext uri="{FF2B5EF4-FFF2-40B4-BE49-F238E27FC236}">
              <a16:creationId xmlns:a16="http://schemas.microsoft.com/office/drawing/2014/main" id="{E16E00E1-5275-4091-A8B0-2F9A13CFC852}"/>
            </a:ext>
          </a:extLst>
        </xdr:cNvPr>
        <xdr:cNvSpPr/>
      </xdr:nvSpPr>
      <xdr:spPr>
        <a:xfrm>
          <a:off x="2857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36576</xdr:rowOff>
    </xdr:from>
    <xdr:to>
      <xdr:col>19</xdr:col>
      <xdr:colOff>177800</xdr:colOff>
      <xdr:row>61</xdr:row>
      <xdr:rowOff>70866</xdr:rowOff>
    </xdr:to>
    <xdr:cxnSp macro="">
      <xdr:nvCxnSpPr>
        <xdr:cNvPr id="193" name="直線コネクタ 192">
          <a:extLst>
            <a:ext uri="{FF2B5EF4-FFF2-40B4-BE49-F238E27FC236}">
              <a16:creationId xmlns:a16="http://schemas.microsoft.com/office/drawing/2014/main" id="{21DF1BF0-A98E-42E3-8D5C-E1AA69142D0E}"/>
            </a:ext>
          </a:extLst>
        </xdr:cNvPr>
        <xdr:cNvCxnSpPr/>
      </xdr:nvCxnSpPr>
      <xdr:spPr>
        <a:xfrm>
          <a:off x="2908300" y="104950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118364</xdr:rowOff>
    </xdr:from>
    <xdr:to>
      <xdr:col>10</xdr:col>
      <xdr:colOff>165100</xdr:colOff>
      <xdr:row>61</xdr:row>
      <xdr:rowOff>48514</xdr:rowOff>
    </xdr:to>
    <xdr:sp macro="" textlink="">
      <xdr:nvSpPr>
        <xdr:cNvPr id="194" name="楕円 193">
          <a:extLst>
            <a:ext uri="{FF2B5EF4-FFF2-40B4-BE49-F238E27FC236}">
              <a16:creationId xmlns:a16="http://schemas.microsoft.com/office/drawing/2014/main" id="{3EE081E6-3846-477E-85C7-BB4CD6D17A8F}"/>
            </a:ext>
          </a:extLst>
        </xdr:cNvPr>
        <xdr:cNvSpPr/>
      </xdr:nvSpPr>
      <xdr:spPr>
        <a:xfrm>
          <a:off x="1968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169164</xdr:rowOff>
    </xdr:from>
    <xdr:to>
      <xdr:col>15</xdr:col>
      <xdr:colOff>50800</xdr:colOff>
      <xdr:row>61</xdr:row>
      <xdr:rowOff>36576</xdr:rowOff>
    </xdr:to>
    <xdr:cxnSp macro="">
      <xdr:nvCxnSpPr>
        <xdr:cNvPr id="195" name="直線コネクタ 194">
          <a:extLst>
            <a:ext uri="{FF2B5EF4-FFF2-40B4-BE49-F238E27FC236}">
              <a16:creationId xmlns:a16="http://schemas.microsoft.com/office/drawing/2014/main" id="{B7019313-8C2C-4592-862B-C2CC050D0081}"/>
            </a:ext>
          </a:extLst>
        </xdr:cNvPr>
        <xdr:cNvCxnSpPr/>
      </xdr:nvCxnSpPr>
      <xdr:spPr>
        <a:xfrm>
          <a:off x="2019300" y="104561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79502</xdr:rowOff>
    </xdr:from>
    <xdr:to>
      <xdr:col>6</xdr:col>
      <xdr:colOff>38100</xdr:colOff>
      <xdr:row>61</xdr:row>
      <xdr:rowOff>9652</xdr:rowOff>
    </xdr:to>
    <xdr:sp macro="" textlink="">
      <xdr:nvSpPr>
        <xdr:cNvPr id="196" name="楕円 195">
          <a:extLst>
            <a:ext uri="{FF2B5EF4-FFF2-40B4-BE49-F238E27FC236}">
              <a16:creationId xmlns:a16="http://schemas.microsoft.com/office/drawing/2014/main" id="{E99240E5-5C15-432A-8A10-918BE67274C6}"/>
            </a:ext>
          </a:extLst>
        </xdr:cNvPr>
        <xdr:cNvSpPr/>
      </xdr:nvSpPr>
      <xdr:spPr>
        <a:xfrm>
          <a:off x="1079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130302</xdr:rowOff>
    </xdr:from>
    <xdr:to>
      <xdr:col>10</xdr:col>
      <xdr:colOff>114300</xdr:colOff>
      <xdr:row>60</xdr:row>
      <xdr:rowOff>169164</xdr:rowOff>
    </xdr:to>
    <xdr:cxnSp macro="">
      <xdr:nvCxnSpPr>
        <xdr:cNvPr id="197" name="直線コネクタ 196">
          <a:extLst>
            <a:ext uri="{FF2B5EF4-FFF2-40B4-BE49-F238E27FC236}">
              <a16:creationId xmlns:a16="http://schemas.microsoft.com/office/drawing/2014/main" id="{276C17D8-8B7A-4DDD-A347-297AA195A3A5}"/>
            </a:ext>
          </a:extLst>
        </xdr:cNvPr>
        <xdr:cNvCxnSpPr/>
      </xdr:nvCxnSpPr>
      <xdr:spPr>
        <a:xfrm>
          <a:off x="1130300" y="1041730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58C3B2EE-F99A-4AEA-B4F6-CC3354276A44}"/>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91B21C3-DC81-4451-8E23-0F8D5C8CCE43}"/>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1D6E5234-4AC9-48BC-9175-DC2B19473F46}"/>
            </a:ext>
          </a:extLst>
        </xdr:cNvPr>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7455E2E4-53D2-4304-BFD9-17640B9C886B}"/>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138193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5FCC73F1-6FF7-4F5E-9462-B3EB9F8FC8E7}"/>
            </a:ext>
          </a:extLst>
        </xdr:cNvPr>
        <xdr:cNvSpPr txBox="1"/>
      </xdr:nvSpPr>
      <xdr:spPr>
        <a:xfrm>
          <a:off x="3582044" y="102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103903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53D37BE-7D7C-4D06-B1C3-B0DE4C4FED90}"/>
            </a:ext>
          </a:extLst>
        </xdr:cNvPr>
        <xdr:cNvSpPr txBox="1"/>
      </xdr:nvSpPr>
      <xdr:spPr>
        <a:xfrm>
          <a:off x="2705744" y="102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65041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4BD88F2F-AB0F-4D98-84D5-B47678A8132D}"/>
            </a:ext>
          </a:extLst>
        </xdr:cNvPr>
        <xdr:cNvSpPr txBox="1"/>
      </xdr:nvSpPr>
      <xdr:spPr>
        <a:xfrm>
          <a:off x="1816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26179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AF02427-81DC-4523-835F-29A548D7D940}"/>
            </a:ext>
          </a:extLst>
        </xdr:cNvPr>
        <xdr:cNvSpPr txBox="1"/>
      </xdr:nvSpPr>
      <xdr:spPr>
        <a:xfrm>
          <a:off x="927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746E0E8-C5BA-4D05-A760-AA96380C0B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25679C0-DFA8-45A6-80EB-BD3CCA3F2F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21BBB4A-0F2D-4FEF-86FD-60BE996F02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FC7752E-260B-469D-B173-3234701299B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EAF9358-89A9-4C9E-9EE9-F0BE885EF4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C9FB476-EB76-4AC6-ACBB-B75C41958C3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30D1A8E-1FFE-46A0-8A6D-08EFC2A943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8D12214-558D-496C-A2EB-178340F115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ABBF1C5-200C-441D-82E9-1B6AD9CC8A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DD754C64-844F-4316-9646-98228D5A65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888BE6A-C19E-4449-B823-267C3E9F9B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CB3CB59-3384-4F8F-9537-0F3C9E8DB7C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722BF827-9D29-4672-BD1A-C1CA2A3FE15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4A6EC503-0E5D-43EB-8F7C-F271956803D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A39498B-CA42-48F8-BB3E-232374E1181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9A305B19-7FE6-4DC2-A7C5-BD825DA15EC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F4FDE231-FC5D-460B-9615-84EB0DF1707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8D7B2EEE-D3EA-422A-8EBE-55CE517BCF7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3EB517C7-7C3B-4576-9C90-001A9A96AD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FB25847-4653-4F26-B599-7E059A46BC5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D5B3503A-CB04-4A02-B456-3CC9FA5F34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B7673860-8C37-44CD-9802-974B8D30D6D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72A2A9D-88C3-42EA-BD0C-C61BA71F0C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29CE65CF-F6F3-4139-A421-23EF0ADD6705}"/>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DBFB5007-3988-4FB1-A018-7CA450F1388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30E97CB2-1B72-4B74-A00E-ECED551A5701}"/>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004228F-8E6B-4BC5-80C0-2FCBD108D76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25522F86-1468-4187-AABD-D5148346E8EA}"/>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2EA04792-5C34-4552-A933-A5AE51EE0FA6}"/>
            </a:ext>
          </a:extLst>
        </xdr:cNvPr>
        <xdr:cNvSpPr txBox="1"/>
      </xdr:nvSpPr>
      <xdr:spPr>
        <a:xfrm>
          <a:off x="10515600" y="1080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B63F8726-68DE-4072-8A45-386C77931BFE}"/>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61386C60-E926-438B-B24D-C48B03D5C082}"/>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F7BB743D-D128-496C-B71B-FBB958068A41}"/>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499042E0-EA4A-45D5-9376-8B464C2253FB}"/>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52A29487-F2F0-4A9B-83E2-645362EB6DC0}"/>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78F7B94-5ECB-4FB4-9AFC-DB5E6BA39B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D830037-00AF-4385-AEA2-8E6309F684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B315381-40EA-4112-9F2B-4686086980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D4577EB-23A4-4AD6-96BC-0CB28E9E2AD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1E1D01B-8AA5-45DA-8AA7-78CAB145F9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12041</xdr:rowOff>
    </xdr:from>
    <xdr:to>
      <xdr:col>55</xdr:col>
      <xdr:colOff>50800</xdr:colOff>
      <xdr:row>63</xdr:row>
      <xdr:rowOff>113641</xdr:rowOff>
    </xdr:to>
    <xdr:sp macro="" textlink="">
      <xdr:nvSpPr>
        <xdr:cNvPr id="245" name="楕円 244">
          <a:extLst>
            <a:ext uri="{FF2B5EF4-FFF2-40B4-BE49-F238E27FC236}">
              <a16:creationId xmlns:a16="http://schemas.microsoft.com/office/drawing/2014/main" id="{532E08EB-CBB7-4B6D-BC03-94ED8543538B}"/>
            </a:ext>
          </a:extLst>
        </xdr:cNvPr>
        <xdr:cNvSpPr/>
      </xdr:nvSpPr>
      <xdr:spPr>
        <a:xfrm>
          <a:off x="10426700" y="108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34918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3ECBCDE5-FFDF-4DFC-8771-1E71EB853821}"/>
            </a:ext>
          </a:extLst>
        </xdr:cNvPr>
        <xdr:cNvSpPr txBox="1"/>
      </xdr:nvSpPr>
      <xdr:spPr>
        <a:xfrm>
          <a:off x="10515600" y="1066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16094</xdr:rowOff>
    </xdr:from>
    <xdr:to>
      <xdr:col>50</xdr:col>
      <xdr:colOff>165100</xdr:colOff>
      <xdr:row>63</xdr:row>
      <xdr:rowOff>117694</xdr:rowOff>
    </xdr:to>
    <xdr:sp macro="" textlink="">
      <xdr:nvSpPr>
        <xdr:cNvPr id="247" name="楕円 246">
          <a:extLst>
            <a:ext uri="{FF2B5EF4-FFF2-40B4-BE49-F238E27FC236}">
              <a16:creationId xmlns:a16="http://schemas.microsoft.com/office/drawing/2014/main" id="{6678F255-24AF-4A8C-9E29-B03FEE26487B}"/>
            </a:ext>
          </a:extLst>
        </xdr:cNvPr>
        <xdr:cNvSpPr/>
      </xdr:nvSpPr>
      <xdr:spPr>
        <a:xfrm>
          <a:off x="9588500" y="108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62841</xdr:rowOff>
    </xdr:from>
    <xdr:to>
      <xdr:col>55</xdr:col>
      <xdr:colOff>0</xdr:colOff>
      <xdr:row>63</xdr:row>
      <xdr:rowOff>66894</xdr:rowOff>
    </xdr:to>
    <xdr:cxnSp macro="">
      <xdr:nvCxnSpPr>
        <xdr:cNvPr id="248" name="直線コネクタ 247">
          <a:extLst>
            <a:ext uri="{FF2B5EF4-FFF2-40B4-BE49-F238E27FC236}">
              <a16:creationId xmlns:a16="http://schemas.microsoft.com/office/drawing/2014/main" id="{2FA75003-5B00-46F5-A442-ABE753BCDFFA}"/>
            </a:ext>
          </a:extLst>
        </xdr:cNvPr>
        <xdr:cNvCxnSpPr/>
      </xdr:nvCxnSpPr>
      <xdr:spPr>
        <a:xfrm flipV="1">
          <a:off x="9639300" y="10864191"/>
          <a:ext cx="838200" cy="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19714</xdr:rowOff>
    </xdr:from>
    <xdr:to>
      <xdr:col>46</xdr:col>
      <xdr:colOff>38100</xdr:colOff>
      <xdr:row>63</xdr:row>
      <xdr:rowOff>121314</xdr:rowOff>
    </xdr:to>
    <xdr:sp macro="" textlink="">
      <xdr:nvSpPr>
        <xdr:cNvPr id="249" name="楕円 248">
          <a:extLst>
            <a:ext uri="{FF2B5EF4-FFF2-40B4-BE49-F238E27FC236}">
              <a16:creationId xmlns:a16="http://schemas.microsoft.com/office/drawing/2014/main" id="{2FC36CCF-D2FE-4FB6-A1EB-B32D6E2F3E84}"/>
            </a:ext>
          </a:extLst>
        </xdr:cNvPr>
        <xdr:cNvSpPr/>
      </xdr:nvSpPr>
      <xdr:spPr>
        <a:xfrm>
          <a:off x="8699500" y="10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66894</xdr:rowOff>
    </xdr:from>
    <xdr:to>
      <xdr:col>50</xdr:col>
      <xdr:colOff>114300</xdr:colOff>
      <xdr:row>63</xdr:row>
      <xdr:rowOff>70514</xdr:rowOff>
    </xdr:to>
    <xdr:cxnSp macro="">
      <xdr:nvCxnSpPr>
        <xdr:cNvPr id="250" name="直線コネクタ 249">
          <a:extLst>
            <a:ext uri="{FF2B5EF4-FFF2-40B4-BE49-F238E27FC236}">
              <a16:creationId xmlns:a16="http://schemas.microsoft.com/office/drawing/2014/main" id="{7329B38B-2EDA-465E-96E3-EC25906171FD}"/>
            </a:ext>
          </a:extLst>
        </xdr:cNvPr>
        <xdr:cNvCxnSpPr/>
      </xdr:nvCxnSpPr>
      <xdr:spPr>
        <a:xfrm flipV="1">
          <a:off x="8750300" y="1086824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22429</xdr:rowOff>
    </xdr:from>
    <xdr:to>
      <xdr:col>41</xdr:col>
      <xdr:colOff>101600</xdr:colOff>
      <xdr:row>63</xdr:row>
      <xdr:rowOff>124029</xdr:rowOff>
    </xdr:to>
    <xdr:sp macro="" textlink="">
      <xdr:nvSpPr>
        <xdr:cNvPr id="251" name="楕円 250">
          <a:extLst>
            <a:ext uri="{FF2B5EF4-FFF2-40B4-BE49-F238E27FC236}">
              <a16:creationId xmlns:a16="http://schemas.microsoft.com/office/drawing/2014/main" id="{206BF33E-5CD2-4319-AAB8-E5A5C68A5906}"/>
            </a:ext>
          </a:extLst>
        </xdr:cNvPr>
        <xdr:cNvSpPr/>
      </xdr:nvSpPr>
      <xdr:spPr>
        <a:xfrm>
          <a:off x="7810500" y="108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70514</xdr:rowOff>
    </xdr:from>
    <xdr:to>
      <xdr:col>45</xdr:col>
      <xdr:colOff>177800</xdr:colOff>
      <xdr:row>63</xdr:row>
      <xdr:rowOff>73229</xdr:rowOff>
    </xdr:to>
    <xdr:cxnSp macro="">
      <xdr:nvCxnSpPr>
        <xdr:cNvPr id="252" name="直線コネクタ 251">
          <a:extLst>
            <a:ext uri="{FF2B5EF4-FFF2-40B4-BE49-F238E27FC236}">
              <a16:creationId xmlns:a16="http://schemas.microsoft.com/office/drawing/2014/main" id="{C7A6B993-62A8-4DB7-9399-DE1E958003BD}"/>
            </a:ext>
          </a:extLst>
        </xdr:cNvPr>
        <xdr:cNvCxnSpPr/>
      </xdr:nvCxnSpPr>
      <xdr:spPr>
        <a:xfrm flipV="1">
          <a:off x="7861300" y="10871864"/>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24647</xdr:rowOff>
    </xdr:from>
    <xdr:to>
      <xdr:col>36</xdr:col>
      <xdr:colOff>165100</xdr:colOff>
      <xdr:row>63</xdr:row>
      <xdr:rowOff>126247</xdr:rowOff>
    </xdr:to>
    <xdr:sp macro="" textlink="">
      <xdr:nvSpPr>
        <xdr:cNvPr id="253" name="楕円 252">
          <a:extLst>
            <a:ext uri="{FF2B5EF4-FFF2-40B4-BE49-F238E27FC236}">
              <a16:creationId xmlns:a16="http://schemas.microsoft.com/office/drawing/2014/main" id="{EEA8B552-B16D-425A-AE6A-00F5CFAE1191}"/>
            </a:ext>
          </a:extLst>
        </xdr:cNvPr>
        <xdr:cNvSpPr/>
      </xdr:nvSpPr>
      <xdr:spPr>
        <a:xfrm>
          <a:off x="6921500" y="108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73229</xdr:rowOff>
    </xdr:from>
    <xdr:to>
      <xdr:col>41</xdr:col>
      <xdr:colOff>50800</xdr:colOff>
      <xdr:row>63</xdr:row>
      <xdr:rowOff>75447</xdr:rowOff>
    </xdr:to>
    <xdr:cxnSp macro="">
      <xdr:nvCxnSpPr>
        <xdr:cNvPr id="254" name="直線コネクタ 253">
          <a:extLst>
            <a:ext uri="{FF2B5EF4-FFF2-40B4-BE49-F238E27FC236}">
              <a16:creationId xmlns:a16="http://schemas.microsoft.com/office/drawing/2014/main" id="{7F3E482D-12B5-4AEE-BCB1-97A0E24D7927}"/>
            </a:ext>
          </a:extLst>
        </xdr:cNvPr>
        <xdr:cNvCxnSpPr/>
      </xdr:nvCxnSpPr>
      <xdr:spPr>
        <a:xfrm flipV="1">
          <a:off x="6972300" y="10874579"/>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A8F65569-6CDA-4B5A-A836-036E6FB19ACC}"/>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69594448-602D-4944-8D63-4942FB5C657B}"/>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527DA789-622E-429B-BB4E-6074F0A50578}"/>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47D5317A-0415-47A4-B542-59B2A0385ED5}"/>
            </a:ext>
          </a:extLst>
        </xdr:cNvPr>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134221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A286338-1115-4FC0-8EC2-EFD98FFAA9F8}"/>
            </a:ext>
          </a:extLst>
        </xdr:cNvPr>
        <xdr:cNvSpPr txBox="1"/>
      </xdr:nvSpPr>
      <xdr:spPr>
        <a:xfrm>
          <a:off x="9327095" y="1059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137841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821710D8-D057-4DFD-AA4A-D2500518BB70}"/>
            </a:ext>
          </a:extLst>
        </xdr:cNvPr>
        <xdr:cNvSpPr txBox="1"/>
      </xdr:nvSpPr>
      <xdr:spPr>
        <a:xfrm>
          <a:off x="8450795" y="1059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140556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69F9281-A983-4E36-B1F8-1286D01ECF20}"/>
            </a:ext>
          </a:extLst>
        </xdr:cNvPr>
        <xdr:cNvSpPr txBox="1"/>
      </xdr:nvSpPr>
      <xdr:spPr>
        <a:xfrm>
          <a:off x="7561795" y="1059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142774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38DA9A4B-1DBE-4C01-98F5-ABB84AEDB2BE}"/>
            </a:ext>
          </a:extLst>
        </xdr:cNvPr>
        <xdr:cNvSpPr txBox="1"/>
      </xdr:nvSpPr>
      <xdr:spPr>
        <a:xfrm>
          <a:off x="6672795" y="106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4D23B11-E015-43B0-849F-1A8D6D4968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612BC8B-803D-428B-93FE-255FD8E75A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5A7962E-B04E-4024-9F4F-9818421BF0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230D503-BEE4-479B-B611-90BCFC7DF0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B88A855-A443-4E97-869D-84FAD70142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D5AF831-1BFD-43E9-B021-078E35BE49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589431A-1875-4AFB-B9C5-FC603B1807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6B3DF51-81B0-47E5-9631-DAD47F1327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2F82839-09D6-404F-B730-379316CD49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CD439E6-C72D-4A77-BE3C-05FD93AAC9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E4AC8604-2EE6-4776-9E64-F3067AE705D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8603FDFB-3E75-4C93-A3FD-FC5F96DFBE2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A8D4110E-89FC-4715-B9B5-5A178AE2EDE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3932463F-877D-42E6-A460-8AD82E6D3BC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75C0F366-47AE-458E-85B0-4DC48614D0D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947CD9E3-7528-4C68-B686-DC0B074B407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F750F9DF-61ED-4303-92A9-E1B12FFF97E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D974C864-44E7-4E53-A0A3-BAF732C3299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B912BA7-AC45-41E8-BE40-2A0977A766A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F6471C9-CB20-4035-BFE7-22CF3B63D2A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91334E93-EBDA-4455-B98E-DC4ABAEB4BB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E81FF8D-0D86-40F9-81E1-FD63567D7E8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1F51C6F9-5BB8-4036-BE9F-D43624E6471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D6DC079-1724-4BC2-BEAF-57FC439354A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8A13366-F999-4E76-B9B6-0AE5FA8B03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0D7BAC51-5668-4927-BAC3-6282A96AE943}"/>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419E96FD-0376-46F0-822D-CBED9A7FEE4A}"/>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019DE409-B734-4F6E-A729-1EFCF8485D33}"/>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CDB0D7CF-5A33-42BD-98C1-C34F7A244896}"/>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E647AB62-D39F-43ED-94B9-AC7BF3EB6C4D}"/>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C6BCB41-8545-4FDD-B859-C06A4E9CEBFD}"/>
            </a:ext>
          </a:extLst>
        </xdr:cNvPr>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D14CE530-8013-41FF-9142-8990888B7A82}"/>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6D495D12-2B78-45A0-BCB7-3314C373DDE5}"/>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2C01245A-C4DB-4E93-8DD5-29265E7D87BB}"/>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4FB8016A-9A92-4B10-8EDB-5B1EB1BC363C}"/>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8091B7AE-048E-42ED-8CEA-922028AE1F43}"/>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45AF20B-778F-4733-997E-E8AE4E37FC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FDAB00-DF2C-4B48-BF38-3A45D10A06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C998792-884D-4C36-8F63-B705C43723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3F2A893-D4CC-4116-B537-255E01C48E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062CA98-A197-4A1E-9DDB-78A64AB4454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103232</xdr:rowOff>
    </xdr:from>
    <xdr:to>
      <xdr:col>24</xdr:col>
      <xdr:colOff>114300</xdr:colOff>
      <xdr:row>85</xdr:row>
      <xdr:rowOff>33382</xdr:rowOff>
    </xdr:to>
    <xdr:sp macro="" textlink="">
      <xdr:nvSpPr>
        <xdr:cNvPr id="304" name="楕円 303">
          <a:extLst>
            <a:ext uri="{FF2B5EF4-FFF2-40B4-BE49-F238E27FC236}">
              <a16:creationId xmlns:a16="http://schemas.microsoft.com/office/drawing/2014/main" id="{74359794-60A4-41A8-A398-0FAADF347B7D}"/>
            </a:ext>
          </a:extLst>
        </xdr:cNvPr>
        <xdr:cNvSpPr/>
      </xdr:nvSpPr>
      <xdr:spPr>
        <a:xfrm>
          <a:off x="45847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81659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65FC2AA0-87E8-4F55-A948-16E63896330D}"/>
            </a:ext>
          </a:extLst>
        </xdr:cNvPr>
        <xdr:cNvSpPr txBox="1"/>
      </xdr:nvSpPr>
      <xdr:spPr>
        <a:xfrm>
          <a:off x="4673600"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82006</xdr:rowOff>
    </xdr:from>
    <xdr:to>
      <xdr:col>20</xdr:col>
      <xdr:colOff>38100</xdr:colOff>
      <xdr:row>85</xdr:row>
      <xdr:rowOff>12156</xdr:rowOff>
    </xdr:to>
    <xdr:sp macro="" textlink="">
      <xdr:nvSpPr>
        <xdr:cNvPr id="306" name="楕円 305">
          <a:extLst>
            <a:ext uri="{FF2B5EF4-FFF2-40B4-BE49-F238E27FC236}">
              <a16:creationId xmlns:a16="http://schemas.microsoft.com/office/drawing/2014/main" id="{6CEDC013-49C1-486C-956F-CC33E83D2FAC}"/>
            </a:ext>
          </a:extLst>
        </xdr:cNvPr>
        <xdr:cNvSpPr/>
      </xdr:nvSpPr>
      <xdr:spPr>
        <a:xfrm>
          <a:off x="3746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132806</xdr:rowOff>
    </xdr:from>
    <xdr:to>
      <xdr:col>24</xdr:col>
      <xdr:colOff>63500</xdr:colOff>
      <xdr:row>84</xdr:row>
      <xdr:rowOff>154032</xdr:rowOff>
    </xdr:to>
    <xdr:cxnSp macro="">
      <xdr:nvCxnSpPr>
        <xdr:cNvPr id="307" name="直線コネクタ 306">
          <a:extLst>
            <a:ext uri="{FF2B5EF4-FFF2-40B4-BE49-F238E27FC236}">
              <a16:creationId xmlns:a16="http://schemas.microsoft.com/office/drawing/2014/main" id="{19531127-915D-4449-9758-38FDC0F8404F}"/>
            </a:ext>
          </a:extLst>
        </xdr:cNvPr>
        <xdr:cNvCxnSpPr/>
      </xdr:nvCxnSpPr>
      <xdr:spPr>
        <a:xfrm>
          <a:off x="3797300" y="1453460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54248</xdr:rowOff>
    </xdr:from>
    <xdr:to>
      <xdr:col>15</xdr:col>
      <xdr:colOff>101600</xdr:colOff>
      <xdr:row>84</xdr:row>
      <xdr:rowOff>155848</xdr:rowOff>
    </xdr:to>
    <xdr:sp macro="" textlink="">
      <xdr:nvSpPr>
        <xdr:cNvPr id="308" name="楕円 307">
          <a:extLst>
            <a:ext uri="{FF2B5EF4-FFF2-40B4-BE49-F238E27FC236}">
              <a16:creationId xmlns:a16="http://schemas.microsoft.com/office/drawing/2014/main" id="{7DC8F811-5A31-445D-BE52-5753CAC144F3}"/>
            </a:ext>
          </a:extLst>
        </xdr:cNvPr>
        <xdr:cNvSpPr/>
      </xdr:nvSpPr>
      <xdr:spPr>
        <a:xfrm>
          <a:off x="2857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105048</xdr:rowOff>
    </xdr:from>
    <xdr:to>
      <xdr:col>19</xdr:col>
      <xdr:colOff>177800</xdr:colOff>
      <xdr:row>84</xdr:row>
      <xdr:rowOff>132806</xdr:rowOff>
    </xdr:to>
    <xdr:cxnSp macro="">
      <xdr:nvCxnSpPr>
        <xdr:cNvPr id="309" name="直線コネクタ 308">
          <a:extLst>
            <a:ext uri="{FF2B5EF4-FFF2-40B4-BE49-F238E27FC236}">
              <a16:creationId xmlns:a16="http://schemas.microsoft.com/office/drawing/2014/main" id="{FE19C875-98B9-4039-BC84-C9F2AF9AA7C9}"/>
            </a:ext>
          </a:extLst>
        </xdr:cNvPr>
        <xdr:cNvCxnSpPr/>
      </xdr:nvCxnSpPr>
      <xdr:spPr>
        <a:xfrm>
          <a:off x="2908300" y="145068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24856</xdr:rowOff>
    </xdr:from>
    <xdr:to>
      <xdr:col>10</xdr:col>
      <xdr:colOff>165100</xdr:colOff>
      <xdr:row>84</xdr:row>
      <xdr:rowOff>126456</xdr:rowOff>
    </xdr:to>
    <xdr:sp macro="" textlink="">
      <xdr:nvSpPr>
        <xdr:cNvPr id="310" name="楕円 309">
          <a:extLst>
            <a:ext uri="{FF2B5EF4-FFF2-40B4-BE49-F238E27FC236}">
              <a16:creationId xmlns:a16="http://schemas.microsoft.com/office/drawing/2014/main" id="{2D31B988-28D9-4B51-BEA7-3118C0A5CD8D}"/>
            </a:ext>
          </a:extLst>
        </xdr:cNvPr>
        <xdr:cNvSpPr/>
      </xdr:nvSpPr>
      <xdr:spPr>
        <a:xfrm>
          <a:off x="1968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75656</xdr:rowOff>
    </xdr:from>
    <xdr:to>
      <xdr:col>15</xdr:col>
      <xdr:colOff>50800</xdr:colOff>
      <xdr:row>84</xdr:row>
      <xdr:rowOff>105048</xdr:rowOff>
    </xdr:to>
    <xdr:cxnSp macro="">
      <xdr:nvCxnSpPr>
        <xdr:cNvPr id="311" name="直線コネクタ 310">
          <a:extLst>
            <a:ext uri="{FF2B5EF4-FFF2-40B4-BE49-F238E27FC236}">
              <a16:creationId xmlns:a16="http://schemas.microsoft.com/office/drawing/2014/main" id="{19B83FF0-C06C-47C2-A459-8ABA2A58066A}"/>
            </a:ext>
          </a:extLst>
        </xdr:cNvPr>
        <xdr:cNvCxnSpPr/>
      </xdr:nvCxnSpPr>
      <xdr:spPr>
        <a:xfrm>
          <a:off x="2019300" y="144774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166914</xdr:rowOff>
    </xdr:from>
    <xdr:to>
      <xdr:col>6</xdr:col>
      <xdr:colOff>38100</xdr:colOff>
      <xdr:row>84</xdr:row>
      <xdr:rowOff>97064</xdr:rowOff>
    </xdr:to>
    <xdr:sp macro="" textlink="">
      <xdr:nvSpPr>
        <xdr:cNvPr id="312" name="楕円 311">
          <a:extLst>
            <a:ext uri="{FF2B5EF4-FFF2-40B4-BE49-F238E27FC236}">
              <a16:creationId xmlns:a16="http://schemas.microsoft.com/office/drawing/2014/main" id="{F7DC13A8-7800-4EAF-A471-85900655D6A1}"/>
            </a:ext>
          </a:extLst>
        </xdr:cNvPr>
        <xdr:cNvSpPr/>
      </xdr:nvSpPr>
      <xdr:spPr>
        <a:xfrm>
          <a:off x="1079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46264</xdr:rowOff>
    </xdr:from>
    <xdr:to>
      <xdr:col>10</xdr:col>
      <xdr:colOff>114300</xdr:colOff>
      <xdr:row>84</xdr:row>
      <xdr:rowOff>75656</xdr:rowOff>
    </xdr:to>
    <xdr:cxnSp macro="">
      <xdr:nvCxnSpPr>
        <xdr:cNvPr id="313" name="直線コネクタ 312">
          <a:extLst>
            <a:ext uri="{FF2B5EF4-FFF2-40B4-BE49-F238E27FC236}">
              <a16:creationId xmlns:a16="http://schemas.microsoft.com/office/drawing/2014/main" id="{6BAABC0B-4B57-48BE-9FB6-745EE4460B67}"/>
            </a:ext>
          </a:extLst>
        </xdr:cNvPr>
        <xdr:cNvCxnSpPr/>
      </xdr:nvCxnSpPr>
      <xdr:spPr>
        <a:xfrm>
          <a:off x="1130300" y="144480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1D05FFB0-0BE1-419F-985C-CC3C72491AB3}"/>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DE93CA24-A274-43D6-961F-89E5B5269A60}"/>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1233D1D7-F270-4F66-9409-51C1DA96C905}"/>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E1204533-E649-4D47-A08A-9755519431B8}"/>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3283</xdr:rowOff>
    </xdr:from>
    <xdr:ext cx="405111" cy="259045"/>
    <xdr:sp macro="" textlink="">
      <xdr:nvSpPr>
        <xdr:cNvPr id="318" name="n_1mainValue【公営住宅】&#10;有形固定資産減価償却率">
          <a:extLst>
            <a:ext uri="{FF2B5EF4-FFF2-40B4-BE49-F238E27FC236}">
              <a16:creationId xmlns:a16="http://schemas.microsoft.com/office/drawing/2014/main" id="{82AD7C95-8E9D-45EB-BBF1-807CB9D8672B}"/>
            </a:ext>
          </a:extLst>
        </xdr:cNvPr>
        <xdr:cNvSpPr txBox="1"/>
      </xdr:nvSpPr>
      <xdr:spPr>
        <a:xfrm>
          <a:off x="35820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146975</xdr:rowOff>
    </xdr:from>
    <xdr:ext cx="405111" cy="259045"/>
    <xdr:sp macro="" textlink="">
      <xdr:nvSpPr>
        <xdr:cNvPr id="319" name="n_2mainValue【公営住宅】&#10;有形固定資産減価償却率">
          <a:extLst>
            <a:ext uri="{FF2B5EF4-FFF2-40B4-BE49-F238E27FC236}">
              <a16:creationId xmlns:a16="http://schemas.microsoft.com/office/drawing/2014/main" id="{E1FB5B3F-6FEB-4A77-A6E0-984C1D6CA5CA}"/>
            </a:ext>
          </a:extLst>
        </xdr:cNvPr>
        <xdr:cNvSpPr txBox="1"/>
      </xdr:nvSpPr>
      <xdr:spPr>
        <a:xfrm>
          <a:off x="2705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117583</xdr:rowOff>
    </xdr:from>
    <xdr:ext cx="405111" cy="259045"/>
    <xdr:sp macro="" textlink="">
      <xdr:nvSpPr>
        <xdr:cNvPr id="320" name="n_3mainValue【公営住宅】&#10;有形固定資産減価償却率">
          <a:extLst>
            <a:ext uri="{FF2B5EF4-FFF2-40B4-BE49-F238E27FC236}">
              <a16:creationId xmlns:a16="http://schemas.microsoft.com/office/drawing/2014/main" id="{3DF4B16D-15F4-4707-839E-3B1FEDE6B7E9}"/>
            </a:ext>
          </a:extLst>
        </xdr:cNvPr>
        <xdr:cNvSpPr txBox="1"/>
      </xdr:nvSpPr>
      <xdr:spPr>
        <a:xfrm>
          <a:off x="1816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88191</xdr:rowOff>
    </xdr:from>
    <xdr:ext cx="405111" cy="259045"/>
    <xdr:sp macro="" textlink="">
      <xdr:nvSpPr>
        <xdr:cNvPr id="321" name="n_4mainValue【公営住宅】&#10;有形固定資産減価償却率">
          <a:extLst>
            <a:ext uri="{FF2B5EF4-FFF2-40B4-BE49-F238E27FC236}">
              <a16:creationId xmlns:a16="http://schemas.microsoft.com/office/drawing/2014/main" id="{7D5A2923-3299-4C06-9673-AD83589E3569}"/>
            </a:ext>
          </a:extLst>
        </xdr:cNvPr>
        <xdr:cNvSpPr txBox="1"/>
      </xdr:nvSpPr>
      <xdr:spPr>
        <a:xfrm>
          <a:off x="927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D91CD17-0D07-4F4D-AFE9-842CCE14A5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C6CB23A-2C1E-4D6E-8B34-B0F700297F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A6659AE-01D8-4733-9549-7B0650561B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5D07B17-390C-4442-B767-4A32ACE0A0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5519354-099F-4569-BE56-DE1053BD7F6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AB0FD90-1EF1-4784-8292-856970A8E0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2F7F444-C679-4088-9A1D-EC1DC922EB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008AEA3-F78B-488A-88BF-96A8940E717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6E1DCE8-3D89-4EF5-94D4-2A5E01E8C15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11F0B98-6CCC-4553-8AD6-B618F702A68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AF3B6564-671E-47D3-B8D6-A729E3F882B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7E3A2B00-3A8D-4E62-ADC5-02F40AF2EDF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E6A82AD6-00CB-40BC-97AD-E8911EB61A3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1EE6DE11-5A78-4A01-AB34-7B555CD94B8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F8CEC9F9-7173-4F06-A646-9A1F8EFC971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CE3AC97B-FEC7-448D-9914-19B97E55E5A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9344358A-5CAD-4A80-A983-9379B2A4387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A239B14A-4A5F-4769-854C-8ABAA210EAE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63E19042-6787-4625-B5B0-F30AE882288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473976C-4095-436B-9881-91891B543B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D54D1DD8-2AB9-49D9-92C5-54A1F1D9A8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ED04D445-35BC-441C-9C1C-204E931E3064}"/>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E088970A-0380-4957-82DF-0FADDFB5026A}"/>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E201B571-D0FD-4B9B-B4BE-621A238E3EA8}"/>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C7DF8812-55DF-4B6C-86E4-8B5F2BA4B188}"/>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1F72004E-EC0F-4740-8447-C808E16BF5BD}"/>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D5E6A07A-6472-453E-8D20-6BA05BBE02E3}"/>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18F7462C-17A7-4807-B38D-C5CBDBAEECCC}"/>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5384613A-EEF6-4A81-8C29-DAB627E01E00}"/>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24E426CC-70F9-4FD6-B094-D453FF0E282B}"/>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49A7E3BF-D878-4506-8519-C26B3A3B6754}"/>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C08F8E54-6E6C-4805-A060-0A43940A5D1A}"/>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A43E03A-CB8E-495C-9D71-AE09EA8B42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FD76DA2-2FA2-454E-B973-303EF085B7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91A10BC-FE3B-4C50-A204-0BDAE81987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1251249-6918-4A29-8F22-FFB745C0BC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FBE8137-3EBF-4273-9BAC-21A088B49D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76454</xdr:rowOff>
    </xdr:from>
    <xdr:to>
      <xdr:col>55</xdr:col>
      <xdr:colOff>50800</xdr:colOff>
      <xdr:row>81</xdr:row>
      <xdr:rowOff>6604</xdr:rowOff>
    </xdr:to>
    <xdr:sp macro="" textlink="">
      <xdr:nvSpPr>
        <xdr:cNvPr id="359" name="楕円 358">
          <a:extLst>
            <a:ext uri="{FF2B5EF4-FFF2-40B4-BE49-F238E27FC236}">
              <a16:creationId xmlns:a16="http://schemas.microsoft.com/office/drawing/2014/main" id="{3CDCB431-D715-4150-9BCB-816248492FD6}"/>
            </a:ext>
          </a:extLst>
        </xdr:cNvPr>
        <xdr:cNvSpPr/>
      </xdr:nvSpPr>
      <xdr:spPr>
        <a:xfrm>
          <a:off x="104267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99331</xdr:rowOff>
    </xdr:from>
    <xdr:ext cx="469744" cy="259045"/>
    <xdr:sp macro="" textlink="">
      <xdr:nvSpPr>
        <xdr:cNvPr id="360" name="【公営住宅】&#10;一人当たり面積該当値テキスト">
          <a:extLst>
            <a:ext uri="{FF2B5EF4-FFF2-40B4-BE49-F238E27FC236}">
              <a16:creationId xmlns:a16="http://schemas.microsoft.com/office/drawing/2014/main" id="{C5B5A2E0-662E-4D17-A59F-08739E3BC5B6}"/>
            </a:ext>
          </a:extLst>
        </xdr:cNvPr>
        <xdr:cNvSpPr txBox="1"/>
      </xdr:nvSpPr>
      <xdr:spPr>
        <a:xfrm>
          <a:off x="10515600" y="136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76454</xdr:rowOff>
    </xdr:from>
    <xdr:to>
      <xdr:col>50</xdr:col>
      <xdr:colOff>165100</xdr:colOff>
      <xdr:row>81</xdr:row>
      <xdr:rowOff>6604</xdr:rowOff>
    </xdr:to>
    <xdr:sp macro="" textlink="">
      <xdr:nvSpPr>
        <xdr:cNvPr id="361" name="楕円 360">
          <a:extLst>
            <a:ext uri="{FF2B5EF4-FFF2-40B4-BE49-F238E27FC236}">
              <a16:creationId xmlns:a16="http://schemas.microsoft.com/office/drawing/2014/main" id="{F6DE01E5-FAEF-44CC-A7F4-B19BF5B1FD2E}"/>
            </a:ext>
          </a:extLst>
        </xdr:cNvPr>
        <xdr:cNvSpPr/>
      </xdr:nvSpPr>
      <xdr:spPr>
        <a:xfrm>
          <a:off x="9588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127254</xdr:rowOff>
    </xdr:from>
    <xdr:to>
      <xdr:col>55</xdr:col>
      <xdr:colOff>0</xdr:colOff>
      <xdr:row>80</xdr:row>
      <xdr:rowOff>127254</xdr:rowOff>
    </xdr:to>
    <xdr:cxnSp macro="">
      <xdr:nvCxnSpPr>
        <xdr:cNvPr id="362" name="直線コネクタ 361">
          <a:extLst>
            <a:ext uri="{FF2B5EF4-FFF2-40B4-BE49-F238E27FC236}">
              <a16:creationId xmlns:a16="http://schemas.microsoft.com/office/drawing/2014/main" id="{F71AEDB5-3287-4184-8542-B28941F831E3}"/>
            </a:ext>
          </a:extLst>
        </xdr:cNvPr>
        <xdr:cNvCxnSpPr/>
      </xdr:nvCxnSpPr>
      <xdr:spPr>
        <a:xfrm>
          <a:off x="9639300" y="13843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91999</xdr:rowOff>
    </xdr:from>
    <xdr:to>
      <xdr:col>46</xdr:col>
      <xdr:colOff>38100</xdr:colOff>
      <xdr:row>81</xdr:row>
      <xdr:rowOff>22149</xdr:rowOff>
    </xdr:to>
    <xdr:sp macro="" textlink="">
      <xdr:nvSpPr>
        <xdr:cNvPr id="363" name="楕円 362">
          <a:extLst>
            <a:ext uri="{FF2B5EF4-FFF2-40B4-BE49-F238E27FC236}">
              <a16:creationId xmlns:a16="http://schemas.microsoft.com/office/drawing/2014/main" id="{C3227C79-E17F-4E22-ABD8-F388D7B6C501}"/>
            </a:ext>
          </a:extLst>
        </xdr:cNvPr>
        <xdr:cNvSpPr/>
      </xdr:nvSpPr>
      <xdr:spPr>
        <a:xfrm>
          <a:off x="8699500" y="138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127254</xdr:rowOff>
    </xdr:from>
    <xdr:to>
      <xdr:col>50</xdr:col>
      <xdr:colOff>114300</xdr:colOff>
      <xdr:row>80</xdr:row>
      <xdr:rowOff>142799</xdr:rowOff>
    </xdr:to>
    <xdr:cxnSp macro="">
      <xdr:nvCxnSpPr>
        <xdr:cNvPr id="364" name="直線コネクタ 363">
          <a:extLst>
            <a:ext uri="{FF2B5EF4-FFF2-40B4-BE49-F238E27FC236}">
              <a16:creationId xmlns:a16="http://schemas.microsoft.com/office/drawing/2014/main" id="{57D658B5-F98A-4785-BD0A-822A1BE7D882}"/>
            </a:ext>
          </a:extLst>
        </xdr:cNvPr>
        <xdr:cNvCxnSpPr/>
      </xdr:nvCxnSpPr>
      <xdr:spPr>
        <a:xfrm flipV="1">
          <a:off x="8750300" y="1384325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104800</xdr:rowOff>
    </xdr:from>
    <xdr:to>
      <xdr:col>41</xdr:col>
      <xdr:colOff>101600</xdr:colOff>
      <xdr:row>81</xdr:row>
      <xdr:rowOff>34950</xdr:rowOff>
    </xdr:to>
    <xdr:sp macro="" textlink="">
      <xdr:nvSpPr>
        <xdr:cNvPr id="365" name="楕円 364">
          <a:extLst>
            <a:ext uri="{FF2B5EF4-FFF2-40B4-BE49-F238E27FC236}">
              <a16:creationId xmlns:a16="http://schemas.microsoft.com/office/drawing/2014/main" id="{61B1EE46-8E22-4378-9AFA-8D23252129D2}"/>
            </a:ext>
          </a:extLst>
        </xdr:cNvPr>
        <xdr:cNvSpPr/>
      </xdr:nvSpPr>
      <xdr:spPr>
        <a:xfrm>
          <a:off x="7810500" y="138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142799</xdr:rowOff>
    </xdr:from>
    <xdr:to>
      <xdr:col>45</xdr:col>
      <xdr:colOff>177800</xdr:colOff>
      <xdr:row>80</xdr:row>
      <xdr:rowOff>155600</xdr:rowOff>
    </xdr:to>
    <xdr:cxnSp macro="">
      <xdr:nvCxnSpPr>
        <xdr:cNvPr id="366" name="直線コネクタ 365">
          <a:extLst>
            <a:ext uri="{FF2B5EF4-FFF2-40B4-BE49-F238E27FC236}">
              <a16:creationId xmlns:a16="http://schemas.microsoft.com/office/drawing/2014/main" id="{59166C1E-C5C3-4DB3-8E9F-7DDF5D17DE6D}"/>
            </a:ext>
          </a:extLst>
        </xdr:cNvPr>
        <xdr:cNvCxnSpPr/>
      </xdr:nvCxnSpPr>
      <xdr:spPr>
        <a:xfrm flipV="1">
          <a:off x="7861300" y="1385879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116230</xdr:rowOff>
    </xdr:from>
    <xdr:to>
      <xdr:col>36</xdr:col>
      <xdr:colOff>165100</xdr:colOff>
      <xdr:row>81</xdr:row>
      <xdr:rowOff>46380</xdr:rowOff>
    </xdr:to>
    <xdr:sp macro="" textlink="">
      <xdr:nvSpPr>
        <xdr:cNvPr id="367" name="楕円 366">
          <a:extLst>
            <a:ext uri="{FF2B5EF4-FFF2-40B4-BE49-F238E27FC236}">
              <a16:creationId xmlns:a16="http://schemas.microsoft.com/office/drawing/2014/main" id="{03E7315E-E19B-4C97-ABD4-39B1494C9A7A}"/>
            </a:ext>
          </a:extLst>
        </xdr:cNvPr>
        <xdr:cNvSpPr/>
      </xdr:nvSpPr>
      <xdr:spPr>
        <a:xfrm>
          <a:off x="6921500" y="138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155600</xdr:rowOff>
    </xdr:from>
    <xdr:to>
      <xdr:col>41</xdr:col>
      <xdr:colOff>50800</xdr:colOff>
      <xdr:row>80</xdr:row>
      <xdr:rowOff>167030</xdr:rowOff>
    </xdr:to>
    <xdr:cxnSp macro="">
      <xdr:nvCxnSpPr>
        <xdr:cNvPr id="368" name="直線コネクタ 367">
          <a:extLst>
            <a:ext uri="{FF2B5EF4-FFF2-40B4-BE49-F238E27FC236}">
              <a16:creationId xmlns:a16="http://schemas.microsoft.com/office/drawing/2014/main" id="{3B4FC4A5-A45D-4B60-8BFE-0DD1BA639838}"/>
            </a:ext>
          </a:extLst>
        </xdr:cNvPr>
        <xdr:cNvCxnSpPr/>
      </xdr:nvCxnSpPr>
      <xdr:spPr>
        <a:xfrm flipV="1">
          <a:off x="6972300" y="13871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id="{E81CCBB5-0667-45C5-9173-41343E88E581}"/>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id="{0D2732C7-DBFB-4979-8800-55486227B99B}"/>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id="{6B39CB7A-0423-48F8-8ED1-1F6183889CF9}"/>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392B3D1A-7FE6-4D58-ABA9-78C22FC3099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23131</xdr:rowOff>
    </xdr:from>
    <xdr:ext cx="469744" cy="259045"/>
    <xdr:sp macro="" textlink="">
      <xdr:nvSpPr>
        <xdr:cNvPr id="373" name="n_1mainValue【公営住宅】&#10;一人当たり面積">
          <a:extLst>
            <a:ext uri="{FF2B5EF4-FFF2-40B4-BE49-F238E27FC236}">
              <a16:creationId xmlns:a16="http://schemas.microsoft.com/office/drawing/2014/main" id="{9BB94785-B87D-423B-A7EB-ADDE2C75988C}"/>
            </a:ext>
          </a:extLst>
        </xdr:cNvPr>
        <xdr:cNvSpPr txBox="1"/>
      </xdr:nvSpPr>
      <xdr:spPr>
        <a:xfrm>
          <a:off x="93917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38676</xdr:rowOff>
    </xdr:from>
    <xdr:ext cx="469744" cy="259045"/>
    <xdr:sp macro="" textlink="">
      <xdr:nvSpPr>
        <xdr:cNvPr id="374" name="n_2mainValue【公営住宅】&#10;一人当たり面積">
          <a:extLst>
            <a:ext uri="{FF2B5EF4-FFF2-40B4-BE49-F238E27FC236}">
              <a16:creationId xmlns:a16="http://schemas.microsoft.com/office/drawing/2014/main" id="{AA795280-FE88-41F3-B1F6-B2C36765A44B}"/>
            </a:ext>
          </a:extLst>
        </xdr:cNvPr>
        <xdr:cNvSpPr txBox="1"/>
      </xdr:nvSpPr>
      <xdr:spPr>
        <a:xfrm>
          <a:off x="8515427"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51477</xdr:rowOff>
    </xdr:from>
    <xdr:ext cx="469744" cy="259045"/>
    <xdr:sp macro="" textlink="">
      <xdr:nvSpPr>
        <xdr:cNvPr id="375" name="n_3mainValue【公営住宅】&#10;一人当たり面積">
          <a:extLst>
            <a:ext uri="{FF2B5EF4-FFF2-40B4-BE49-F238E27FC236}">
              <a16:creationId xmlns:a16="http://schemas.microsoft.com/office/drawing/2014/main" id="{0007586D-DF6C-4BE0-AA5B-D7286BB91786}"/>
            </a:ext>
          </a:extLst>
        </xdr:cNvPr>
        <xdr:cNvSpPr txBox="1"/>
      </xdr:nvSpPr>
      <xdr:spPr>
        <a:xfrm>
          <a:off x="7626427" y="135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62907</xdr:rowOff>
    </xdr:from>
    <xdr:ext cx="469744" cy="259045"/>
    <xdr:sp macro="" textlink="">
      <xdr:nvSpPr>
        <xdr:cNvPr id="376" name="n_4mainValue【公営住宅】&#10;一人当たり面積">
          <a:extLst>
            <a:ext uri="{FF2B5EF4-FFF2-40B4-BE49-F238E27FC236}">
              <a16:creationId xmlns:a16="http://schemas.microsoft.com/office/drawing/2014/main" id="{8A1E9557-D980-4B94-B1A7-C5BE8CA996B4}"/>
            </a:ext>
          </a:extLst>
        </xdr:cNvPr>
        <xdr:cNvSpPr txBox="1"/>
      </xdr:nvSpPr>
      <xdr:spPr>
        <a:xfrm>
          <a:off x="6737427" y="1360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5D12D6E-1025-463F-9209-8EEE97AE73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3B13303E-A387-4F3C-996D-7780F21ABE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5D15753-D355-4E3F-A506-A4625B2047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7BC6C03-FE49-403B-9868-BD01FBF668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26230BD-8A71-40DD-879E-CCFCC1C9DC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737933AF-4B7F-41D2-9284-BA3C511F28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8F2651F-9A9E-4ED6-8D6F-74CFD91FE2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DC1897F-F428-4EDA-9D13-635D2627872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8D55C5F9-9E5F-4934-A522-27D7D7AE5F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F4C95FA3-33DE-4E58-BCA9-1E3344F892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4E75277E-2CF8-41D7-B811-12804B8E27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5A09B570-6E05-4BD1-A065-EE37E030A1F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220AE042-B437-4A46-9F0F-B8F8BF6A8E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EF588189-4931-44C3-A82F-5EEA6695E2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2A44205F-F317-479B-8E84-FAD3DDAAE3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7123A11C-21AB-4B12-8F9B-692A1AFAF70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1A5F5D3F-7E2F-4A02-9537-0BE39170D7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EC3D2040-EBD5-4AAC-9D54-0ABE214BE9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10137E5C-3EA9-431B-87F2-A543545A2B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454E1278-5971-4C9E-882D-F5354D5B16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38DD67E-F8D8-481F-93DE-7CE3DBDB45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172A7AD2-004F-4A5B-B720-1A49953031B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5425D066-23BA-4EA8-8845-2A8469CEDF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C9CED844-C289-4BB3-B2BE-014D5EBD13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77A41E1F-5C8C-4980-8709-10FD708D76C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F02F288D-7555-45BD-963D-825AD3770B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6B349765-4667-4C09-901F-F232BF68F5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57632211-E129-400E-8CE1-60F28A898FAD}"/>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01E6D388-8ECC-48AC-AAAB-A8628C3ABC89}"/>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5F9F7BBB-61EC-4530-9C19-9B679D82A11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BD3DB7F4-F10C-4378-8A2D-3FF08D6AB29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A124B59E-90BB-45E1-8A6B-7AC6A94F9D92}"/>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4AABF7D9-254E-40BA-A622-21EFCF39023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16EF36AF-EA98-4CA9-9748-8F09CCAA544E}"/>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E60276BD-107B-411C-9BB6-46341796946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B3F40DA7-DFC5-4202-B1DF-79E35C63B0F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19771798-641D-4C72-995C-66EC34D9E71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65947B4F-3836-47CF-A456-51A07AEC90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E0811889-20B8-46F0-BB46-655443415DD1}"/>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B79C10D4-64E5-4202-B0AB-04A086902DF4}"/>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F40847A0-C271-4BB8-90CD-AAB4A19311F5}"/>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17AE6C15-B986-4AE4-B1AE-CAB3211C65EF}"/>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8A8F34EC-C2DF-46B2-8DCC-1DBFAE773993}"/>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7B763567-FCA8-4379-960E-DC4E14CD479B}"/>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1F2E8F9C-39FB-4F9D-8DF3-0ED5462AE232}"/>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8A8CD15D-B3CD-4A7B-B3C8-D4EDBA5E5A7A}"/>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B05140A8-3CB1-4A02-8A8C-235D5DF6A13A}"/>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1FD6879B-F7A4-4FFD-9C4F-F8916F406C84}"/>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A42B1BB5-F4D1-436D-B844-1F911FA4CE31}"/>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D9E7C8A-328E-491E-BEA0-570EFCF7BB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DE4B0E6-545C-4D18-85C3-E872FEBF88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72D713E-057B-4027-B2F7-D235EBE50F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CE0B463-3056-45BE-9B33-BD0BDE013B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9351300-8423-4D04-8663-65A7340B33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23114</xdr:rowOff>
    </xdr:from>
    <xdr:to>
      <xdr:col>85</xdr:col>
      <xdr:colOff>177800</xdr:colOff>
      <xdr:row>40</xdr:row>
      <xdr:rowOff>124714</xdr:rowOff>
    </xdr:to>
    <xdr:sp macro="" textlink="">
      <xdr:nvSpPr>
        <xdr:cNvPr id="431" name="楕円 430">
          <a:extLst>
            <a:ext uri="{FF2B5EF4-FFF2-40B4-BE49-F238E27FC236}">
              <a16:creationId xmlns:a16="http://schemas.microsoft.com/office/drawing/2014/main" id="{A922100F-2BBB-45E4-BF48-D56F05C5BE7C}"/>
            </a:ext>
          </a:extLst>
        </xdr:cNvPr>
        <xdr:cNvSpPr/>
      </xdr:nvSpPr>
      <xdr:spPr>
        <a:xfrm>
          <a:off x="162687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1541</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88BA2667-1001-4169-A8FC-31066B9B6AA1}"/>
            </a:ext>
          </a:extLst>
        </xdr:cNvPr>
        <xdr:cNvSpPr txBox="1"/>
      </xdr:nvSpPr>
      <xdr:spPr>
        <a:xfrm>
          <a:off x="16357600"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112268</xdr:rowOff>
    </xdr:from>
    <xdr:to>
      <xdr:col>81</xdr:col>
      <xdr:colOff>101600</xdr:colOff>
      <xdr:row>40</xdr:row>
      <xdr:rowOff>42418</xdr:rowOff>
    </xdr:to>
    <xdr:sp macro="" textlink="">
      <xdr:nvSpPr>
        <xdr:cNvPr id="433" name="楕円 432">
          <a:extLst>
            <a:ext uri="{FF2B5EF4-FFF2-40B4-BE49-F238E27FC236}">
              <a16:creationId xmlns:a16="http://schemas.microsoft.com/office/drawing/2014/main" id="{9F91252F-B01C-4DA9-8EDC-8F3DAB3CA36B}"/>
            </a:ext>
          </a:extLst>
        </xdr:cNvPr>
        <xdr:cNvSpPr/>
      </xdr:nvSpPr>
      <xdr:spPr>
        <a:xfrm>
          <a:off x="15430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163068</xdr:rowOff>
    </xdr:from>
    <xdr:to>
      <xdr:col>85</xdr:col>
      <xdr:colOff>127000</xdr:colOff>
      <xdr:row>40</xdr:row>
      <xdr:rowOff>73914</xdr:rowOff>
    </xdr:to>
    <xdr:cxnSp macro="">
      <xdr:nvCxnSpPr>
        <xdr:cNvPr id="434" name="直線コネクタ 433">
          <a:extLst>
            <a:ext uri="{FF2B5EF4-FFF2-40B4-BE49-F238E27FC236}">
              <a16:creationId xmlns:a16="http://schemas.microsoft.com/office/drawing/2014/main" id="{9736FA9F-BE50-403A-A7EF-9416CE4C42E1}"/>
            </a:ext>
          </a:extLst>
        </xdr:cNvPr>
        <xdr:cNvCxnSpPr/>
      </xdr:nvCxnSpPr>
      <xdr:spPr>
        <a:xfrm>
          <a:off x="15481300" y="684961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32258</xdr:rowOff>
    </xdr:from>
    <xdr:to>
      <xdr:col>76</xdr:col>
      <xdr:colOff>165100</xdr:colOff>
      <xdr:row>39</xdr:row>
      <xdr:rowOff>133858</xdr:rowOff>
    </xdr:to>
    <xdr:sp macro="" textlink="">
      <xdr:nvSpPr>
        <xdr:cNvPr id="435" name="楕円 434">
          <a:extLst>
            <a:ext uri="{FF2B5EF4-FFF2-40B4-BE49-F238E27FC236}">
              <a16:creationId xmlns:a16="http://schemas.microsoft.com/office/drawing/2014/main" id="{33C7574F-87F4-4F3E-A212-F69B22D3D405}"/>
            </a:ext>
          </a:extLst>
        </xdr:cNvPr>
        <xdr:cNvSpPr/>
      </xdr:nvSpPr>
      <xdr:spPr>
        <a:xfrm>
          <a:off x="14541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83058</xdr:rowOff>
    </xdr:from>
    <xdr:to>
      <xdr:col>81</xdr:col>
      <xdr:colOff>50800</xdr:colOff>
      <xdr:row>39</xdr:row>
      <xdr:rowOff>163068</xdr:rowOff>
    </xdr:to>
    <xdr:cxnSp macro="">
      <xdr:nvCxnSpPr>
        <xdr:cNvPr id="436" name="直線コネクタ 435">
          <a:extLst>
            <a:ext uri="{FF2B5EF4-FFF2-40B4-BE49-F238E27FC236}">
              <a16:creationId xmlns:a16="http://schemas.microsoft.com/office/drawing/2014/main" id="{715A88CF-6927-4616-BE2D-204728135C45}"/>
            </a:ext>
          </a:extLst>
        </xdr:cNvPr>
        <xdr:cNvCxnSpPr/>
      </xdr:nvCxnSpPr>
      <xdr:spPr>
        <a:xfrm>
          <a:off x="14592300" y="676960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121412</xdr:rowOff>
    </xdr:from>
    <xdr:to>
      <xdr:col>72</xdr:col>
      <xdr:colOff>38100</xdr:colOff>
      <xdr:row>39</xdr:row>
      <xdr:rowOff>51562</xdr:rowOff>
    </xdr:to>
    <xdr:sp macro="" textlink="">
      <xdr:nvSpPr>
        <xdr:cNvPr id="437" name="楕円 436">
          <a:extLst>
            <a:ext uri="{FF2B5EF4-FFF2-40B4-BE49-F238E27FC236}">
              <a16:creationId xmlns:a16="http://schemas.microsoft.com/office/drawing/2014/main" id="{6AE22DAA-2EF9-4069-86A3-6FB35FBC073B}"/>
            </a:ext>
          </a:extLst>
        </xdr:cNvPr>
        <xdr:cNvSpPr/>
      </xdr:nvSpPr>
      <xdr:spPr>
        <a:xfrm>
          <a:off x="1365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xdr:rowOff>
    </xdr:from>
    <xdr:to>
      <xdr:col>76</xdr:col>
      <xdr:colOff>114300</xdr:colOff>
      <xdr:row>39</xdr:row>
      <xdr:rowOff>83058</xdr:rowOff>
    </xdr:to>
    <xdr:cxnSp macro="">
      <xdr:nvCxnSpPr>
        <xdr:cNvPr id="438" name="直線コネクタ 437">
          <a:extLst>
            <a:ext uri="{FF2B5EF4-FFF2-40B4-BE49-F238E27FC236}">
              <a16:creationId xmlns:a16="http://schemas.microsoft.com/office/drawing/2014/main" id="{4B97A766-061C-4444-9AC5-5D24E24D684C}"/>
            </a:ext>
          </a:extLst>
        </xdr:cNvPr>
        <xdr:cNvCxnSpPr/>
      </xdr:nvCxnSpPr>
      <xdr:spPr>
        <a:xfrm>
          <a:off x="13703300" y="6687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41402</xdr:rowOff>
    </xdr:from>
    <xdr:to>
      <xdr:col>67</xdr:col>
      <xdr:colOff>101600</xdr:colOff>
      <xdr:row>38</xdr:row>
      <xdr:rowOff>143002</xdr:rowOff>
    </xdr:to>
    <xdr:sp macro="" textlink="">
      <xdr:nvSpPr>
        <xdr:cNvPr id="439" name="楕円 438">
          <a:extLst>
            <a:ext uri="{FF2B5EF4-FFF2-40B4-BE49-F238E27FC236}">
              <a16:creationId xmlns:a16="http://schemas.microsoft.com/office/drawing/2014/main" id="{6BEDBE8A-90C7-4F87-B4BA-137AA25D7359}"/>
            </a:ext>
          </a:extLst>
        </xdr:cNvPr>
        <xdr:cNvSpPr/>
      </xdr:nvSpPr>
      <xdr:spPr>
        <a:xfrm>
          <a:off x="12763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92202</xdr:rowOff>
    </xdr:from>
    <xdr:to>
      <xdr:col>71</xdr:col>
      <xdr:colOff>177800</xdr:colOff>
      <xdr:row>39</xdr:row>
      <xdr:rowOff>762</xdr:rowOff>
    </xdr:to>
    <xdr:cxnSp macro="">
      <xdr:nvCxnSpPr>
        <xdr:cNvPr id="440" name="直線コネクタ 439">
          <a:extLst>
            <a:ext uri="{FF2B5EF4-FFF2-40B4-BE49-F238E27FC236}">
              <a16:creationId xmlns:a16="http://schemas.microsoft.com/office/drawing/2014/main" id="{EEE61519-6A0E-4A6A-883F-257660CD42E4}"/>
            </a:ext>
          </a:extLst>
        </xdr:cNvPr>
        <xdr:cNvCxnSpPr/>
      </xdr:nvCxnSpPr>
      <xdr:spPr>
        <a:xfrm>
          <a:off x="12814300" y="660730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48EDAD3C-57F5-4C1C-8E2A-9011A6BEA3D1}"/>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BB00936E-6AF8-4ECD-8C25-59CE183CC691}"/>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E9B72EB8-E798-4629-8AF0-438EF2B71008}"/>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DD4CBDCE-8BD9-4BF9-80A2-C584D7A66A73}"/>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33545</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A853319B-6D16-46B0-B452-2B2646AEA3A9}"/>
            </a:ext>
          </a:extLst>
        </xdr:cNvPr>
        <xdr:cNvSpPr txBox="1"/>
      </xdr:nvSpPr>
      <xdr:spPr>
        <a:xfrm>
          <a:off x="15266044"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124985</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BBEE082-F178-4E9A-B828-C2D2170FF0E6}"/>
            </a:ext>
          </a:extLst>
        </xdr:cNvPr>
        <xdr:cNvSpPr txBox="1"/>
      </xdr:nvSpPr>
      <xdr:spPr>
        <a:xfrm>
          <a:off x="14389744"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42689</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DA517F39-1933-41EA-B1D2-9411A121218C}"/>
            </a:ext>
          </a:extLst>
        </xdr:cNvPr>
        <xdr:cNvSpPr txBox="1"/>
      </xdr:nvSpPr>
      <xdr:spPr>
        <a:xfrm>
          <a:off x="13500744" y="672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134129</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76A5AB4C-25B1-4A61-AED0-0323DA67BB6C}"/>
            </a:ext>
          </a:extLst>
        </xdr:cNvPr>
        <xdr:cNvSpPr txBox="1"/>
      </xdr:nvSpPr>
      <xdr:spPr>
        <a:xfrm>
          <a:off x="126117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34E8DDA1-08C4-46DC-945E-948450FEA7D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0836452-70DB-4396-A1CF-CEEA50B297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C31A1DAA-A1B4-46C5-ADE5-007564D173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1B0CDA89-5A65-491F-B726-EC3CF3C37B2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6931ED35-E850-4F60-BFF2-01534EEC01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F1930291-A73E-4323-9A74-F559D79F223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AE78205C-5056-4AB2-A168-92063E2314F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468DD0CD-E884-46BF-975D-3B97D68C57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93F2690B-C6A0-403A-ABC0-CC83ED0312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69D87321-8A96-41B2-969F-ED418A89334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B674B420-DB2C-401B-AE43-187E5BA5610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36237F18-65A9-4943-AF88-740042E75EA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88F73173-C778-4BBC-844B-1198F64F5CC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D4479381-3FD6-4208-997D-5CD7400E824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7AC4187B-E9C9-4183-86D1-C4496D5E349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75870257-2111-4697-AB92-8BDF53FC619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56C57D6D-0B91-41F3-819F-2CDCCF4DEEC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15DAA798-07DC-4A4C-9E51-555D43F603F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1270EB1A-496E-49EA-98C6-1B3F2A2460A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0A5B9375-2CE2-452B-A720-B98B6750F69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AF1DA3F6-07F7-4FED-8E75-B9B79060F73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76B55236-6AB9-420C-88EF-0D5707957C5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AA352A6-0579-4D4C-9B54-06E9C73F72A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25331D1E-915F-40FF-9414-A7E9D6A83DA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9E5F230B-3087-4907-87A0-CC2D034AC0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3D3CC0CC-608D-4199-8C9F-C3C257836D64}"/>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25D7520-9464-4160-8936-787D334E860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B3B98DB1-9A1B-4D75-A86F-676C242EB3FD}"/>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E4E3ADA8-3127-4353-84D0-447862AB05A6}"/>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1E189C73-B3B7-4CCD-BCFA-F2B4BE613D43}"/>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74BE3C2-63E6-4C87-8DCA-884412F049DD}"/>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6B10962D-BCC5-48E3-9464-3F765E30DC05}"/>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E799A65A-BD3F-49AB-98A6-B9CFEA93B75F}"/>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81414F41-CC9A-4255-8941-A148F57C8337}"/>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A0F9780B-5A31-474F-840A-960EC2DFD851}"/>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610D96BD-5AA0-417E-BF10-5234FCA86A54}"/>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A95C201-F4D1-4AC1-A37F-02C21C01A5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CB7AE6C-8C4A-4051-BD70-61D20634DB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575A89A-03BA-4A57-B5FC-616D8FC57B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8C82140-57CE-4AFE-8946-097D27B02E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35ED536-EF10-4D5A-B479-A97A0B6460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89081</xdr:rowOff>
    </xdr:from>
    <xdr:to>
      <xdr:col>116</xdr:col>
      <xdr:colOff>114300</xdr:colOff>
      <xdr:row>42</xdr:row>
      <xdr:rowOff>19231</xdr:rowOff>
    </xdr:to>
    <xdr:sp macro="" textlink="">
      <xdr:nvSpPr>
        <xdr:cNvPr id="490" name="楕円 489">
          <a:extLst>
            <a:ext uri="{FF2B5EF4-FFF2-40B4-BE49-F238E27FC236}">
              <a16:creationId xmlns:a16="http://schemas.microsoft.com/office/drawing/2014/main" id="{88982C57-5263-4985-83DF-E50DC2FA2C57}"/>
            </a:ext>
          </a:extLst>
        </xdr:cNvPr>
        <xdr:cNvSpPr/>
      </xdr:nvSpPr>
      <xdr:spPr>
        <a:xfrm>
          <a:off x="221107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4008</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3533C32F-A2DC-4A4D-8E9D-B55AC488508A}"/>
            </a:ext>
          </a:extLst>
        </xdr:cNvPr>
        <xdr:cNvSpPr txBox="1"/>
      </xdr:nvSpPr>
      <xdr:spPr>
        <a:xfrm>
          <a:off x="22199600" y="703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92347</xdr:rowOff>
    </xdr:from>
    <xdr:to>
      <xdr:col>112</xdr:col>
      <xdr:colOff>38100</xdr:colOff>
      <xdr:row>42</xdr:row>
      <xdr:rowOff>22497</xdr:rowOff>
    </xdr:to>
    <xdr:sp macro="" textlink="">
      <xdr:nvSpPr>
        <xdr:cNvPr id="492" name="楕円 491">
          <a:extLst>
            <a:ext uri="{FF2B5EF4-FFF2-40B4-BE49-F238E27FC236}">
              <a16:creationId xmlns:a16="http://schemas.microsoft.com/office/drawing/2014/main" id="{36BAA74D-ADB7-4102-B40A-B892CB943517}"/>
            </a:ext>
          </a:extLst>
        </xdr:cNvPr>
        <xdr:cNvSpPr/>
      </xdr:nvSpPr>
      <xdr:spPr>
        <a:xfrm>
          <a:off x="21272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139881</xdr:rowOff>
    </xdr:from>
    <xdr:to>
      <xdr:col>116</xdr:col>
      <xdr:colOff>63500</xdr:colOff>
      <xdr:row>41</xdr:row>
      <xdr:rowOff>143147</xdr:rowOff>
    </xdr:to>
    <xdr:cxnSp macro="">
      <xdr:nvCxnSpPr>
        <xdr:cNvPr id="493" name="直線コネクタ 492">
          <a:extLst>
            <a:ext uri="{FF2B5EF4-FFF2-40B4-BE49-F238E27FC236}">
              <a16:creationId xmlns:a16="http://schemas.microsoft.com/office/drawing/2014/main" id="{F6E127E8-0555-4DC3-A2CB-3730A32801B6}"/>
            </a:ext>
          </a:extLst>
        </xdr:cNvPr>
        <xdr:cNvCxnSpPr/>
      </xdr:nvCxnSpPr>
      <xdr:spPr>
        <a:xfrm flipV="1">
          <a:off x="21323300" y="71693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95613</xdr:rowOff>
    </xdr:from>
    <xdr:to>
      <xdr:col>107</xdr:col>
      <xdr:colOff>101600</xdr:colOff>
      <xdr:row>42</xdr:row>
      <xdr:rowOff>25763</xdr:rowOff>
    </xdr:to>
    <xdr:sp macro="" textlink="">
      <xdr:nvSpPr>
        <xdr:cNvPr id="494" name="楕円 493">
          <a:extLst>
            <a:ext uri="{FF2B5EF4-FFF2-40B4-BE49-F238E27FC236}">
              <a16:creationId xmlns:a16="http://schemas.microsoft.com/office/drawing/2014/main" id="{265731AC-8AF5-4B06-B92B-E9E8FC0F98A3}"/>
            </a:ext>
          </a:extLst>
        </xdr:cNvPr>
        <xdr:cNvSpPr/>
      </xdr:nvSpPr>
      <xdr:spPr>
        <a:xfrm>
          <a:off x="20383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143147</xdr:rowOff>
    </xdr:from>
    <xdr:to>
      <xdr:col>111</xdr:col>
      <xdr:colOff>177800</xdr:colOff>
      <xdr:row>41</xdr:row>
      <xdr:rowOff>146413</xdr:rowOff>
    </xdr:to>
    <xdr:cxnSp macro="">
      <xdr:nvCxnSpPr>
        <xdr:cNvPr id="495" name="直線コネクタ 494">
          <a:extLst>
            <a:ext uri="{FF2B5EF4-FFF2-40B4-BE49-F238E27FC236}">
              <a16:creationId xmlns:a16="http://schemas.microsoft.com/office/drawing/2014/main" id="{A49F2373-08D6-4856-B3C6-A4A2EE838F50}"/>
            </a:ext>
          </a:extLst>
        </xdr:cNvPr>
        <xdr:cNvCxnSpPr/>
      </xdr:nvCxnSpPr>
      <xdr:spPr>
        <a:xfrm flipV="1">
          <a:off x="20434300" y="71725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95613</xdr:rowOff>
    </xdr:from>
    <xdr:to>
      <xdr:col>102</xdr:col>
      <xdr:colOff>165100</xdr:colOff>
      <xdr:row>42</xdr:row>
      <xdr:rowOff>25763</xdr:rowOff>
    </xdr:to>
    <xdr:sp macro="" textlink="">
      <xdr:nvSpPr>
        <xdr:cNvPr id="496" name="楕円 495">
          <a:extLst>
            <a:ext uri="{FF2B5EF4-FFF2-40B4-BE49-F238E27FC236}">
              <a16:creationId xmlns:a16="http://schemas.microsoft.com/office/drawing/2014/main" id="{149547FA-BFA1-409F-A061-0E3502731867}"/>
            </a:ext>
          </a:extLst>
        </xdr:cNvPr>
        <xdr:cNvSpPr/>
      </xdr:nvSpPr>
      <xdr:spPr>
        <a:xfrm>
          <a:off x="19494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146413</xdr:rowOff>
    </xdr:from>
    <xdr:to>
      <xdr:col>107</xdr:col>
      <xdr:colOff>50800</xdr:colOff>
      <xdr:row>41</xdr:row>
      <xdr:rowOff>146413</xdr:rowOff>
    </xdr:to>
    <xdr:cxnSp macro="">
      <xdr:nvCxnSpPr>
        <xdr:cNvPr id="497" name="直線コネクタ 496">
          <a:extLst>
            <a:ext uri="{FF2B5EF4-FFF2-40B4-BE49-F238E27FC236}">
              <a16:creationId xmlns:a16="http://schemas.microsoft.com/office/drawing/2014/main" id="{B9FBFDC2-6EC7-4EB7-8DF3-3DD0A61270F5}"/>
            </a:ext>
          </a:extLst>
        </xdr:cNvPr>
        <xdr:cNvCxnSpPr/>
      </xdr:nvCxnSpPr>
      <xdr:spPr>
        <a:xfrm>
          <a:off x="19545300" y="717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98878</xdr:rowOff>
    </xdr:from>
    <xdr:to>
      <xdr:col>98</xdr:col>
      <xdr:colOff>38100</xdr:colOff>
      <xdr:row>42</xdr:row>
      <xdr:rowOff>29028</xdr:rowOff>
    </xdr:to>
    <xdr:sp macro="" textlink="">
      <xdr:nvSpPr>
        <xdr:cNvPr id="498" name="楕円 497">
          <a:extLst>
            <a:ext uri="{FF2B5EF4-FFF2-40B4-BE49-F238E27FC236}">
              <a16:creationId xmlns:a16="http://schemas.microsoft.com/office/drawing/2014/main" id="{D52C15FF-B3C8-4AC1-9C5D-C6D4DF811330}"/>
            </a:ext>
          </a:extLst>
        </xdr:cNvPr>
        <xdr:cNvSpPr/>
      </xdr:nvSpPr>
      <xdr:spPr>
        <a:xfrm>
          <a:off x="18605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146413</xdr:rowOff>
    </xdr:from>
    <xdr:to>
      <xdr:col>102</xdr:col>
      <xdr:colOff>114300</xdr:colOff>
      <xdr:row>41</xdr:row>
      <xdr:rowOff>149678</xdr:rowOff>
    </xdr:to>
    <xdr:cxnSp macro="">
      <xdr:nvCxnSpPr>
        <xdr:cNvPr id="499" name="直線コネクタ 498">
          <a:extLst>
            <a:ext uri="{FF2B5EF4-FFF2-40B4-BE49-F238E27FC236}">
              <a16:creationId xmlns:a16="http://schemas.microsoft.com/office/drawing/2014/main" id="{A84C0AD8-F10A-437C-A416-84BEBA6AD03A}"/>
            </a:ext>
          </a:extLst>
        </xdr:cNvPr>
        <xdr:cNvCxnSpPr/>
      </xdr:nvCxnSpPr>
      <xdr:spPr>
        <a:xfrm flipV="1">
          <a:off x="18656300" y="71758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315BC00-B497-44E8-948D-31EF41DC369E}"/>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10469F09-CBEF-4C29-AC98-6284EC1746BE}"/>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B165643F-68D2-4FBD-A673-8B67150EFC76}"/>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45A9F6A2-1747-406E-B4C2-E3B6A5FC77EA}"/>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13624</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2CCC8E8B-38E6-4719-BF7D-61C0E1AB7515}"/>
            </a:ext>
          </a:extLst>
        </xdr:cNvPr>
        <xdr:cNvSpPr txBox="1"/>
      </xdr:nvSpPr>
      <xdr:spPr>
        <a:xfrm>
          <a:off x="21075727" y="72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16890</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C8FCC891-7BCB-4A48-9F6E-C471E8A67E64}"/>
            </a:ext>
          </a:extLst>
        </xdr:cNvPr>
        <xdr:cNvSpPr txBox="1"/>
      </xdr:nvSpPr>
      <xdr:spPr>
        <a:xfrm>
          <a:off x="2019942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16890</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AE0F0AF6-D493-47E7-BCF2-02E2C76065C1}"/>
            </a:ext>
          </a:extLst>
        </xdr:cNvPr>
        <xdr:cNvSpPr txBox="1"/>
      </xdr:nvSpPr>
      <xdr:spPr>
        <a:xfrm>
          <a:off x="1931042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20155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46F0DC2-B36C-4873-BBDB-6D6985D66AB5}"/>
            </a:ext>
          </a:extLst>
        </xdr:cNvPr>
        <xdr:cNvSpPr txBox="1"/>
      </xdr:nvSpPr>
      <xdr:spPr>
        <a:xfrm>
          <a:off x="18421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2F2C6D6-72BB-42E5-8744-57670A1792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BFDEB23-3566-4C6B-9098-C616B105A8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209AD83A-4121-4D4E-A0FB-1A3187D9E09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17041F2-2074-49BB-AF1B-F4BE6C7E3C9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98C9CB56-66A5-4BEF-BA6E-1295E89247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9249274-F1FD-4B45-925E-4D5089CFA3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161B249C-AC2E-40A5-977E-306C08FC47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26E9088C-947E-414C-891B-F579514A1A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62A25F5-CBF0-478D-BCE1-92BDE53EAB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ABE6E42-18E0-4883-85A6-9F308C07AC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1079D373-2041-4020-9002-30804E3A85D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67AD5793-ACC7-44DC-8746-F273AA8D42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AC897D22-3E99-4CEC-8DDF-5EF64086622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9C0A6E9B-1BA4-4E1F-BC52-E7E6CF34A46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F5F80A68-0347-46F5-9520-4624C1D05D1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66D813AF-8472-4B13-A9E9-D1C5C98E6BC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CF529F48-2B42-4041-AC4F-7582FD10815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A5677DBD-A3DE-4227-BBA0-F086EA832F9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DE1795DE-D642-4EBB-8A0A-CC3E45F4EB6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B5AA38BA-EE9F-4AAD-9CED-A588D55EF6F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AE168675-4878-467F-BBBC-00AE671D227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8624FEB5-E6C9-465C-9C4C-233A98ABB45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F4813940-98D2-4FF2-883B-F2F8538F6D4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F1E3FD8-6650-4868-9464-D7011C44A76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12ED9D80-AF8F-452E-9442-D0F69A1E765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390D957F-0417-4AF7-8C91-271A02964A30}"/>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91B35238-DC12-44DF-B188-A590F491E2B6}"/>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3B15D9A1-11C2-4E8B-B8E5-7E20AE362AAB}"/>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83EE7427-7D8F-4027-A405-64691CA4B7C1}"/>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30828052-24F3-4A14-A2DB-2E13839BF27A}"/>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1A1BF251-A4FB-4749-8322-801E9B6828CD}"/>
            </a:ext>
          </a:extLst>
        </xdr:cNvPr>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FFEE65FE-94AE-451E-B18C-55E1DA27ECBC}"/>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0F548A68-C13F-42C7-B912-049FC12D746F}"/>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B0D1399C-D384-4C2C-8129-7C60AC3C3C28}"/>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ED2E5696-4080-4CBF-B4F5-7422C9882F86}"/>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F9F706E8-4BFC-4858-B57A-620E403B048F}"/>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FD94C8C-EA9D-4537-A17D-4E81B95163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A57610D-A4BB-4AD0-8092-1479EA826D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51ECAA4-D9AA-46BC-A6ED-13ABEFF8B1C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326E788-238C-4FBD-8D57-563562D76B1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9671A03-45CC-44C1-9558-075D737AEA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39007</xdr:rowOff>
    </xdr:from>
    <xdr:to>
      <xdr:col>85</xdr:col>
      <xdr:colOff>177800</xdr:colOff>
      <xdr:row>63</xdr:row>
      <xdr:rowOff>140607</xdr:rowOff>
    </xdr:to>
    <xdr:sp macro="" textlink="">
      <xdr:nvSpPr>
        <xdr:cNvPr id="549" name="楕円 548">
          <a:extLst>
            <a:ext uri="{FF2B5EF4-FFF2-40B4-BE49-F238E27FC236}">
              <a16:creationId xmlns:a16="http://schemas.microsoft.com/office/drawing/2014/main" id="{041A3227-EA19-4093-92E8-7D047BAF001A}"/>
            </a:ext>
          </a:extLst>
        </xdr:cNvPr>
        <xdr:cNvSpPr/>
      </xdr:nvSpPr>
      <xdr:spPr>
        <a:xfrm>
          <a:off x="16268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125384</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5CE1D344-7C47-463E-8D23-5F243932C7C6}"/>
            </a:ext>
          </a:extLst>
        </xdr:cNvPr>
        <xdr:cNvSpPr txBox="1"/>
      </xdr:nvSpPr>
      <xdr:spPr>
        <a:xfrm>
          <a:off x="16357600" y="107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14515</xdr:rowOff>
    </xdr:from>
    <xdr:to>
      <xdr:col>81</xdr:col>
      <xdr:colOff>101600</xdr:colOff>
      <xdr:row>63</xdr:row>
      <xdr:rowOff>116115</xdr:rowOff>
    </xdr:to>
    <xdr:sp macro="" textlink="">
      <xdr:nvSpPr>
        <xdr:cNvPr id="551" name="楕円 550">
          <a:extLst>
            <a:ext uri="{FF2B5EF4-FFF2-40B4-BE49-F238E27FC236}">
              <a16:creationId xmlns:a16="http://schemas.microsoft.com/office/drawing/2014/main" id="{173857E9-B35A-4B69-A468-F6E8730F1438}"/>
            </a:ext>
          </a:extLst>
        </xdr:cNvPr>
        <xdr:cNvSpPr/>
      </xdr:nvSpPr>
      <xdr:spPr>
        <a:xfrm>
          <a:off x="15430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65315</xdr:rowOff>
    </xdr:from>
    <xdr:to>
      <xdr:col>85</xdr:col>
      <xdr:colOff>127000</xdr:colOff>
      <xdr:row>63</xdr:row>
      <xdr:rowOff>89807</xdr:rowOff>
    </xdr:to>
    <xdr:cxnSp macro="">
      <xdr:nvCxnSpPr>
        <xdr:cNvPr id="552" name="直線コネクタ 551">
          <a:extLst>
            <a:ext uri="{FF2B5EF4-FFF2-40B4-BE49-F238E27FC236}">
              <a16:creationId xmlns:a16="http://schemas.microsoft.com/office/drawing/2014/main" id="{4895CBCF-30E1-4B3B-A82A-8631A1BF309B}"/>
            </a:ext>
          </a:extLst>
        </xdr:cNvPr>
        <xdr:cNvCxnSpPr/>
      </xdr:nvCxnSpPr>
      <xdr:spPr>
        <a:xfrm>
          <a:off x="15481300" y="1086666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553" name="楕円 552">
          <a:extLst>
            <a:ext uri="{FF2B5EF4-FFF2-40B4-BE49-F238E27FC236}">
              <a16:creationId xmlns:a16="http://schemas.microsoft.com/office/drawing/2014/main" id="{B94BE456-0D38-476B-A878-21AAC0DA3B81}"/>
            </a:ext>
          </a:extLst>
        </xdr:cNvPr>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45720</xdr:rowOff>
    </xdr:from>
    <xdr:to>
      <xdr:col>81</xdr:col>
      <xdr:colOff>50800</xdr:colOff>
      <xdr:row>63</xdr:row>
      <xdr:rowOff>65315</xdr:rowOff>
    </xdr:to>
    <xdr:cxnSp macro="">
      <xdr:nvCxnSpPr>
        <xdr:cNvPr id="554" name="直線コネクタ 553">
          <a:extLst>
            <a:ext uri="{FF2B5EF4-FFF2-40B4-BE49-F238E27FC236}">
              <a16:creationId xmlns:a16="http://schemas.microsoft.com/office/drawing/2014/main" id="{BBA0611F-86EA-4BBD-A049-F0570D04E27E}"/>
            </a:ext>
          </a:extLst>
        </xdr:cNvPr>
        <xdr:cNvCxnSpPr/>
      </xdr:nvCxnSpPr>
      <xdr:spPr>
        <a:xfrm>
          <a:off x="14592300" y="1084707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141877</xdr:rowOff>
    </xdr:from>
    <xdr:to>
      <xdr:col>72</xdr:col>
      <xdr:colOff>38100</xdr:colOff>
      <xdr:row>63</xdr:row>
      <xdr:rowOff>72027</xdr:rowOff>
    </xdr:to>
    <xdr:sp macro="" textlink="">
      <xdr:nvSpPr>
        <xdr:cNvPr id="555" name="楕円 554">
          <a:extLst>
            <a:ext uri="{FF2B5EF4-FFF2-40B4-BE49-F238E27FC236}">
              <a16:creationId xmlns:a16="http://schemas.microsoft.com/office/drawing/2014/main" id="{08336D55-113A-444E-A3CF-F0DE8CE98CF7}"/>
            </a:ext>
          </a:extLst>
        </xdr:cNvPr>
        <xdr:cNvSpPr/>
      </xdr:nvSpPr>
      <xdr:spPr>
        <a:xfrm>
          <a:off x="13652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21227</xdr:rowOff>
    </xdr:from>
    <xdr:to>
      <xdr:col>76</xdr:col>
      <xdr:colOff>114300</xdr:colOff>
      <xdr:row>63</xdr:row>
      <xdr:rowOff>45720</xdr:rowOff>
    </xdr:to>
    <xdr:cxnSp macro="">
      <xdr:nvCxnSpPr>
        <xdr:cNvPr id="556" name="直線コネクタ 555">
          <a:extLst>
            <a:ext uri="{FF2B5EF4-FFF2-40B4-BE49-F238E27FC236}">
              <a16:creationId xmlns:a16="http://schemas.microsoft.com/office/drawing/2014/main" id="{AE9EF277-F8A2-4574-84EB-3681D4E8990E}"/>
            </a:ext>
          </a:extLst>
        </xdr:cNvPr>
        <xdr:cNvCxnSpPr/>
      </xdr:nvCxnSpPr>
      <xdr:spPr>
        <a:xfrm>
          <a:off x="13703300" y="108225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115751</xdr:rowOff>
    </xdr:from>
    <xdr:to>
      <xdr:col>67</xdr:col>
      <xdr:colOff>101600</xdr:colOff>
      <xdr:row>63</xdr:row>
      <xdr:rowOff>45901</xdr:rowOff>
    </xdr:to>
    <xdr:sp macro="" textlink="">
      <xdr:nvSpPr>
        <xdr:cNvPr id="557" name="楕円 556">
          <a:extLst>
            <a:ext uri="{FF2B5EF4-FFF2-40B4-BE49-F238E27FC236}">
              <a16:creationId xmlns:a16="http://schemas.microsoft.com/office/drawing/2014/main" id="{51E12FBC-C05B-4D2D-9798-5E0B73086235}"/>
            </a:ext>
          </a:extLst>
        </xdr:cNvPr>
        <xdr:cNvSpPr/>
      </xdr:nvSpPr>
      <xdr:spPr>
        <a:xfrm>
          <a:off x="12763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166551</xdr:rowOff>
    </xdr:from>
    <xdr:to>
      <xdr:col>71</xdr:col>
      <xdr:colOff>177800</xdr:colOff>
      <xdr:row>63</xdr:row>
      <xdr:rowOff>21227</xdr:rowOff>
    </xdr:to>
    <xdr:cxnSp macro="">
      <xdr:nvCxnSpPr>
        <xdr:cNvPr id="558" name="直線コネクタ 557">
          <a:extLst>
            <a:ext uri="{FF2B5EF4-FFF2-40B4-BE49-F238E27FC236}">
              <a16:creationId xmlns:a16="http://schemas.microsoft.com/office/drawing/2014/main" id="{C72A5BBE-8EF0-49F1-8EF0-B7FBF376D482}"/>
            </a:ext>
          </a:extLst>
        </xdr:cNvPr>
        <xdr:cNvCxnSpPr/>
      </xdr:nvCxnSpPr>
      <xdr:spPr>
        <a:xfrm>
          <a:off x="12814300" y="107964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a:extLst>
            <a:ext uri="{FF2B5EF4-FFF2-40B4-BE49-F238E27FC236}">
              <a16:creationId xmlns:a16="http://schemas.microsoft.com/office/drawing/2014/main" id="{0642D31A-72CF-4668-92D8-43FB7D3AEF05}"/>
            </a:ext>
          </a:extLst>
        </xdr:cNvPr>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a:extLst>
            <a:ext uri="{FF2B5EF4-FFF2-40B4-BE49-F238E27FC236}">
              <a16:creationId xmlns:a16="http://schemas.microsoft.com/office/drawing/2014/main" id="{D2092B76-7212-4305-A710-ED16F7279506}"/>
            </a:ext>
          </a:extLst>
        </xdr:cNvPr>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a:extLst>
            <a:ext uri="{FF2B5EF4-FFF2-40B4-BE49-F238E27FC236}">
              <a16:creationId xmlns:a16="http://schemas.microsoft.com/office/drawing/2014/main" id="{4BCF7CA6-8FA5-4F90-8CEF-3D8A30DB47A3}"/>
            </a:ext>
          </a:extLst>
        </xdr:cNvPr>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a:extLst>
            <a:ext uri="{FF2B5EF4-FFF2-40B4-BE49-F238E27FC236}">
              <a16:creationId xmlns:a16="http://schemas.microsoft.com/office/drawing/2014/main" id="{B5585C08-7782-4DAA-BCAE-97C5D5BC0E56}"/>
            </a:ext>
          </a:extLst>
        </xdr:cNvPr>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107242</xdr:rowOff>
    </xdr:from>
    <xdr:ext cx="405111" cy="259045"/>
    <xdr:sp macro="" textlink="">
      <xdr:nvSpPr>
        <xdr:cNvPr id="563" name="n_1mainValue【学校施設】&#10;有形固定資産減価償却率">
          <a:extLst>
            <a:ext uri="{FF2B5EF4-FFF2-40B4-BE49-F238E27FC236}">
              <a16:creationId xmlns:a16="http://schemas.microsoft.com/office/drawing/2014/main" id="{332E4E0F-9EF4-42C6-AEFD-0F584C06A77A}"/>
            </a:ext>
          </a:extLst>
        </xdr:cNvPr>
        <xdr:cNvSpPr txBox="1"/>
      </xdr:nvSpPr>
      <xdr:spPr>
        <a:xfrm>
          <a:off x="152660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564" name="n_2mainValue【学校施設】&#10;有形固定資産減価償却率">
          <a:extLst>
            <a:ext uri="{FF2B5EF4-FFF2-40B4-BE49-F238E27FC236}">
              <a16:creationId xmlns:a16="http://schemas.microsoft.com/office/drawing/2014/main" id="{66D1166F-A880-4F01-8427-3A933CC322BC}"/>
            </a:ext>
          </a:extLst>
        </xdr:cNvPr>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63154</xdr:rowOff>
    </xdr:from>
    <xdr:ext cx="405111" cy="259045"/>
    <xdr:sp macro="" textlink="">
      <xdr:nvSpPr>
        <xdr:cNvPr id="565" name="n_3mainValue【学校施設】&#10;有形固定資産減価償却率">
          <a:extLst>
            <a:ext uri="{FF2B5EF4-FFF2-40B4-BE49-F238E27FC236}">
              <a16:creationId xmlns:a16="http://schemas.microsoft.com/office/drawing/2014/main" id="{DDEC7C64-70BD-49CC-90D5-A5C1BC15F1F3}"/>
            </a:ext>
          </a:extLst>
        </xdr:cNvPr>
        <xdr:cNvSpPr txBox="1"/>
      </xdr:nvSpPr>
      <xdr:spPr>
        <a:xfrm>
          <a:off x="13500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37028</xdr:rowOff>
    </xdr:from>
    <xdr:ext cx="405111" cy="259045"/>
    <xdr:sp macro="" textlink="">
      <xdr:nvSpPr>
        <xdr:cNvPr id="566" name="n_4mainValue【学校施設】&#10;有形固定資産減価償却率">
          <a:extLst>
            <a:ext uri="{FF2B5EF4-FFF2-40B4-BE49-F238E27FC236}">
              <a16:creationId xmlns:a16="http://schemas.microsoft.com/office/drawing/2014/main" id="{5032BEF1-3A4C-4903-A38A-A3D98CC14FBE}"/>
            </a:ext>
          </a:extLst>
        </xdr:cNvPr>
        <xdr:cNvSpPr txBox="1"/>
      </xdr:nvSpPr>
      <xdr:spPr>
        <a:xfrm>
          <a:off x="12611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77A357E1-DE55-4269-8373-BEB10027223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113DBF0C-B8BB-406B-B026-C53F791FD7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4A99F241-9EA4-45C1-AF62-B8A3D63BE4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AB6D2884-5FFA-455E-B340-B6803D1F44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F01E2922-B397-469D-960D-0EAF942F8C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15B0B4C7-9189-4E53-BC13-762BD05495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223F9790-B56C-45CB-9404-696FF92238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CAE72CFB-AAB7-45D0-9F78-F3720294A85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9F02A33C-1555-449E-82E6-1B5B8ACEF5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F19C4B50-4A9E-4AD5-92D3-B7E539308F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46B9C362-ED10-438A-9A0F-4320553ED6D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DDAEA782-E131-43D4-88DB-4C539DF4241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58ABA5D-55A9-4E94-8D15-0AC45BCFFFF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6BA29EE5-0257-4ACC-BBD0-D487B28DC74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55CFC8C3-CE9B-422D-BE1C-804ADB4766B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2BA54837-9222-42B2-AB8C-1FFFE3EBB6D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99C1E6B9-14A0-4DF4-92EF-98DA3A7ADCE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EAA29855-6F4A-4FA8-9111-659ECE9E112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6108D735-52B2-4D9E-B7A2-8DD6CB9E805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BAAAF46B-CE6A-468B-A560-592625E1DE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C56EC1D1-79FB-48A6-84E2-F5E66830AA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C3F7B57-6C3C-4902-87A3-824B1CAC02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04077A36-542A-45DA-BA30-C90857010C27}"/>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751006A4-6160-44E6-B6DB-31DDB0D23902}"/>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3EADDC84-4BE6-490D-AF37-149A66D4DCF6}"/>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6505AB08-5F01-42F2-8F5C-D6064DC509AE}"/>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1960DB9D-FCE6-4F25-862D-B9AA4DD25DAF}"/>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a:extLst>
            <a:ext uri="{FF2B5EF4-FFF2-40B4-BE49-F238E27FC236}">
              <a16:creationId xmlns:a16="http://schemas.microsoft.com/office/drawing/2014/main" id="{35166084-FFAE-4D13-BAAD-1022DC58DFC0}"/>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31B14F0E-8275-4A1D-BECC-7015BD7EFE1D}"/>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CB32294E-2B78-4F91-BEAE-CEA9916BF903}"/>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E6F6F656-67D8-455A-8280-D9573EEDF4C8}"/>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A9131A94-AD9C-4E18-ABDA-104F4E7E8308}"/>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C0F8A854-2D7F-4A49-AC08-D2A26FCBC4A5}"/>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AC19B0C-D3C4-420C-BA76-89AB077C59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6652C22-D24B-4AE1-B8CA-A65B169D97F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951A5B1-79A9-4D2D-8E4B-6E42EEBE62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AA0CE49-3FC5-4C51-95B6-392D1BA34F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B6775E0-E396-4C64-B84C-F637C642F8F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160884</xdr:rowOff>
    </xdr:from>
    <xdr:to>
      <xdr:col>116</xdr:col>
      <xdr:colOff>114300</xdr:colOff>
      <xdr:row>61</xdr:row>
      <xdr:rowOff>91034</xdr:rowOff>
    </xdr:to>
    <xdr:sp macro="" textlink="">
      <xdr:nvSpPr>
        <xdr:cNvPr id="605" name="楕円 604">
          <a:extLst>
            <a:ext uri="{FF2B5EF4-FFF2-40B4-BE49-F238E27FC236}">
              <a16:creationId xmlns:a16="http://schemas.microsoft.com/office/drawing/2014/main" id="{A28AB9DA-B59A-4570-B755-BCEE62AB173E}"/>
            </a:ext>
          </a:extLst>
        </xdr:cNvPr>
        <xdr:cNvSpPr/>
      </xdr:nvSpPr>
      <xdr:spPr>
        <a:xfrm>
          <a:off x="221107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12311</xdr:rowOff>
    </xdr:from>
    <xdr:ext cx="469744" cy="259045"/>
    <xdr:sp macro="" textlink="">
      <xdr:nvSpPr>
        <xdr:cNvPr id="606" name="【学校施設】&#10;一人当たり面積該当値テキスト">
          <a:extLst>
            <a:ext uri="{FF2B5EF4-FFF2-40B4-BE49-F238E27FC236}">
              <a16:creationId xmlns:a16="http://schemas.microsoft.com/office/drawing/2014/main" id="{0806D21E-3950-4882-8729-3E3D04D96BFF}"/>
            </a:ext>
          </a:extLst>
        </xdr:cNvPr>
        <xdr:cNvSpPr txBox="1"/>
      </xdr:nvSpPr>
      <xdr:spPr>
        <a:xfrm>
          <a:off x="22199600" y="1029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864</xdr:rowOff>
    </xdr:from>
    <xdr:to>
      <xdr:col>112</xdr:col>
      <xdr:colOff>38100</xdr:colOff>
      <xdr:row>61</xdr:row>
      <xdr:rowOff>102464</xdr:rowOff>
    </xdr:to>
    <xdr:sp macro="" textlink="">
      <xdr:nvSpPr>
        <xdr:cNvPr id="607" name="楕円 606">
          <a:extLst>
            <a:ext uri="{FF2B5EF4-FFF2-40B4-BE49-F238E27FC236}">
              <a16:creationId xmlns:a16="http://schemas.microsoft.com/office/drawing/2014/main" id="{2115912E-572A-4524-9CA5-80DD5EB9384F}"/>
            </a:ext>
          </a:extLst>
        </xdr:cNvPr>
        <xdr:cNvSpPr/>
      </xdr:nvSpPr>
      <xdr:spPr>
        <a:xfrm>
          <a:off x="21272500" y="104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40234</xdr:rowOff>
    </xdr:from>
    <xdr:to>
      <xdr:col>116</xdr:col>
      <xdr:colOff>63500</xdr:colOff>
      <xdr:row>61</xdr:row>
      <xdr:rowOff>51664</xdr:rowOff>
    </xdr:to>
    <xdr:cxnSp macro="">
      <xdr:nvCxnSpPr>
        <xdr:cNvPr id="608" name="直線コネクタ 607">
          <a:extLst>
            <a:ext uri="{FF2B5EF4-FFF2-40B4-BE49-F238E27FC236}">
              <a16:creationId xmlns:a16="http://schemas.microsoft.com/office/drawing/2014/main" id="{D38AB873-C38F-4CA7-86D1-E19EBA6CB6A8}"/>
            </a:ext>
          </a:extLst>
        </xdr:cNvPr>
        <xdr:cNvCxnSpPr/>
      </xdr:nvCxnSpPr>
      <xdr:spPr>
        <a:xfrm flipV="1">
          <a:off x="21323300" y="1049868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19609</xdr:rowOff>
    </xdr:from>
    <xdr:to>
      <xdr:col>107</xdr:col>
      <xdr:colOff>101600</xdr:colOff>
      <xdr:row>61</xdr:row>
      <xdr:rowOff>121209</xdr:rowOff>
    </xdr:to>
    <xdr:sp macro="" textlink="">
      <xdr:nvSpPr>
        <xdr:cNvPr id="609" name="楕円 608">
          <a:extLst>
            <a:ext uri="{FF2B5EF4-FFF2-40B4-BE49-F238E27FC236}">
              <a16:creationId xmlns:a16="http://schemas.microsoft.com/office/drawing/2014/main" id="{029CF94D-269D-44FB-8638-92803CB455FC}"/>
            </a:ext>
          </a:extLst>
        </xdr:cNvPr>
        <xdr:cNvSpPr/>
      </xdr:nvSpPr>
      <xdr:spPr>
        <a:xfrm>
          <a:off x="20383500" y="104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51664</xdr:rowOff>
    </xdr:from>
    <xdr:to>
      <xdr:col>111</xdr:col>
      <xdr:colOff>177800</xdr:colOff>
      <xdr:row>61</xdr:row>
      <xdr:rowOff>70409</xdr:rowOff>
    </xdr:to>
    <xdr:cxnSp macro="">
      <xdr:nvCxnSpPr>
        <xdr:cNvPr id="610" name="直線コネクタ 609">
          <a:extLst>
            <a:ext uri="{FF2B5EF4-FFF2-40B4-BE49-F238E27FC236}">
              <a16:creationId xmlns:a16="http://schemas.microsoft.com/office/drawing/2014/main" id="{79CCEABB-7405-4D81-8679-68B0A91D0C26}"/>
            </a:ext>
          </a:extLst>
        </xdr:cNvPr>
        <xdr:cNvCxnSpPr/>
      </xdr:nvCxnSpPr>
      <xdr:spPr>
        <a:xfrm flipV="1">
          <a:off x="20434300" y="1051011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32868</xdr:rowOff>
    </xdr:from>
    <xdr:to>
      <xdr:col>102</xdr:col>
      <xdr:colOff>165100</xdr:colOff>
      <xdr:row>61</xdr:row>
      <xdr:rowOff>134468</xdr:rowOff>
    </xdr:to>
    <xdr:sp macro="" textlink="">
      <xdr:nvSpPr>
        <xdr:cNvPr id="611" name="楕円 610">
          <a:extLst>
            <a:ext uri="{FF2B5EF4-FFF2-40B4-BE49-F238E27FC236}">
              <a16:creationId xmlns:a16="http://schemas.microsoft.com/office/drawing/2014/main" id="{93775449-B10A-4449-8427-DD430C1EF630}"/>
            </a:ext>
          </a:extLst>
        </xdr:cNvPr>
        <xdr:cNvSpPr/>
      </xdr:nvSpPr>
      <xdr:spPr>
        <a:xfrm>
          <a:off x="194945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70409</xdr:rowOff>
    </xdr:from>
    <xdr:to>
      <xdr:col>107</xdr:col>
      <xdr:colOff>50800</xdr:colOff>
      <xdr:row>61</xdr:row>
      <xdr:rowOff>83668</xdr:rowOff>
    </xdr:to>
    <xdr:cxnSp macro="">
      <xdr:nvCxnSpPr>
        <xdr:cNvPr id="612" name="直線コネクタ 611">
          <a:extLst>
            <a:ext uri="{FF2B5EF4-FFF2-40B4-BE49-F238E27FC236}">
              <a16:creationId xmlns:a16="http://schemas.microsoft.com/office/drawing/2014/main" id="{061A280A-9340-4B10-8B66-62844E58F8A3}"/>
            </a:ext>
          </a:extLst>
        </xdr:cNvPr>
        <xdr:cNvCxnSpPr/>
      </xdr:nvCxnSpPr>
      <xdr:spPr>
        <a:xfrm flipV="1">
          <a:off x="19545300" y="1052885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44297</xdr:rowOff>
    </xdr:from>
    <xdr:to>
      <xdr:col>98</xdr:col>
      <xdr:colOff>38100</xdr:colOff>
      <xdr:row>61</xdr:row>
      <xdr:rowOff>145897</xdr:rowOff>
    </xdr:to>
    <xdr:sp macro="" textlink="">
      <xdr:nvSpPr>
        <xdr:cNvPr id="613" name="楕円 612">
          <a:extLst>
            <a:ext uri="{FF2B5EF4-FFF2-40B4-BE49-F238E27FC236}">
              <a16:creationId xmlns:a16="http://schemas.microsoft.com/office/drawing/2014/main" id="{5A8A11CF-EBB8-4BE3-8174-6863A344F374}"/>
            </a:ext>
          </a:extLst>
        </xdr:cNvPr>
        <xdr:cNvSpPr/>
      </xdr:nvSpPr>
      <xdr:spPr>
        <a:xfrm>
          <a:off x="18605500" y="105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83668</xdr:rowOff>
    </xdr:from>
    <xdr:to>
      <xdr:col>102</xdr:col>
      <xdr:colOff>114300</xdr:colOff>
      <xdr:row>61</xdr:row>
      <xdr:rowOff>95097</xdr:rowOff>
    </xdr:to>
    <xdr:cxnSp macro="">
      <xdr:nvCxnSpPr>
        <xdr:cNvPr id="614" name="直線コネクタ 613">
          <a:extLst>
            <a:ext uri="{FF2B5EF4-FFF2-40B4-BE49-F238E27FC236}">
              <a16:creationId xmlns:a16="http://schemas.microsoft.com/office/drawing/2014/main" id="{DCE98F42-7A63-47ED-9DDB-D51CDD3EEF11}"/>
            </a:ext>
          </a:extLst>
        </xdr:cNvPr>
        <xdr:cNvCxnSpPr/>
      </xdr:nvCxnSpPr>
      <xdr:spPr>
        <a:xfrm flipV="1">
          <a:off x="18656300" y="1054211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a:extLst>
            <a:ext uri="{FF2B5EF4-FFF2-40B4-BE49-F238E27FC236}">
              <a16:creationId xmlns:a16="http://schemas.microsoft.com/office/drawing/2014/main" id="{6A12E3CC-DE81-460D-8F0E-C4D585CBA394}"/>
            </a:ext>
          </a:extLst>
        </xdr:cNvPr>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a:extLst>
            <a:ext uri="{FF2B5EF4-FFF2-40B4-BE49-F238E27FC236}">
              <a16:creationId xmlns:a16="http://schemas.microsoft.com/office/drawing/2014/main" id="{B770C02D-AF34-4184-B9BE-DC5BD7881679}"/>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a:extLst>
            <a:ext uri="{FF2B5EF4-FFF2-40B4-BE49-F238E27FC236}">
              <a16:creationId xmlns:a16="http://schemas.microsoft.com/office/drawing/2014/main" id="{BC3E5A23-3BD0-438D-B070-C84C62913811}"/>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a:extLst>
            <a:ext uri="{FF2B5EF4-FFF2-40B4-BE49-F238E27FC236}">
              <a16:creationId xmlns:a16="http://schemas.microsoft.com/office/drawing/2014/main" id="{5F38BE1A-434A-4B0C-B2EB-FE5326598D64}"/>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118991</xdr:rowOff>
    </xdr:from>
    <xdr:ext cx="469744" cy="259045"/>
    <xdr:sp macro="" textlink="">
      <xdr:nvSpPr>
        <xdr:cNvPr id="619" name="n_1mainValue【学校施設】&#10;一人当たり面積">
          <a:extLst>
            <a:ext uri="{FF2B5EF4-FFF2-40B4-BE49-F238E27FC236}">
              <a16:creationId xmlns:a16="http://schemas.microsoft.com/office/drawing/2014/main" id="{09AFEB6A-2E2F-4501-BB3B-FF17557FAAB7}"/>
            </a:ext>
          </a:extLst>
        </xdr:cNvPr>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137736</xdr:rowOff>
    </xdr:from>
    <xdr:ext cx="469744" cy="259045"/>
    <xdr:sp macro="" textlink="">
      <xdr:nvSpPr>
        <xdr:cNvPr id="620" name="n_2mainValue【学校施設】&#10;一人当たり面積">
          <a:extLst>
            <a:ext uri="{FF2B5EF4-FFF2-40B4-BE49-F238E27FC236}">
              <a16:creationId xmlns:a16="http://schemas.microsoft.com/office/drawing/2014/main" id="{E255BEDD-52C0-4E9A-B7E8-DECBEFFC8649}"/>
            </a:ext>
          </a:extLst>
        </xdr:cNvPr>
        <xdr:cNvSpPr txBox="1"/>
      </xdr:nvSpPr>
      <xdr:spPr>
        <a:xfrm>
          <a:off x="20199427" y="1025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150995</xdr:rowOff>
    </xdr:from>
    <xdr:ext cx="469744" cy="259045"/>
    <xdr:sp macro="" textlink="">
      <xdr:nvSpPr>
        <xdr:cNvPr id="621" name="n_3mainValue【学校施設】&#10;一人当たり面積">
          <a:extLst>
            <a:ext uri="{FF2B5EF4-FFF2-40B4-BE49-F238E27FC236}">
              <a16:creationId xmlns:a16="http://schemas.microsoft.com/office/drawing/2014/main" id="{20112DC2-2DE7-4BDD-8110-F2CB174982C1}"/>
            </a:ext>
          </a:extLst>
        </xdr:cNvPr>
        <xdr:cNvSpPr txBox="1"/>
      </xdr:nvSpPr>
      <xdr:spPr>
        <a:xfrm>
          <a:off x="193104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162424</xdr:rowOff>
    </xdr:from>
    <xdr:ext cx="469744" cy="259045"/>
    <xdr:sp macro="" textlink="">
      <xdr:nvSpPr>
        <xdr:cNvPr id="622" name="n_4mainValue【学校施設】&#10;一人当たり面積">
          <a:extLst>
            <a:ext uri="{FF2B5EF4-FFF2-40B4-BE49-F238E27FC236}">
              <a16:creationId xmlns:a16="http://schemas.microsoft.com/office/drawing/2014/main" id="{45D338DD-4EEB-42A4-B9ED-32CA9BB9F8CB}"/>
            </a:ext>
          </a:extLst>
        </xdr:cNvPr>
        <xdr:cNvSpPr txBox="1"/>
      </xdr:nvSpPr>
      <xdr:spPr>
        <a:xfrm>
          <a:off x="18421427" y="102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30ACEE3E-48CA-4026-BA50-36CD93E829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7FEA07E1-A9F8-4CAF-92DB-0DFEF27602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DB8BA4A2-C7AA-4215-8AF2-739DBE56E2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523E2B3-A545-4129-BA28-6E8051C670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DC628EDC-C643-406E-B9DC-544033FA13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E359D90C-4D41-437B-B8F3-632AE1AF4B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FC2FB23F-7476-4978-B8FA-520B649DA7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53DC72DC-C268-4F61-9072-A9ADDE5428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774C2901-7641-4A87-8797-20E3BBACC2C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1CEB5572-B935-4F5D-8F34-698288E5D2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A1652D4C-875D-49DE-A3B5-1AE2EF11B47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BCB9FA40-07EB-4E88-8DAA-B847C0A180F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E524F3F1-D9C6-4C5E-B0C1-C745D1B672F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E6AA2685-5A30-4F92-BD59-3FEA10ACB86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C173A2EA-AF0A-4F49-98C2-68D53CF95CA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101BBE33-A0A0-44BC-9DEB-AFD7466D474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3776F742-9320-447F-B55A-2811D8C31B7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C668352A-25BB-4B11-AE94-5F38E9CA653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A32E5350-B032-4FEF-9A86-BBEC1D23CEA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2DA374B-4FE8-4B0A-AB1C-9F3C53529FE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A93CD93F-BFA9-499B-AC0D-F598A73612DD}"/>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58825B9-3B28-4313-8DA2-6D98F528B39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1A474B2E-7510-4076-B42E-3898ABF7A2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2ECB7000-2158-45A4-BDE1-EF0D1CDF7E6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37A3CA61-CBB7-442B-AB27-A896C287654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F4E64F6C-7BCF-4E94-8D73-1390A2C8B74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30137A3B-0EB0-489A-9DCC-EF6112313AA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D942EE94-2530-4181-8097-5D8D525FD89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a:extLst>
            <a:ext uri="{FF2B5EF4-FFF2-40B4-BE49-F238E27FC236}">
              <a16:creationId xmlns:a16="http://schemas.microsoft.com/office/drawing/2014/main" id="{99CD3508-CEF8-4338-B1B1-C38DE42C9C73}"/>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2D567CF7-D3EA-4AE2-94E4-176B16D92521}"/>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a:extLst>
            <a:ext uri="{FF2B5EF4-FFF2-40B4-BE49-F238E27FC236}">
              <a16:creationId xmlns:a16="http://schemas.microsoft.com/office/drawing/2014/main" id="{FFCE0423-9C3E-4036-A03B-A8DAC2C8A8DD}"/>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a:extLst>
            <a:ext uri="{FF2B5EF4-FFF2-40B4-BE49-F238E27FC236}">
              <a16:creationId xmlns:a16="http://schemas.microsoft.com/office/drawing/2014/main" id="{5D0E00EC-F57D-424C-B022-8B84814553AD}"/>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a:extLst>
            <a:ext uri="{FF2B5EF4-FFF2-40B4-BE49-F238E27FC236}">
              <a16:creationId xmlns:a16="http://schemas.microsoft.com/office/drawing/2014/main" id="{55CE8FA6-F8D6-47D3-B88A-9AD6B9CDE6B3}"/>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a:extLst>
            <a:ext uri="{FF2B5EF4-FFF2-40B4-BE49-F238E27FC236}">
              <a16:creationId xmlns:a16="http://schemas.microsoft.com/office/drawing/2014/main" id="{A7FF4440-4F2B-4621-B27C-846CD24F9F21}"/>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9D00A10-60EE-43E5-945F-A8E45BCBD1B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BED5189-A3AF-4789-B981-594CCCFA64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96A076D-52FF-4586-8018-47C3D86487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86F8995-09EE-4F49-B8BF-2AA1C3913E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6627721-5074-4756-9900-8F9E7FD19FA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2" name="楕円 661">
          <a:extLst>
            <a:ext uri="{FF2B5EF4-FFF2-40B4-BE49-F238E27FC236}">
              <a16:creationId xmlns:a16="http://schemas.microsoft.com/office/drawing/2014/main" id="{E86CEC19-33BF-4CD5-B5AE-CA8397DF4F17}"/>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63" name="【児童館】&#10;有形固定資産減価償却率該当値テキスト">
          <a:extLst>
            <a:ext uri="{FF2B5EF4-FFF2-40B4-BE49-F238E27FC236}">
              <a16:creationId xmlns:a16="http://schemas.microsoft.com/office/drawing/2014/main" id="{C0CE59B1-D385-4335-A2A3-B512C7D649BE}"/>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4" name="楕円 663">
          <a:extLst>
            <a:ext uri="{FF2B5EF4-FFF2-40B4-BE49-F238E27FC236}">
              <a16:creationId xmlns:a16="http://schemas.microsoft.com/office/drawing/2014/main" id="{B4F01B9A-9115-4596-8FB7-A42F926FDECD}"/>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65" name="直線コネクタ 664">
          <a:extLst>
            <a:ext uri="{FF2B5EF4-FFF2-40B4-BE49-F238E27FC236}">
              <a16:creationId xmlns:a16="http://schemas.microsoft.com/office/drawing/2014/main" id="{C1209703-AF71-4FEB-BB53-8F8D0B4C07B7}"/>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66" name="楕円 665">
          <a:extLst>
            <a:ext uri="{FF2B5EF4-FFF2-40B4-BE49-F238E27FC236}">
              <a16:creationId xmlns:a16="http://schemas.microsoft.com/office/drawing/2014/main" id="{64F7577E-2E9A-42AA-B85F-21CD0DB42A62}"/>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67" name="直線コネクタ 666">
          <a:extLst>
            <a:ext uri="{FF2B5EF4-FFF2-40B4-BE49-F238E27FC236}">
              <a16:creationId xmlns:a16="http://schemas.microsoft.com/office/drawing/2014/main" id="{BB9F3C7B-1223-40F7-A46A-1B1B4167E5F9}"/>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68" name="楕円 667">
          <a:extLst>
            <a:ext uri="{FF2B5EF4-FFF2-40B4-BE49-F238E27FC236}">
              <a16:creationId xmlns:a16="http://schemas.microsoft.com/office/drawing/2014/main" id="{73D724BD-6FEA-4B38-B995-DBCF7425784A}"/>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69" name="直線コネクタ 668">
          <a:extLst>
            <a:ext uri="{FF2B5EF4-FFF2-40B4-BE49-F238E27FC236}">
              <a16:creationId xmlns:a16="http://schemas.microsoft.com/office/drawing/2014/main" id="{A9B18935-50CA-4165-ADDA-48F176D0F59A}"/>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70" name="楕円 669">
          <a:extLst>
            <a:ext uri="{FF2B5EF4-FFF2-40B4-BE49-F238E27FC236}">
              <a16:creationId xmlns:a16="http://schemas.microsoft.com/office/drawing/2014/main" id="{E9BA37C6-2EF2-45B2-8EAF-2E3BC8DB3CF2}"/>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71" name="直線コネクタ 670">
          <a:extLst>
            <a:ext uri="{FF2B5EF4-FFF2-40B4-BE49-F238E27FC236}">
              <a16:creationId xmlns:a16="http://schemas.microsoft.com/office/drawing/2014/main" id="{F4A379EF-33CB-4C78-9D6D-65760F32BB61}"/>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a:extLst>
            <a:ext uri="{FF2B5EF4-FFF2-40B4-BE49-F238E27FC236}">
              <a16:creationId xmlns:a16="http://schemas.microsoft.com/office/drawing/2014/main" id="{047F5C91-8852-4543-9E5E-DFAAFF485015}"/>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a:extLst>
            <a:ext uri="{FF2B5EF4-FFF2-40B4-BE49-F238E27FC236}">
              <a16:creationId xmlns:a16="http://schemas.microsoft.com/office/drawing/2014/main" id="{DA873A26-0A05-41DC-9AAF-B454822B170E}"/>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a:extLst>
            <a:ext uri="{FF2B5EF4-FFF2-40B4-BE49-F238E27FC236}">
              <a16:creationId xmlns:a16="http://schemas.microsoft.com/office/drawing/2014/main" id="{9D1C07A3-0342-4F7E-A7BA-CD12E43E903C}"/>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a:extLst>
            <a:ext uri="{FF2B5EF4-FFF2-40B4-BE49-F238E27FC236}">
              <a16:creationId xmlns:a16="http://schemas.microsoft.com/office/drawing/2014/main" id="{502E1540-6AD5-4AFD-A7CA-B954006A8D76}"/>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76" name="n_1mainValue【児童館】&#10;有形固定資産減価償却率">
          <a:extLst>
            <a:ext uri="{FF2B5EF4-FFF2-40B4-BE49-F238E27FC236}">
              <a16:creationId xmlns:a16="http://schemas.microsoft.com/office/drawing/2014/main" id="{E03628B0-3143-44F1-A541-2D606FDC05DC}"/>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77" name="n_2mainValue【児童館】&#10;有形固定資産減価償却率">
          <a:extLst>
            <a:ext uri="{FF2B5EF4-FFF2-40B4-BE49-F238E27FC236}">
              <a16:creationId xmlns:a16="http://schemas.microsoft.com/office/drawing/2014/main" id="{C0663C6D-B53E-4A64-82BF-C7B44803E16B}"/>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78" name="n_3mainValue【児童館】&#10;有形固定資産減価償却率">
          <a:extLst>
            <a:ext uri="{FF2B5EF4-FFF2-40B4-BE49-F238E27FC236}">
              <a16:creationId xmlns:a16="http://schemas.microsoft.com/office/drawing/2014/main" id="{D6970DD4-D983-4861-8D49-00BDF4C75385}"/>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79" name="n_4mainValue【児童館】&#10;有形固定資産減価償却率">
          <a:extLst>
            <a:ext uri="{FF2B5EF4-FFF2-40B4-BE49-F238E27FC236}">
              <a16:creationId xmlns:a16="http://schemas.microsoft.com/office/drawing/2014/main" id="{5D31CAC4-6D27-408D-AEF4-4853CC6DF5D6}"/>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77036F5D-C8DA-4424-B87F-FAD01BA19A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699F4800-A307-42D3-A7BC-CD948F4AD1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4C8F1FEF-8D6D-4843-8A0C-F3CFAE6D2F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AE614E94-C45D-402D-98E9-B11CC53675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82B23DF1-1481-46C1-A1F6-27757B5E20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1CB1BC52-E195-424D-B044-66915339866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5BBDD3F3-8192-41B8-8F9E-E1126DF9E2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EF621D8B-E409-4DEE-AF44-5EAC1CEFF1B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D240BF0E-F618-40B2-9709-38BF281A60E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E28F78C-FA8F-4C0E-8561-F218E1E4F34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BFF3E134-220E-41F3-AD73-4DFD3CCFB07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DA9CFBB2-0AC7-45CC-9179-DC4D8213ECA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E02345E3-F7B8-4A09-B877-0DAF3746574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D98DB6D7-4C36-430E-B9EF-FFA8C79FE8A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86FCF858-A249-4C54-A19F-CA381C90042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1E0B5427-02BD-43D5-BC41-91A4CF28DAE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9C46D40D-F2E6-4111-8401-820ACF7269F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47F3B845-0591-402B-9665-D2EFE363340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75DF5E1-4696-4B7F-8FB0-A3FAD25102F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341212A1-B2EF-4A6F-BE2C-70C18C59A22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8559BF69-85B0-4FB8-BAA2-8B0BE0D70E8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985F33F4-F0B9-428D-8F01-C7BFBEC5BD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E767C6B9-DD08-47B9-841C-5F67136948C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a:extLst>
            <a:ext uri="{FF2B5EF4-FFF2-40B4-BE49-F238E27FC236}">
              <a16:creationId xmlns:a16="http://schemas.microsoft.com/office/drawing/2014/main" id="{CC2D70AD-5AF8-459E-8325-48DA42F0EA1B}"/>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a:extLst>
            <a:ext uri="{FF2B5EF4-FFF2-40B4-BE49-F238E27FC236}">
              <a16:creationId xmlns:a16="http://schemas.microsoft.com/office/drawing/2014/main" id="{1DD2A77F-0557-4D32-8822-41DAFBA9EDF3}"/>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a:extLst>
            <a:ext uri="{FF2B5EF4-FFF2-40B4-BE49-F238E27FC236}">
              <a16:creationId xmlns:a16="http://schemas.microsoft.com/office/drawing/2014/main" id="{21DEFB67-C1CD-4BF5-A7AF-DE35B372B035}"/>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9ABFBFE7-92DF-4406-A470-6B7AB962F045}"/>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39D47D2F-B2AE-44ED-9064-6127C11270AE}"/>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a:extLst>
            <a:ext uri="{FF2B5EF4-FFF2-40B4-BE49-F238E27FC236}">
              <a16:creationId xmlns:a16="http://schemas.microsoft.com/office/drawing/2014/main" id="{14EB400D-42DF-4FBB-BA73-0BE080596721}"/>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24EA4800-73A6-4A2F-99DD-D5A349427998}"/>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8F30AC9F-670D-476F-BD15-15F808D82A66}"/>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7AA9741C-418A-4BC2-940E-B50130344364}"/>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38A28F84-88F7-40EC-9BAE-8F59AF7B05AF}"/>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AE781643-3FFA-4A9D-8ED9-784EF4585B28}"/>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AF86266-2DCA-4830-A5D1-B6CA14DDBB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62FFA60-111A-430B-9383-E118C1537F9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483B370-290D-4E90-9CD0-DC1E949ECC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6DED55B-BFEA-498B-819B-AE5C4CECFE0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A051079-680C-477D-A2D6-344548D701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19" name="楕円 718">
          <a:extLst>
            <a:ext uri="{FF2B5EF4-FFF2-40B4-BE49-F238E27FC236}">
              <a16:creationId xmlns:a16="http://schemas.microsoft.com/office/drawing/2014/main" id="{61AF5A61-4854-480E-9768-83BEE48B7AC9}"/>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149877</xdr:rowOff>
    </xdr:from>
    <xdr:ext cx="469744" cy="259045"/>
    <xdr:sp macro="" textlink="">
      <xdr:nvSpPr>
        <xdr:cNvPr id="720" name="【児童館】&#10;一人当たり面積該当値テキスト">
          <a:extLst>
            <a:ext uri="{FF2B5EF4-FFF2-40B4-BE49-F238E27FC236}">
              <a16:creationId xmlns:a16="http://schemas.microsoft.com/office/drawing/2014/main" id="{5C78B14F-4E1F-43E0-A01B-01B9356A88ED}"/>
            </a:ext>
          </a:extLst>
        </xdr:cNvPr>
        <xdr:cNvSpPr txBox="1"/>
      </xdr:nvSpPr>
      <xdr:spPr>
        <a:xfrm>
          <a:off x="22199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21" name="楕円 720">
          <a:extLst>
            <a:ext uri="{FF2B5EF4-FFF2-40B4-BE49-F238E27FC236}">
              <a16:creationId xmlns:a16="http://schemas.microsoft.com/office/drawing/2014/main" id="{68A1279E-7094-407C-9434-C0995A20BD1F}"/>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22" name="直線コネクタ 721">
          <a:extLst>
            <a:ext uri="{FF2B5EF4-FFF2-40B4-BE49-F238E27FC236}">
              <a16:creationId xmlns:a16="http://schemas.microsoft.com/office/drawing/2014/main" id="{8E46FE82-1254-4C5D-AB59-B0A57EB3D8F6}"/>
            </a:ext>
          </a:extLst>
        </xdr:cNvPr>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23" name="楕円 722">
          <a:extLst>
            <a:ext uri="{FF2B5EF4-FFF2-40B4-BE49-F238E27FC236}">
              <a16:creationId xmlns:a16="http://schemas.microsoft.com/office/drawing/2014/main" id="{AA3B0D74-91A3-4167-BF32-87AC7779C031}"/>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24" name="直線コネクタ 723">
          <a:extLst>
            <a:ext uri="{FF2B5EF4-FFF2-40B4-BE49-F238E27FC236}">
              <a16:creationId xmlns:a16="http://schemas.microsoft.com/office/drawing/2014/main" id="{D8419537-D002-4F61-B1B1-D24BB89DE391}"/>
            </a:ext>
          </a:extLst>
        </xdr:cNvPr>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5" name="楕円 724">
          <a:extLst>
            <a:ext uri="{FF2B5EF4-FFF2-40B4-BE49-F238E27FC236}">
              <a16:creationId xmlns:a16="http://schemas.microsoft.com/office/drawing/2014/main" id="{C76F0300-7235-4C65-8A3D-597E09EC32B6}"/>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26" name="直線コネクタ 725">
          <a:extLst>
            <a:ext uri="{FF2B5EF4-FFF2-40B4-BE49-F238E27FC236}">
              <a16:creationId xmlns:a16="http://schemas.microsoft.com/office/drawing/2014/main" id="{7BF8659D-C47C-4C29-A3DD-09D626F39CEC}"/>
            </a:ext>
          </a:extLst>
        </xdr:cNvPr>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7" name="楕円 726">
          <a:extLst>
            <a:ext uri="{FF2B5EF4-FFF2-40B4-BE49-F238E27FC236}">
              <a16:creationId xmlns:a16="http://schemas.microsoft.com/office/drawing/2014/main" id="{0813B2B2-DC04-437C-BDCD-4C9BBCDDF03D}"/>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28" name="直線コネクタ 727">
          <a:extLst>
            <a:ext uri="{FF2B5EF4-FFF2-40B4-BE49-F238E27FC236}">
              <a16:creationId xmlns:a16="http://schemas.microsoft.com/office/drawing/2014/main" id="{94607E4A-3AAA-4AB8-A43E-C2ED29190F14}"/>
            </a:ext>
          </a:extLst>
        </xdr:cNvPr>
        <xdr:cNvCxnSpPr/>
      </xdr:nvCxnSpPr>
      <xdr:spPr>
        <a:xfrm>
          <a:off x="18656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9" name="n_1aveValue【児童館】&#10;一人当たり面積">
          <a:extLst>
            <a:ext uri="{FF2B5EF4-FFF2-40B4-BE49-F238E27FC236}">
              <a16:creationId xmlns:a16="http://schemas.microsoft.com/office/drawing/2014/main" id="{A107B464-56F1-42F1-B87C-3EE0B4544A1C}"/>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a:extLst>
            <a:ext uri="{FF2B5EF4-FFF2-40B4-BE49-F238E27FC236}">
              <a16:creationId xmlns:a16="http://schemas.microsoft.com/office/drawing/2014/main" id="{BE802467-BFB8-4B4E-8F58-B786BE7252E8}"/>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1" name="n_3aveValue【児童館】&#10;一人当たり面積">
          <a:extLst>
            <a:ext uri="{FF2B5EF4-FFF2-40B4-BE49-F238E27FC236}">
              <a16:creationId xmlns:a16="http://schemas.microsoft.com/office/drawing/2014/main" id="{6C5BAC0C-8001-4165-93BD-80F79CF59229}"/>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0F1021DB-97B0-4D73-8BA1-72375D9791A9}"/>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33" name="n_1mainValue【児童館】&#10;一人当たり面積">
          <a:extLst>
            <a:ext uri="{FF2B5EF4-FFF2-40B4-BE49-F238E27FC236}">
              <a16:creationId xmlns:a16="http://schemas.microsoft.com/office/drawing/2014/main" id="{00711275-9426-4762-8A28-6737DD80AF30}"/>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34" name="n_2mainValue【児童館】&#10;一人当たり面積">
          <a:extLst>
            <a:ext uri="{FF2B5EF4-FFF2-40B4-BE49-F238E27FC236}">
              <a16:creationId xmlns:a16="http://schemas.microsoft.com/office/drawing/2014/main" id="{AFB8BFDE-FC12-4251-8FDB-82C0992BE803}"/>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35" name="n_3mainValue【児童館】&#10;一人当たり面積">
          <a:extLst>
            <a:ext uri="{FF2B5EF4-FFF2-40B4-BE49-F238E27FC236}">
              <a16:creationId xmlns:a16="http://schemas.microsoft.com/office/drawing/2014/main" id="{F986537A-0F85-4716-B09C-E5D679E76788}"/>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736" name="n_4mainValue【児童館】&#10;一人当たり面積">
          <a:extLst>
            <a:ext uri="{FF2B5EF4-FFF2-40B4-BE49-F238E27FC236}">
              <a16:creationId xmlns:a16="http://schemas.microsoft.com/office/drawing/2014/main" id="{86651AC6-87A3-4EF1-BB0B-35DDD3756D5C}"/>
            </a:ext>
          </a:extLst>
        </xdr:cNvPr>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D8626F2B-4342-4F8C-AA8B-E9088DCEC6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4FCC52F7-9332-4AC4-83EB-04A9199709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200BCE5E-9E6F-4E45-8600-D30F9E7CEA8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698B6F23-F67E-4203-A882-F4AC0B568B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462E92AC-95EA-4ADA-B673-32F3F01CDE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2E0A2315-802D-46FC-A269-D938E32DCD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C57B1EFF-6007-431F-95D4-DEA1DED60EF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E03CE8AE-A57A-4049-8236-E81B37F5C9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80E4BE00-E619-45A1-B49A-B56C310F92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4FF38EF6-0ACA-470E-96CB-59F6063135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C4A89809-F241-4A81-BBCF-D456E587558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5C65CCF5-A0EE-459E-B9F8-DCB63D2DDBC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18644FE8-0A77-451F-9EBA-91D93F0167D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A1D87EEC-AFBB-4100-BADA-60EF7158BA4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529AB9A5-A6E6-499F-87D0-B1BFC6A323B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30E9F09A-4333-4BFF-85FE-E1F711D178F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E570CFA7-0547-48EE-BEDF-A756BAAEE1A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774EE38F-599D-4BE2-9908-BD5A632B756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E3BE2A1D-D0E5-48F6-8AC4-8314676E3C8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BF958806-C625-4745-86C6-125263228DF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179B2D50-8C9D-4D5C-AB33-EB9A0D8F1A2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A85F7B9-7AAE-4955-9339-EDB53D50B45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1EE1B391-B0FC-41C6-8D71-3D775BB0976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ECDC1D33-B4E2-40B1-8200-5F36A9BE88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a:extLst>
            <a:ext uri="{FF2B5EF4-FFF2-40B4-BE49-F238E27FC236}">
              <a16:creationId xmlns:a16="http://schemas.microsoft.com/office/drawing/2014/main" id="{E3ED0B66-1C3F-4CC1-AF9E-27884C2AB642}"/>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a:extLst>
            <a:ext uri="{FF2B5EF4-FFF2-40B4-BE49-F238E27FC236}">
              <a16:creationId xmlns:a16="http://schemas.microsoft.com/office/drawing/2014/main" id="{3B2D1660-BAAB-44DF-ACAA-591A9D61BE62}"/>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a:extLst>
            <a:ext uri="{FF2B5EF4-FFF2-40B4-BE49-F238E27FC236}">
              <a16:creationId xmlns:a16="http://schemas.microsoft.com/office/drawing/2014/main" id="{CA973FBD-1A24-48AA-A4EB-7FB167FCD9A0}"/>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a:extLst>
            <a:ext uri="{FF2B5EF4-FFF2-40B4-BE49-F238E27FC236}">
              <a16:creationId xmlns:a16="http://schemas.microsoft.com/office/drawing/2014/main" id="{6658F8B1-AEC7-41FB-8CE3-29B4C1CFA25A}"/>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a:extLst>
            <a:ext uri="{FF2B5EF4-FFF2-40B4-BE49-F238E27FC236}">
              <a16:creationId xmlns:a16="http://schemas.microsoft.com/office/drawing/2014/main" id="{A92CB47F-1275-43B8-BC8B-AB9DD456BBDD}"/>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a:extLst>
            <a:ext uri="{FF2B5EF4-FFF2-40B4-BE49-F238E27FC236}">
              <a16:creationId xmlns:a16="http://schemas.microsoft.com/office/drawing/2014/main" id="{57063421-9D23-4D6D-A2EF-797E18A1041C}"/>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a:extLst>
            <a:ext uri="{FF2B5EF4-FFF2-40B4-BE49-F238E27FC236}">
              <a16:creationId xmlns:a16="http://schemas.microsoft.com/office/drawing/2014/main" id="{9D16144E-A7D2-45EC-9E36-291832050AD6}"/>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a:extLst>
            <a:ext uri="{FF2B5EF4-FFF2-40B4-BE49-F238E27FC236}">
              <a16:creationId xmlns:a16="http://schemas.microsoft.com/office/drawing/2014/main" id="{F2AECF53-AC99-4C0F-AAA2-911EE6B1F0D1}"/>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a:extLst>
            <a:ext uri="{FF2B5EF4-FFF2-40B4-BE49-F238E27FC236}">
              <a16:creationId xmlns:a16="http://schemas.microsoft.com/office/drawing/2014/main" id="{084887FE-F0BD-4677-A923-9E9343E45EB4}"/>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a:extLst>
            <a:ext uri="{FF2B5EF4-FFF2-40B4-BE49-F238E27FC236}">
              <a16:creationId xmlns:a16="http://schemas.microsoft.com/office/drawing/2014/main" id="{D9954A08-BCC1-4DE6-B3BC-16C8535E97FC}"/>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a:extLst>
            <a:ext uri="{FF2B5EF4-FFF2-40B4-BE49-F238E27FC236}">
              <a16:creationId xmlns:a16="http://schemas.microsoft.com/office/drawing/2014/main" id="{F9A8B598-7BE2-4523-B592-55C3476E4801}"/>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88A2E36-04CC-4672-AAEC-EB53497E71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032344C-5541-449D-90E1-1A1BB50B2C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B2EA53F-D311-4FF4-A51C-9A05B380E0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ADE9555-5034-4F4C-AE92-39294914AB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C896065-9300-41EE-A92D-23639B973E8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21589</xdr:rowOff>
    </xdr:from>
    <xdr:to>
      <xdr:col>85</xdr:col>
      <xdr:colOff>177800</xdr:colOff>
      <xdr:row>104</xdr:row>
      <xdr:rowOff>123189</xdr:rowOff>
    </xdr:to>
    <xdr:sp macro="" textlink="">
      <xdr:nvSpPr>
        <xdr:cNvPr id="777" name="楕円 776">
          <a:extLst>
            <a:ext uri="{FF2B5EF4-FFF2-40B4-BE49-F238E27FC236}">
              <a16:creationId xmlns:a16="http://schemas.microsoft.com/office/drawing/2014/main" id="{B01AC2C5-63D0-4014-A1D4-7311A8D43323}"/>
            </a:ext>
          </a:extLst>
        </xdr:cNvPr>
        <xdr:cNvSpPr/>
      </xdr:nvSpPr>
      <xdr:spPr>
        <a:xfrm>
          <a:off x="16268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xdr:rowOff>
    </xdr:from>
    <xdr:ext cx="405111" cy="259045"/>
    <xdr:sp macro="" textlink="">
      <xdr:nvSpPr>
        <xdr:cNvPr id="778" name="【公民館】&#10;有形固定資産減価償却率該当値テキスト">
          <a:extLst>
            <a:ext uri="{FF2B5EF4-FFF2-40B4-BE49-F238E27FC236}">
              <a16:creationId xmlns:a16="http://schemas.microsoft.com/office/drawing/2014/main" id="{0F664277-3C55-4D74-BEE8-80D04B34A3C9}"/>
            </a:ext>
          </a:extLst>
        </xdr:cNvPr>
        <xdr:cNvSpPr txBox="1"/>
      </xdr:nvSpPr>
      <xdr:spPr>
        <a:xfrm>
          <a:off x="16357600"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779" name="楕円 778">
          <a:extLst>
            <a:ext uri="{FF2B5EF4-FFF2-40B4-BE49-F238E27FC236}">
              <a16:creationId xmlns:a16="http://schemas.microsoft.com/office/drawing/2014/main" id="{398B1EFC-BA3E-487E-A541-47422AAC320C}"/>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76200</xdr:rowOff>
    </xdr:to>
    <xdr:cxnSp macro="">
      <xdr:nvCxnSpPr>
        <xdr:cNvPr id="780" name="直線コネクタ 779">
          <a:extLst>
            <a:ext uri="{FF2B5EF4-FFF2-40B4-BE49-F238E27FC236}">
              <a16:creationId xmlns:a16="http://schemas.microsoft.com/office/drawing/2014/main" id="{DDC3EF0C-366D-49D9-A744-8AA5C4846E72}"/>
            </a:ext>
          </a:extLst>
        </xdr:cNvPr>
        <xdr:cNvCxnSpPr/>
      </xdr:nvCxnSpPr>
      <xdr:spPr>
        <a:xfrm flipV="1">
          <a:off x="15481300" y="17903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81" name="楕円 780">
          <a:extLst>
            <a:ext uri="{FF2B5EF4-FFF2-40B4-BE49-F238E27FC236}">
              <a16:creationId xmlns:a16="http://schemas.microsoft.com/office/drawing/2014/main" id="{C83FF3BE-EF5E-4B5A-BC99-C4455B3D0ACA}"/>
            </a:ext>
          </a:extLst>
        </xdr:cNvPr>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76200</xdr:rowOff>
    </xdr:to>
    <xdr:cxnSp macro="">
      <xdr:nvCxnSpPr>
        <xdr:cNvPr id="782" name="直線コネクタ 781">
          <a:extLst>
            <a:ext uri="{FF2B5EF4-FFF2-40B4-BE49-F238E27FC236}">
              <a16:creationId xmlns:a16="http://schemas.microsoft.com/office/drawing/2014/main" id="{05F480A3-0187-4794-83EA-D9183C3BEA4F}"/>
            </a:ext>
          </a:extLst>
        </xdr:cNvPr>
        <xdr:cNvCxnSpPr/>
      </xdr:nvCxnSpPr>
      <xdr:spPr>
        <a:xfrm>
          <a:off x="14592300" y="1786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83" name="楕円 782">
          <a:extLst>
            <a:ext uri="{FF2B5EF4-FFF2-40B4-BE49-F238E27FC236}">
              <a16:creationId xmlns:a16="http://schemas.microsoft.com/office/drawing/2014/main" id="{B89BF0E5-3C3F-4E38-B3C7-B495635080ED}"/>
            </a:ext>
          </a:extLst>
        </xdr:cNvPr>
        <xdr:cNvSpPr/>
      </xdr:nvSpPr>
      <xdr:spPr>
        <a:xfrm>
          <a:off x="13652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154305</xdr:rowOff>
    </xdr:from>
    <xdr:to>
      <xdr:col>76</xdr:col>
      <xdr:colOff>114300</xdr:colOff>
      <xdr:row>104</xdr:row>
      <xdr:rowOff>30480</xdr:rowOff>
    </xdr:to>
    <xdr:cxnSp macro="">
      <xdr:nvCxnSpPr>
        <xdr:cNvPr id="784" name="直線コネクタ 783">
          <a:extLst>
            <a:ext uri="{FF2B5EF4-FFF2-40B4-BE49-F238E27FC236}">
              <a16:creationId xmlns:a16="http://schemas.microsoft.com/office/drawing/2014/main" id="{46F71600-2D4D-45AC-ACB2-DAD14C9402B6}"/>
            </a:ext>
          </a:extLst>
        </xdr:cNvPr>
        <xdr:cNvCxnSpPr/>
      </xdr:nvCxnSpPr>
      <xdr:spPr>
        <a:xfrm>
          <a:off x="13703300" y="17813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57786</xdr:rowOff>
    </xdr:from>
    <xdr:to>
      <xdr:col>67</xdr:col>
      <xdr:colOff>101600</xdr:colOff>
      <xdr:row>103</xdr:row>
      <xdr:rowOff>159386</xdr:rowOff>
    </xdr:to>
    <xdr:sp macro="" textlink="">
      <xdr:nvSpPr>
        <xdr:cNvPr id="785" name="楕円 784">
          <a:extLst>
            <a:ext uri="{FF2B5EF4-FFF2-40B4-BE49-F238E27FC236}">
              <a16:creationId xmlns:a16="http://schemas.microsoft.com/office/drawing/2014/main" id="{2A0380F4-7FDF-4371-AAA6-73D04A505DCA}"/>
            </a:ext>
          </a:extLst>
        </xdr:cNvPr>
        <xdr:cNvSpPr/>
      </xdr:nvSpPr>
      <xdr:spPr>
        <a:xfrm>
          <a:off x="12763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108586</xdr:rowOff>
    </xdr:from>
    <xdr:to>
      <xdr:col>71</xdr:col>
      <xdr:colOff>177800</xdr:colOff>
      <xdr:row>103</xdr:row>
      <xdr:rowOff>154305</xdr:rowOff>
    </xdr:to>
    <xdr:cxnSp macro="">
      <xdr:nvCxnSpPr>
        <xdr:cNvPr id="786" name="直線コネクタ 785">
          <a:extLst>
            <a:ext uri="{FF2B5EF4-FFF2-40B4-BE49-F238E27FC236}">
              <a16:creationId xmlns:a16="http://schemas.microsoft.com/office/drawing/2014/main" id="{EC23F358-569D-4649-B556-00398F029C83}"/>
            </a:ext>
          </a:extLst>
        </xdr:cNvPr>
        <xdr:cNvCxnSpPr/>
      </xdr:nvCxnSpPr>
      <xdr:spPr>
        <a:xfrm>
          <a:off x="12814300" y="177679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7" name="n_1aveValue【公民館】&#10;有形固定資産減価償却率">
          <a:extLst>
            <a:ext uri="{FF2B5EF4-FFF2-40B4-BE49-F238E27FC236}">
              <a16:creationId xmlns:a16="http://schemas.microsoft.com/office/drawing/2014/main" id="{12DFCFD9-5A1F-4078-A4C8-DCCEE9F65998}"/>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88" name="n_2aveValue【公民館】&#10;有形固定資産減価償却率">
          <a:extLst>
            <a:ext uri="{FF2B5EF4-FFF2-40B4-BE49-F238E27FC236}">
              <a16:creationId xmlns:a16="http://schemas.microsoft.com/office/drawing/2014/main" id="{8500BFFF-EAC0-4A6C-B8AC-019C669B4F75}"/>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89" name="n_3aveValue【公民館】&#10;有形固定資産減価償却率">
          <a:extLst>
            <a:ext uri="{FF2B5EF4-FFF2-40B4-BE49-F238E27FC236}">
              <a16:creationId xmlns:a16="http://schemas.microsoft.com/office/drawing/2014/main" id="{C062F270-584E-4C3C-85E2-2842AB6052A2}"/>
            </a:ext>
          </a:extLst>
        </xdr:cNvPr>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90" name="n_4aveValue【公民館】&#10;有形固定資産減価償却率">
          <a:extLst>
            <a:ext uri="{FF2B5EF4-FFF2-40B4-BE49-F238E27FC236}">
              <a16:creationId xmlns:a16="http://schemas.microsoft.com/office/drawing/2014/main" id="{DDA125DD-2C8F-497F-ACCE-6449D12C6E17}"/>
            </a:ext>
          </a:extLst>
        </xdr:cNvPr>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791" name="n_1mainValue【公民館】&#10;有形固定資産減価償却率">
          <a:extLst>
            <a:ext uri="{FF2B5EF4-FFF2-40B4-BE49-F238E27FC236}">
              <a16:creationId xmlns:a16="http://schemas.microsoft.com/office/drawing/2014/main" id="{CE5B0870-3098-4185-A809-506252323109}"/>
            </a:ext>
          </a:extLst>
        </xdr:cNvPr>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92" name="n_2mainValue【公民館】&#10;有形固定資産減価償却率">
          <a:extLst>
            <a:ext uri="{FF2B5EF4-FFF2-40B4-BE49-F238E27FC236}">
              <a16:creationId xmlns:a16="http://schemas.microsoft.com/office/drawing/2014/main" id="{F0454EF8-11CD-4F06-810D-1ECC685734D2}"/>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93" name="n_3mainValue【公民館】&#10;有形固定資産減価償却率">
          <a:extLst>
            <a:ext uri="{FF2B5EF4-FFF2-40B4-BE49-F238E27FC236}">
              <a16:creationId xmlns:a16="http://schemas.microsoft.com/office/drawing/2014/main" id="{00EB83D4-A4A8-45BF-8A11-A0B243B1B371}"/>
            </a:ext>
          </a:extLst>
        </xdr:cNvPr>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4463</xdr:rowOff>
    </xdr:from>
    <xdr:ext cx="405111" cy="259045"/>
    <xdr:sp macro="" textlink="">
      <xdr:nvSpPr>
        <xdr:cNvPr id="794" name="n_4mainValue【公民館】&#10;有形固定資産減価償却率">
          <a:extLst>
            <a:ext uri="{FF2B5EF4-FFF2-40B4-BE49-F238E27FC236}">
              <a16:creationId xmlns:a16="http://schemas.microsoft.com/office/drawing/2014/main" id="{07526C5A-DBAC-4E44-9295-E34BB7837731}"/>
            </a:ext>
          </a:extLst>
        </xdr:cNvPr>
        <xdr:cNvSpPr txBox="1"/>
      </xdr:nvSpPr>
      <xdr:spPr>
        <a:xfrm>
          <a:off x="12611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F97034B-E6EF-4D6E-80B6-B8CED97166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34B47829-F5B2-418C-B885-65A6006C59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6728CF52-BDCB-44C1-AE9C-B271ACD09F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7013AA36-7851-4C2B-879E-ACE5923E39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578870EA-D2A0-4FBC-ABD9-F0AAC38EEB4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91CF3DF2-D0A0-4473-BC8F-02440649C76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3BBBDEAC-284A-49D9-93B5-68F0FA3A30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97E18227-5C42-40AA-8CED-F8FEAE4E0F1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8EAC675E-1547-4E29-845B-E98A3B7ED7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4F3E2B8-8922-4562-B07E-D56DF0A6F8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18395B97-4325-4CB6-93DB-7C79924C24B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EE09BCE3-EE80-497C-A393-007A0F41732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77C076BF-8E02-4EBC-9742-E5C1EE7CDD7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6563888D-F83E-403F-B898-BC594998A79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9937C9EA-7B44-434F-A29A-EBD0A369A88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86E3EFBF-39D1-4308-8F2B-F5899489464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DA820947-935E-4579-B3A5-49A616643D2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FB4ADEF4-E9D9-4575-971B-C6B758514BA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5649DCA-AB31-4116-B26D-343BA62FA1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EE6DFEDF-7A5E-4317-86F0-04789FB0B4B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BE7498C7-8ED8-4E4E-8AB7-E701E37812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a:extLst>
            <a:ext uri="{FF2B5EF4-FFF2-40B4-BE49-F238E27FC236}">
              <a16:creationId xmlns:a16="http://schemas.microsoft.com/office/drawing/2014/main" id="{D9097AAA-D68D-46CA-9B9D-467255F61046}"/>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a:extLst>
            <a:ext uri="{FF2B5EF4-FFF2-40B4-BE49-F238E27FC236}">
              <a16:creationId xmlns:a16="http://schemas.microsoft.com/office/drawing/2014/main" id="{B85D9F25-8C3A-4EE9-80A6-323F98D1AEDA}"/>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a:extLst>
            <a:ext uri="{FF2B5EF4-FFF2-40B4-BE49-F238E27FC236}">
              <a16:creationId xmlns:a16="http://schemas.microsoft.com/office/drawing/2014/main" id="{56782E45-CD40-47D3-BF8B-26AB987E2AAE}"/>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a:extLst>
            <a:ext uri="{FF2B5EF4-FFF2-40B4-BE49-F238E27FC236}">
              <a16:creationId xmlns:a16="http://schemas.microsoft.com/office/drawing/2014/main" id="{419CFCCD-1E63-485A-83A4-1CDC0946A425}"/>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a:extLst>
            <a:ext uri="{FF2B5EF4-FFF2-40B4-BE49-F238E27FC236}">
              <a16:creationId xmlns:a16="http://schemas.microsoft.com/office/drawing/2014/main" id="{9250F45F-16A8-418C-922B-892F0820B19C}"/>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21" name="【公民館】&#10;一人当たり面積平均値テキスト">
          <a:extLst>
            <a:ext uri="{FF2B5EF4-FFF2-40B4-BE49-F238E27FC236}">
              <a16:creationId xmlns:a16="http://schemas.microsoft.com/office/drawing/2014/main" id="{26D8AC42-86EF-4593-BE1C-E7B7B5116FB0}"/>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a:extLst>
            <a:ext uri="{FF2B5EF4-FFF2-40B4-BE49-F238E27FC236}">
              <a16:creationId xmlns:a16="http://schemas.microsoft.com/office/drawing/2014/main" id="{AA089CF8-DF52-431C-A53F-0708351D7B40}"/>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a:extLst>
            <a:ext uri="{FF2B5EF4-FFF2-40B4-BE49-F238E27FC236}">
              <a16:creationId xmlns:a16="http://schemas.microsoft.com/office/drawing/2014/main" id="{ED688FC2-F5C4-4C2C-84D6-FCC6D0162A56}"/>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a:extLst>
            <a:ext uri="{FF2B5EF4-FFF2-40B4-BE49-F238E27FC236}">
              <a16:creationId xmlns:a16="http://schemas.microsoft.com/office/drawing/2014/main" id="{D2189FDD-4FD3-4A0B-91D6-039F973025A9}"/>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a:extLst>
            <a:ext uri="{FF2B5EF4-FFF2-40B4-BE49-F238E27FC236}">
              <a16:creationId xmlns:a16="http://schemas.microsoft.com/office/drawing/2014/main" id="{57994873-ACEC-4DCC-9CDF-FB37EF8F2973}"/>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a:extLst>
            <a:ext uri="{FF2B5EF4-FFF2-40B4-BE49-F238E27FC236}">
              <a16:creationId xmlns:a16="http://schemas.microsoft.com/office/drawing/2014/main" id="{924286F0-B7BA-4725-AD02-0CD2B8B75BC4}"/>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0BAC4B3-A898-487F-B6CF-1A7ED5581A7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E3B4252-3F6D-4BAD-9E8F-174586F5C6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B5C90CF-B955-4676-B1F8-F4B1A95D882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8386BF0-C170-4642-9EDD-4A74B6D5C5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47D1E5C-A03F-4690-9AF7-827BFB9B3A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832" name="楕円 831">
          <a:extLst>
            <a:ext uri="{FF2B5EF4-FFF2-40B4-BE49-F238E27FC236}">
              <a16:creationId xmlns:a16="http://schemas.microsoft.com/office/drawing/2014/main" id="{6CD45738-874D-4246-8D98-AE5CC362411A}"/>
            </a:ext>
          </a:extLst>
        </xdr:cNvPr>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833" name="【公民館】&#10;一人当たり面積該当値テキスト">
          <a:extLst>
            <a:ext uri="{FF2B5EF4-FFF2-40B4-BE49-F238E27FC236}">
              <a16:creationId xmlns:a16="http://schemas.microsoft.com/office/drawing/2014/main" id="{D1EF6CC2-E676-4202-8EEE-C012A4AB1C30}"/>
            </a:ext>
          </a:extLst>
        </xdr:cNvPr>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834" name="楕円 833">
          <a:extLst>
            <a:ext uri="{FF2B5EF4-FFF2-40B4-BE49-F238E27FC236}">
              <a16:creationId xmlns:a16="http://schemas.microsoft.com/office/drawing/2014/main" id="{00AECD7F-6139-4F7F-BEA1-070A7DC6B0B3}"/>
            </a:ext>
          </a:extLst>
        </xdr:cNvPr>
        <xdr:cNvSpPr/>
      </xdr:nvSpPr>
      <xdr:spPr>
        <a:xfrm>
          <a:off x="2127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128778</xdr:rowOff>
    </xdr:from>
    <xdr:to>
      <xdr:col>116</xdr:col>
      <xdr:colOff>63500</xdr:colOff>
      <xdr:row>106</xdr:row>
      <xdr:rowOff>39624</xdr:rowOff>
    </xdr:to>
    <xdr:cxnSp macro="">
      <xdr:nvCxnSpPr>
        <xdr:cNvPr id="835" name="直線コネクタ 834">
          <a:extLst>
            <a:ext uri="{FF2B5EF4-FFF2-40B4-BE49-F238E27FC236}">
              <a16:creationId xmlns:a16="http://schemas.microsoft.com/office/drawing/2014/main" id="{4B254573-0303-4284-941F-706607E801AA}"/>
            </a:ext>
          </a:extLst>
        </xdr:cNvPr>
        <xdr:cNvCxnSpPr/>
      </xdr:nvCxnSpPr>
      <xdr:spPr>
        <a:xfrm>
          <a:off x="21323300" y="181310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84837</xdr:rowOff>
    </xdr:from>
    <xdr:to>
      <xdr:col>107</xdr:col>
      <xdr:colOff>101600</xdr:colOff>
      <xdr:row>106</xdr:row>
      <xdr:rowOff>14987</xdr:rowOff>
    </xdr:to>
    <xdr:sp macro="" textlink="">
      <xdr:nvSpPr>
        <xdr:cNvPr id="836" name="楕円 835">
          <a:extLst>
            <a:ext uri="{FF2B5EF4-FFF2-40B4-BE49-F238E27FC236}">
              <a16:creationId xmlns:a16="http://schemas.microsoft.com/office/drawing/2014/main" id="{D13F8BE2-268F-4C00-A307-24A0BAB90A03}"/>
            </a:ext>
          </a:extLst>
        </xdr:cNvPr>
        <xdr:cNvSpPr/>
      </xdr:nvSpPr>
      <xdr:spPr>
        <a:xfrm>
          <a:off x="20383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135637</xdr:rowOff>
    </xdr:to>
    <xdr:cxnSp macro="">
      <xdr:nvCxnSpPr>
        <xdr:cNvPr id="837" name="直線コネクタ 836">
          <a:extLst>
            <a:ext uri="{FF2B5EF4-FFF2-40B4-BE49-F238E27FC236}">
              <a16:creationId xmlns:a16="http://schemas.microsoft.com/office/drawing/2014/main" id="{3FC9FEAB-5EE1-459F-9536-CB9DEC831241}"/>
            </a:ext>
          </a:extLst>
        </xdr:cNvPr>
        <xdr:cNvCxnSpPr/>
      </xdr:nvCxnSpPr>
      <xdr:spPr>
        <a:xfrm flipV="1">
          <a:off x="20434300" y="181310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838" name="楕円 837">
          <a:extLst>
            <a:ext uri="{FF2B5EF4-FFF2-40B4-BE49-F238E27FC236}">
              <a16:creationId xmlns:a16="http://schemas.microsoft.com/office/drawing/2014/main" id="{D2BDAC87-BD59-40C5-B3E2-39A1E453E29C}"/>
            </a:ext>
          </a:extLst>
        </xdr:cNvPr>
        <xdr:cNvSpPr/>
      </xdr:nvSpPr>
      <xdr:spPr>
        <a:xfrm>
          <a:off x="19494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135637</xdr:rowOff>
    </xdr:from>
    <xdr:to>
      <xdr:col>107</xdr:col>
      <xdr:colOff>50800</xdr:colOff>
      <xdr:row>105</xdr:row>
      <xdr:rowOff>147065</xdr:rowOff>
    </xdr:to>
    <xdr:cxnSp macro="">
      <xdr:nvCxnSpPr>
        <xdr:cNvPr id="839" name="直線コネクタ 838">
          <a:extLst>
            <a:ext uri="{FF2B5EF4-FFF2-40B4-BE49-F238E27FC236}">
              <a16:creationId xmlns:a16="http://schemas.microsoft.com/office/drawing/2014/main" id="{5ADCF516-3777-4B90-A93A-1B5EE843311D}"/>
            </a:ext>
          </a:extLst>
        </xdr:cNvPr>
        <xdr:cNvCxnSpPr/>
      </xdr:nvCxnSpPr>
      <xdr:spPr>
        <a:xfrm flipV="1">
          <a:off x="19545300" y="1813788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103124</xdr:rowOff>
    </xdr:from>
    <xdr:to>
      <xdr:col>98</xdr:col>
      <xdr:colOff>38100</xdr:colOff>
      <xdr:row>106</xdr:row>
      <xdr:rowOff>33274</xdr:rowOff>
    </xdr:to>
    <xdr:sp macro="" textlink="">
      <xdr:nvSpPr>
        <xdr:cNvPr id="840" name="楕円 839">
          <a:extLst>
            <a:ext uri="{FF2B5EF4-FFF2-40B4-BE49-F238E27FC236}">
              <a16:creationId xmlns:a16="http://schemas.microsoft.com/office/drawing/2014/main" id="{A75B494D-3D17-4E17-8428-6E6A6744E9EA}"/>
            </a:ext>
          </a:extLst>
        </xdr:cNvPr>
        <xdr:cNvSpPr/>
      </xdr:nvSpPr>
      <xdr:spPr>
        <a:xfrm>
          <a:off x="18605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147065</xdr:rowOff>
    </xdr:from>
    <xdr:to>
      <xdr:col>102</xdr:col>
      <xdr:colOff>114300</xdr:colOff>
      <xdr:row>105</xdr:row>
      <xdr:rowOff>153924</xdr:rowOff>
    </xdr:to>
    <xdr:cxnSp macro="">
      <xdr:nvCxnSpPr>
        <xdr:cNvPr id="841" name="直線コネクタ 840">
          <a:extLst>
            <a:ext uri="{FF2B5EF4-FFF2-40B4-BE49-F238E27FC236}">
              <a16:creationId xmlns:a16="http://schemas.microsoft.com/office/drawing/2014/main" id="{1E2284C8-872E-40DA-BBE0-948DBAC6CC98}"/>
            </a:ext>
          </a:extLst>
        </xdr:cNvPr>
        <xdr:cNvCxnSpPr/>
      </xdr:nvCxnSpPr>
      <xdr:spPr>
        <a:xfrm flipV="1">
          <a:off x="18656300" y="181493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2" name="n_1aveValue【公民館】&#10;一人当たり面積">
          <a:extLst>
            <a:ext uri="{FF2B5EF4-FFF2-40B4-BE49-F238E27FC236}">
              <a16:creationId xmlns:a16="http://schemas.microsoft.com/office/drawing/2014/main" id="{CBAA1B06-D4EA-4741-BA2B-EA77CC1E5423}"/>
            </a:ext>
          </a:extLst>
        </xdr:cNvPr>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3" name="n_2aveValue【公民館】&#10;一人当たり面積">
          <a:extLst>
            <a:ext uri="{FF2B5EF4-FFF2-40B4-BE49-F238E27FC236}">
              <a16:creationId xmlns:a16="http://schemas.microsoft.com/office/drawing/2014/main" id="{A5F6294A-9054-4338-A173-A1D9C49B3D0D}"/>
            </a:ext>
          </a:extLst>
        </xdr:cNvPr>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4" name="n_3aveValue【公民館】&#10;一人当たり面積">
          <a:extLst>
            <a:ext uri="{FF2B5EF4-FFF2-40B4-BE49-F238E27FC236}">
              <a16:creationId xmlns:a16="http://schemas.microsoft.com/office/drawing/2014/main" id="{4B67771A-AC88-496B-9F5D-743240202A0A}"/>
            </a:ext>
          </a:extLst>
        </xdr:cNvPr>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5" name="n_4aveValue【公民館】&#10;一人当たり面積">
          <a:extLst>
            <a:ext uri="{FF2B5EF4-FFF2-40B4-BE49-F238E27FC236}">
              <a16:creationId xmlns:a16="http://schemas.microsoft.com/office/drawing/2014/main" id="{307372CB-9656-4FDC-AC51-0DFD371E3B2C}"/>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24655</xdr:rowOff>
    </xdr:from>
    <xdr:ext cx="469744" cy="259045"/>
    <xdr:sp macro="" textlink="">
      <xdr:nvSpPr>
        <xdr:cNvPr id="846" name="n_1mainValue【公民館】&#10;一人当たり面積">
          <a:extLst>
            <a:ext uri="{FF2B5EF4-FFF2-40B4-BE49-F238E27FC236}">
              <a16:creationId xmlns:a16="http://schemas.microsoft.com/office/drawing/2014/main" id="{98012E53-5728-44E1-8136-638C487018CD}"/>
            </a:ext>
          </a:extLst>
        </xdr:cNvPr>
        <xdr:cNvSpPr txBox="1"/>
      </xdr:nvSpPr>
      <xdr:spPr>
        <a:xfrm>
          <a:off x="21075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31514</xdr:rowOff>
    </xdr:from>
    <xdr:ext cx="469744" cy="259045"/>
    <xdr:sp macro="" textlink="">
      <xdr:nvSpPr>
        <xdr:cNvPr id="847" name="n_2mainValue【公民館】&#10;一人当たり面積">
          <a:extLst>
            <a:ext uri="{FF2B5EF4-FFF2-40B4-BE49-F238E27FC236}">
              <a16:creationId xmlns:a16="http://schemas.microsoft.com/office/drawing/2014/main" id="{7ED958CF-723F-4382-ADB8-0F71A73A5794}"/>
            </a:ext>
          </a:extLst>
        </xdr:cNvPr>
        <xdr:cNvSpPr txBox="1"/>
      </xdr:nvSpPr>
      <xdr:spPr>
        <a:xfrm>
          <a:off x="20199427" y="178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848" name="n_3mainValue【公民館】&#10;一人当たり面積">
          <a:extLst>
            <a:ext uri="{FF2B5EF4-FFF2-40B4-BE49-F238E27FC236}">
              <a16:creationId xmlns:a16="http://schemas.microsoft.com/office/drawing/2014/main" id="{D6A59771-82DF-4688-A799-B8055D9DB7E8}"/>
            </a:ext>
          </a:extLst>
        </xdr:cNvPr>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49801</xdr:rowOff>
    </xdr:from>
    <xdr:ext cx="469744" cy="259045"/>
    <xdr:sp macro="" textlink="">
      <xdr:nvSpPr>
        <xdr:cNvPr id="849" name="n_4mainValue【公民館】&#10;一人当たり面積">
          <a:extLst>
            <a:ext uri="{FF2B5EF4-FFF2-40B4-BE49-F238E27FC236}">
              <a16:creationId xmlns:a16="http://schemas.microsoft.com/office/drawing/2014/main" id="{AF8B0C8B-6FCD-4387-81C3-211F3B0D5020}"/>
            </a:ext>
          </a:extLst>
        </xdr:cNvPr>
        <xdr:cNvSpPr txBox="1"/>
      </xdr:nvSpPr>
      <xdr:spPr>
        <a:xfrm>
          <a:off x="18421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59BAFAC1-2F9D-4108-9B9F-955554552F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7E5A8DAD-44A5-40F7-B1FC-C2268B9953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F21EB7F5-0798-4124-8AF5-92FD6067A2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類似団体平均と比較して有形固定資産減価償却率が特に高くなっている施設は、学校施設、児童館であり、低くなっている施設は道路である。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小学校が有形固定資産減価償却率９０．０％、中学校が８１．８％となっており、特に小学校の有形固定資産減価償却率が高くなっている。令和元年度に長寿命化計画を策定したところであり、同計画に基づいて年次的に外壁や屋根などの施設改修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児童館については、有形固定資産減価償却率が１００％となっているが、令和元年度より全ての児童館を休園としている。今後、子ども数の推移を踏まえた結果、施設の解体を予定している。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道路については、これまでに計画的に道路改修、維持補修を行ってきていることにより、有形固定資産減価償却率は類似団体平均より低くなっている。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CE49E79-D75E-443E-97B8-7F75715123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E61AC69-D48F-44C0-AF8C-AABBE6B325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6278E2-A95B-4AC0-A074-CCC08C9540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D5EF0E-2714-417E-9FC1-1B106D0C4C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C548C8-4C62-48F9-B656-898C7BD3C4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BA6752-B0AA-4F4D-9AF4-B2FED08562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EE8AE1-0F1B-430A-BC32-712E72BD64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7927BB-9A5F-4895-A903-67CCF87AEF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44B55B-AC84-41CE-931E-7D1FD3B0DF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5CA8F1-F259-4A10-9A70-DEE7850DF0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50,958
50,642
536.10
38,285,538
37,068,377
1,004,050
15,819,025
27,612,006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53BCC1-18A5-41C5-980E-A01910ADA7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1963B0-35DC-4E61-94A7-8E0FEBE0D5B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07EEE4-8587-45FB-9515-2E45EBD4B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A0D4976-456C-48AE-8D4C-2D9BE88E50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D1CD99-72B9-42F8-9F71-DA761ED0C2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CC4BAD6-B486-4780-8C91-AFBCFFE30C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570217-9E02-4725-AD77-923CFB31BC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B1DF2C-99B4-4725-BB39-B0B09AD6A7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EC0449-9CEC-4F54-9932-843973545C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2252AE-BA7F-4746-AB17-0A5CAD06E8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30C585-82D8-4A14-A488-CECD134579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36DB98-32BF-4199-8783-F97420508E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5F8B36-3993-4D26-AACC-F0603CC745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7DC99E-11D8-4F58-A4D7-CB7802B9715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8C2BD4-FB91-4E92-AA67-11876125B0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7B3776-583E-485A-BAFD-D2EF52156E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E9BEB2-F940-4782-8EE0-6E1928CDCD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F752EB-A846-421C-B9A5-AF449BC76D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974A56C-D2C9-4CF2-822D-09382BCB9AE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7B6EF0-BDDA-4F89-B558-19123E6AF1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802BFC-5AF8-4177-BECF-3F7D756A4F9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E748CF-C224-4FF7-999F-D848F5339C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B527E1A-634A-42A5-9416-6469684B61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15E0D13-E868-4C04-8BA1-D4E034D087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4062AA-29F0-4964-90B7-21579F28C5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B03D1B-4D1F-456C-BD96-9B71738806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49D2F55-55F9-4C34-9140-B8A1D9274D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52FC18-45D9-4C15-9A64-9272DC7235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EA260B-D3AD-4BF3-B07C-00DA726DBF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3CCCEA-E09B-4F2B-9D0C-A2D43631E3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9713F8-FECD-4761-B4F4-D6C8CA66E0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180CDD-61D8-47F7-A04F-1DDF3DBF79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16AF37D-D31E-4499-8664-F41A8F3AB18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3DBCED8-289B-43FA-8AB4-79BAB88C2B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DCF1A17-341B-41BD-B53B-E75F90A2E5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76BEF64-F168-4E7F-83D3-F0143BDD1B8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380F75E-679E-47C0-A5F0-A9E989706AF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488ABED-92CB-4450-A7C2-08CDB81207C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77BCBC6-B257-4AD2-AF38-E3BC4FE17E7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4AFE004-C21D-4F74-A6ED-0111DDCC76F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9E78A5E-5EFD-41F7-A5A5-8C9FEC003C5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3F14CEB-B035-47C2-8BDF-242BC8C9FE6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3ED2B4B-1F35-4D95-92F6-971912E9559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914BEDD-5313-43D8-B611-421215D97CC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EA6D495-E710-4126-91A0-066C0781D8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979DC8F-8D91-46B3-A6A3-2545F13B040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22FEB22-5228-40DE-AC4E-B90FF74D00B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B5A72C1-52D7-479B-B10A-D2D0329A07D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BE8E203-D3F4-45A4-A855-EFBE182D747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5BB762A9-EABF-4941-9A16-835156599EB4}"/>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7CFC9F84-0F81-4C9E-948E-EC1E4D952D13}"/>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657E2E4D-A716-4AC3-ABFB-9459E2CDC8EC}"/>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733D9749-BF6A-47BE-93B8-B9EDEB4C7280}"/>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667B03D2-3DAF-4CA3-BF7B-456BA5CFE34E}"/>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C51CAA25-65E0-4A94-A4BA-1A2050AFDF4B}"/>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C0DD020E-AF2E-4FF3-8DC7-55CCCDCB6F1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FC699615-9475-45D2-A342-0C7995D7E02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7F3AFC-DB01-48CE-8736-E6D9B04D5B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46156C3-498F-4749-A7B9-2D0D232B0F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DF5B35-AD72-42F8-BC59-FA487E5CBB6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F93D900-1531-4061-A43B-106F696309C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B0FE1DF-D9F6-4E71-8E07-411E849759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113574</xdr:rowOff>
    </xdr:from>
    <xdr:to>
      <xdr:col>24</xdr:col>
      <xdr:colOff>114300</xdr:colOff>
      <xdr:row>40</xdr:row>
      <xdr:rowOff>43724</xdr:rowOff>
    </xdr:to>
    <xdr:sp macro="" textlink="">
      <xdr:nvSpPr>
        <xdr:cNvPr id="74" name="楕円 73">
          <a:extLst>
            <a:ext uri="{FF2B5EF4-FFF2-40B4-BE49-F238E27FC236}">
              <a16:creationId xmlns:a16="http://schemas.microsoft.com/office/drawing/2014/main" id="{749C517E-2B32-4833-B64C-A807CDB16681}"/>
            </a:ext>
          </a:extLst>
        </xdr:cNvPr>
        <xdr:cNvSpPr/>
      </xdr:nvSpPr>
      <xdr:spPr>
        <a:xfrm>
          <a:off x="45847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92001</xdr:rowOff>
    </xdr:from>
    <xdr:ext cx="405111" cy="259045"/>
    <xdr:sp macro="" textlink="">
      <xdr:nvSpPr>
        <xdr:cNvPr id="75" name="【図書館】&#10;有形固定資産減価償却率該当値テキスト">
          <a:extLst>
            <a:ext uri="{FF2B5EF4-FFF2-40B4-BE49-F238E27FC236}">
              <a16:creationId xmlns:a16="http://schemas.microsoft.com/office/drawing/2014/main" id="{845F598F-7950-4ABC-BDE9-482EC2498229}"/>
            </a:ext>
          </a:extLst>
        </xdr:cNvPr>
        <xdr:cNvSpPr txBox="1"/>
      </xdr:nvSpPr>
      <xdr:spPr>
        <a:xfrm>
          <a:off x="4673600"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6" name="楕円 75">
          <a:extLst>
            <a:ext uri="{FF2B5EF4-FFF2-40B4-BE49-F238E27FC236}">
              <a16:creationId xmlns:a16="http://schemas.microsoft.com/office/drawing/2014/main" id="{CCDBC0E8-ECCF-4F18-A02B-FD9AB4CF118E}"/>
            </a:ext>
          </a:extLst>
        </xdr:cNvPr>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39</xdr:row>
      <xdr:rowOff>164374</xdr:rowOff>
    </xdr:to>
    <xdr:cxnSp macro="">
      <xdr:nvCxnSpPr>
        <xdr:cNvPr id="77" name="直線コネクタ 76">
          <a:extLst>
            <a:ext uri="{FF2B5EF4-FFF2-40B4-BE49-F238E27FC236}">
              <a16:creationId xmlns:a16="http://schemas.microsoft.com/office/drawing/2014/main" id="{CBD980C6-4202-4813-82ED-1C136928C1FD}"/>
            </a:ext>
          </a:extLst>
        </xdr:cNvPr>
        <xdr:cNvCxnSpPr/>
      </xdr:nvCxnSpPr>
      <xdr:spPr>
        <a:xfrm>
          <a:off x="3797300" y="68199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53159</xdr:rowOff>
    </xdr:from>
    <xdr:to>
      <xdr:col>15</xdr:col>
      <xdr:colOff>101600</xdr:colOff>
      <xdr:row>39</xdr:row>
      <xdr:rowOff>154759</xdr:rowOff>
    </xdr:to>
    <xdr:sp macro="" textlink="">
      <xdr:nvSpPr>
        <xdr:cNvPr id="78" name="楕円 77">
          <a:extLst>
            <a:ext uri="{FF2B5EF4-FFF2-40B4-BE49-F238E27FC236}">
              <a16:creationId xmlns:a16="http://schemas.microsoft.com/office/drawing/2014/main" id="{8657C771-01F0-417B-AB49-5F921F5F7A89}"/>
            </a:ext>
          </a:extLst>
        </xdr:cNvPr>
        <xdr:cNvSpPr/>
      </xdr:nvSpPr>
      <xdr:spPr>
        <a:xfrm>
          <a:off x="2857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133350</xdr:rowOff>
    </xdr:to>
    <xdr:cxnSp macro="">
      <xdr:nvCxnSpPr>
        <xdr:cNvPr id="79" name="直線コネクタ 78">
          <a:extLst>
            <a:ext uri="{FF2B5EF4-FFF2-40B4-BE49-F238E27FC236}">
              <a16:creationId xmlns:a16="http://schemas.microsoft.com/office/drawing/2014/main" id="{A6B3C822-DE84-49F2-B629-268F0B1FF9F2}"/>
            </a:ext>
          </a:extLst>
        </xdr:cNvPr>
        <xdr:cNvCxnSpPr/>
      </xdr:nvCxnSpPr>
      <xdr:spPr>
        <a:xfrm>
          <a:off x="2908300" y="67905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23767</xdr:rowOff>
    </xdr:from>
    <xdr:to>
      <xdr:col>10</xdr:col>
      <xdr:colOff>165100</xdr:colOff>
      <xdr:row>39</xdr:row>
      <xdr:rowOff>125367</xdr:rowOff>
    </xdr:to>
    <xdr:sp macro="" textlink="">
      <xdr:nvSpPr>
        <xdr:cNvPr id="80" name="楕円 79">
          <a:extLst>
            <a:ext uri="{FF2B5EF4-FFF2-40B4-BE49-F238E27FC236}">
              <a16:creationId xmlns:a16="http://schemas.microsoft.com/office/drawing/2014/main" id="{C27FE87B-0A7F-46C8-9DAE-8E4A039DC61D}"/>
            </a:ext>
          </a:extLst>
        </xdr:cNvPr>
        <xdr:cNvSpPr/>
      </xdr:nvSpPr>
      <xdr:spPr>
        <a:xfrm>
          <a:off x="1968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74567</xdr:rowOff>
    </xdr:from>
    <xdr:to>
      <xdr:col>15</xdr:col>
      <xdr:colOff>50800</xdr:colOff>
      <xdr:row>39</xdr:row>
      <xdr:rowOff>103959</xdr:rowOff>
    </xdr:to>
    <xdr:cxnSp macro="">
      <xdr:nvCxnSpPr>
        <xdr:cNvPr id="81" name="直線コネクタ 80">
          <a:extLst>
            <a:ext uri="{FF2B5EF4-FFF2-40B4-BE49-F238E27FC236}">
              <a16:creationId xmlns:a16="http://schemas.microsoft.com/office/drawing/2014/main" id="{EABFF484-92CA-4EE6-ABC9-8B9D8CA68F80}"/>
            </a:ext>
          </a:extLst>
        </xdr:cNvPr>
        <xdr:cNvCxnSpPr/>
      </xdr:nvCxnSpPr>
      <xdr:spPr>
        <a:xfrm>
          <a:off x="2019300" y="67611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165826</xdr:rowOff>
    </xdr:from>
    <xdr:to>
      <xdr:col>6</xdr:col>
      <xdr:colOff>38100</xdr:colOff>
      <xdr:row>39</xdr:row>
      <xdr:rowOff>95976</xdr:rowOff>
    </xdr:to>
    <xdr:sp macro="" textlink="">
      <xdr:nvSpPr>
        <xdr:cNvPr id="82" name="楕円 81">
          <a:extLst>
            <a:ext uri="{FF2B5EF4-FFF2-40B4-BE49-F238E27FC236}">
              <a16:creationId xmlns:a16="http://schemas.microsoft.com/office/drawing/2014/main" id="{8C9AADAE-E897-41AD-ABF6-6912A60BA259}"/>
            </a:ext>
          </a:extLst>
        </xdr:cNvPr>
        <xdr:cNvSpPr/>
      </xdr:nvSpPr>
      <xdr:spPr>
        <a:xfrm>
          <a:off x="1079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45176</xdr:rowOff>
    </xdr:from>
    <xdr:to>
      <xdr:col>10</xdr:col>
      <xdr:colOff>114300</xdr:colOff>
      <xdr:row>39</xdr:row>
      <xdr:rowOff>74567</xdr:rowOff>
    </xdr:to>
    <xdr:cxnSp macro="">
      <xdr:nvCxnSpPr>
        <xdr:cNvPr id="83" name="直線コネクタ 82">
          <a:extLst>
            <a:ext uri="{FF2B5EF4-FFF2-40B4-BE49-F238E27FC236}">
              <a16:creationId xmlns:a16="http://schemas.microsoft.com/office/drawing/2014/main" id="{B91C4610-96E3-44F4-AEE3-8C3C3994FAEA}"/>
            </a:ext>
          </a:extLst>
        </xdr:cNvPr>
        <xdr:cNvCxnSpPr/>
      </xdr:nvCxnSpPr>
      <xdr:spPr>
        <a:xfrm>
          <a:off x="1130300" y="67317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9FFBB8ED-AF42-4B33-BBEC-32E860BE8854}"/>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9168DEF1-E94F-4446-8FD6-8480AA0DC0AC}"/>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67D85D92-72CC-4469-85BD-FFAEB266F0AB}"/>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EA421157-6CE6-451B-AC93-6D7FB05868CB}"/>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8" name="n_1mainValue【図書館】&#10;有形固定資産減価償却率">
          <a:extLst>
            <a:ext uri="{FF2B5EF4-FFF2-40B4-BE49-F238E27FC236}">
              <a16:creationId xmlns:a16="http://schemas.microsoft.com/office/drawing/2014/main" id="{2A3DC004-7DBA-447C-82C5-C9CC45CA5315}"/>
            </a:ext>
          </a:extLst>
        </xdr:cNvPr>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145886</xdr:rowOff>
    </xdr:from>
    <xdr:ext cx="405111" cy="259045"/>
    <xdr:sp macro="" textlink="">
      <xdr:nvSpPr>
        <xdr:cNvPr id="89" name="n_2mainValue【図書館】&#10;有形固定資産減価償却率">
          <a:extLst>
            <a:ext uri="{FF2B5EF4-FFF2-40B4-BE49-F238E27FC236}">
              <a16:creationId xmlns:a16="http://schemas.microsoft.com/office/drawing/2014/main" id="{E1B6DAAC-D2FE-43A6-9C6A-5DF448ED3EBD}"/>
            </a:ext>
          </a:extLst>
        </xdr:cNvPr>
        <xdr:cNvSpPr txBox="1"/>
      </xdr:nvSpPr>
      <xdr:spPr>
        <a:xfrm>
          <a:off x="2705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116494</xdr:rowOff>
    </xdr:from>
    <xdr:ext cx="405111" cy="259045"/>
    <xdr:sp macro="" textlink="">
      <xdr:nvSpPr>
        <xdr:cNvPr id="90" name="n_3mainValue【図書館】&#10;有形固定資産減価償却率">
          <a:extLst>
            <a:ext uri="{FF2B5EF4-FFF2-40B4-BE49-F238E27FC236}">
              <a16:creationId xmlns:a16="http://schemas.microsoft.com/office/drawing/2014/main" id="{5E3311C5-ED00-4A7A-8DBF-CC007FB1F914}"/>
            </a:ext>
          </a:extLst>
        </xdr:cNvPr>
        <xdr:cNvSpPr txBox="1"/>
      </xdr:nvSpPr>
      <xdr:spPr>
        <a:xfrm>
          <a:off x="1816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87103</xdr:rowOff>
    </xdr:from>
    <xdr:ext cx="405111" cy="259045"/>
    <xdr:sp macro="" textlink="">
      <xdr:nvSpPr>
        <xdr:cNvPr id="91" name="n_4mainValue【図書館】&#10;有形固定資産減価償却率">
          <a:extLst>
            <a:ext uri="{FF2B5EF4-FFF2-40B4-BE49-F238E27FC236}">
              <a16:creationId xmlns:a16="http://schemas.microsoft.com/office/drawing/2014/main" id="{D491968E-0C8A-4FF3-8851-0F08C6BEF60B}"/>
            </a:ext>
          </a:extLst>
        </xdr:cNvPr>
        <xdr:cNvSpPr txBox="1"/>
      </xdr:nvSpPr>
      <xdr:spPr>
        <a:xfrm>
          <a:off x="927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4DA3512-5ACF-4EEC-8FA6-E3975E2F655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7E7056E-5F99-4961-A88B-BC2BF90741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6C8EACF-3570-4DDC-8BA4-7BFF82E83F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082292B-376E-42C8-8489-D402E1BC6D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391186C-BB67-4616-855B-01F59511C3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766E7ED-EB0B-43E2-AA30-C0CCB96AC8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CA52D4D-EC83-47FC-9301-B367458575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90CB955-D35E-45A9-953B-689DDC84903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15473A1-6BC0-465A-9A19-816CE5D36DB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3E2F526-9BE8-4BA2-AB04-FBF9AA0CC4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41A24545-E3E7-46CB-9BD9-4F70215C8335}"/>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39E8881F-3B43-4A46-B252-826336001C8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FD575AB3-4164-4FA1-8F8B-BC3CD5D5A34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EE239A91-2D2E-4D52-9C29-AAEDA36814E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9CDB7BF8-C7C4-426D-973E-1B6800653C6A}"/>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657FAE49-8449-4D16-B7B3-FD95D649C19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FE559CF1-2D56-479F-924B-6783704FFD6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B11B0F0F-4A18-4A8F-B077-D9528012D7F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28E2F2FF-29A5-4F99-AE6B-8D36A06B473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94136F57-8B9A-44B4-B4E1-253F5243306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675B1504-A5B8-476E-B54E-8CC2D4C276C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D9BC5F11-8ACB-41DB-AEC3-36C0B723CC5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8A1FCEAE-414A-4AE1-AE31-33F02440BA7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E727396C-AC5F-43C4-8A0B-B499CC0C4A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F6B81B4D-9C2D-4AA1-A5D8-E00E6579DD5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7B5FF122-FFCA-4791-B3C2-23C0247DFD3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CDF98F53-4820-4E80-9207-DD3699E243EC}"/>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77B06931-4AB9-4FC6-9FE7-CF8BF3E4BF66}"/>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F2D97AD5-69A3-4546-9BC3-5D8B5DF06C4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25CC429F-64AC-4ABE-90FF-175942AAB836}"/>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3B44D6C6-A2D3-498D-AFF8-F2526830BA36}"/>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a:extLst>
            <a:ext uri="{FF2B5EF4-FFF2-40B4-BE49-F238E27FC236}">
              <a16:creationId xmlns:a16="http://schemas.microsoft.com/office/drawing/2014/main" id="{10246762-3262-49BB-8CC4-000DAEEDC08F}"/>
            </a:ext>
          </a:extLst>
        </xdr:cNvPr>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902644C1-B25C-4EF4-8210-E2C5831D7052}"/>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54AA3974-D16F-46F9-86CF-0398D484D1DC}"/>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B82F94CC-A918-4A0A-9ADA-6878104FC88F}"/>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128252F6-A8E0-4421-AA74-4B1DEAD82D48}"/>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D10E64D1-5614-405B-AE35-ACB97123B95A}"/>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5664F16-883F-45B7-BF5A-533B5FF996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7172914-FC26-48B8-A1BF-5DE77FCD17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A370403-9F02-4070-9164-4938153E12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F26377F4-DB18-4896-83E6-17B2688C82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237498A-5FAB-4910-901A-C82F1ED498E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34" name="楕円 133">
          <a:extLst>
            <a:ext uri="{FF2B5EF4-FFF2-40B4-BE49-F238E27FC236}">
              <a16:creationId xmlns:a16="http://schemas.microsoft.com/office/drawing/2014/main" id="{19675A6D-4594-48C5-BBFF-37B42398C016}"/>
            </a:ext>
          </a:extLst>
        </xdr:cNvPr>
        <xdr:cNvSpPr/>
      </xdr:nvSpPr>
      <xdr:spPr>
        <a:xfrm>
          <a:off x="10426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40112</xdr:rowOff>
    </xdr:from>
    <xdr:ext cx="469744" cy="259045"/>
    <xdr:sp macro="" textlink="">
      <xdr:nvSpPr>
        <xdr:cNvPr id="135" name="【図書館】&#10;一人当たり面積該当値テキスト">
          <a:extLst>
            <a:ext uri="{FF2B5EF4-FFF2-40B4-BE49-F238E27FC236}">
              <a16:creationId xmlns:a16="http://schemas.microsoft.com/office/drawing/2014/main" id="{2692D5D1-1006-42E2-997C-C3143AD93BDC}"/>
            </a:ext>
          </a:extLst>
        </xdr:cNvPr>
        <xdr:cNvSpPr txBox="1"/>
      </xdr:nvSpPr>
      <xdr:spPr>
        <a:xfrm>
          <a:off x="10515600"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36" name="楕円 135">
          <a:extLst>
            <a:ext uri="{FF2B5EF4-FFF2-40B4-BE49-F238E27FC236}">
              <a16:creationId xmlns:a16="http://schemas.microsoft.com/office/drawing/2014/main" id="{B7DE2F74-4066-49B2-B52A-44BCF0917CD8}"/>
            </a:ext>
          </a:extLst>
        </xdr:cNvPr>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68035</xdr:rowOff>
    </xdr:from>
    <xdr:to>
      <xdr:col>55</xdr:col>
      <xdr:colOff>0</xdr:colOff>
      <xdr:row>39</xdr:row>
      <xdr:rowOff>84365</xdr:rowOff>
    </xdr:to>
    <xdr:cxnSp macro="">
      <xdr:nvCxnSpPr>
        <xdr:cNvPr id="137" name="直線コネクタ 136">
          <a:extLst>
            <a:ext uri="{FF2B5EF4-FFF2-40B4-BE49-F238E27FC236}">
              <a16:creationId xmlns:a16="http://schemas.microsoft.com/office/drawing/2014/main" id="{36F5EE6A-244E-4C8A-90B2-EDB99FE62E86}"/>
            </a:ext>
          </a:extLst>
        </xdr:cNvPr>
        <xdr:cNvCxnSpPr/>
      </xdr:nvCxnSpPr>
      <xdr:spPr>
        <a:xfrm flipV="1">
          <a:off x="9639300" y="6754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38" name="楕円 137">
          <a:extLst>
            <a:ext uri="{FF2B5EF4-FFF2-40B4-BE49-F238E27FC236}">
              <a16:creationId xmlns:a16="http://schemas.microsoft.com/office/drawing/2014/main" id="{F9A88473-F5F6-4112-BE51-C525C254F098}"/>
            </a:ext>
          </a:extLst>
        </xdr:cNvPr>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84365</xdr:rowOff>
    </xdr:from>
    <xdr:to>
      <xdr:col>50</xdr:col>
      <xdr:colOff>114300</xdr:colOff>
      <xdr:row>39</xdr:row>
      <xdr:rowOff>84365</xdr:rowOff>
    </xdr:to>
    <xdr:cxnSp macro="">
      <xdr:nvCxnSpPr>
        <xdr:cNvPr id="139" name="直線コネクタ 138">
          <a:extLst>
            <a:ext uri="{FF2B5EF4-FFF2-40B4-BE49-F238E27FC236}">
              <a16:creationId xmlns:a16="http://schemas.microsoft.com/office/drawing/2014/main" id="{9E93B85F-99E5-4E9E-8113-A39D2AAAE33A}"/>
            </a:ext>
          </a:extLst>
        </xdr:cNvPr>
        <xdr:cNvCxnSpPr/>
      </xdr:nvCxnSpPr>
      <xdr:spPr>
        <a:xfrm>
          <a:off x="8750300" y="67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49893</xdr:rowOff>
    </xdr:from>
    <xdr:to>
      <xdr:col>41</xdr:col>
      <xdr:colOff>101600</xdr:colOff>
      <xdr:row>39</xdr:row>
      <xdr:rowOff>151493</xdr:rowOff>
    </xdr:to>
    <xdr:sp macro="" textlink="">
      <xdr:nvSpPr>
        <xdr:cNvPr id="140" name="楕円 139">
          <a:extLst>
            <a:ext uri="{FF2B5EF4-FFF2-40B4-BE49-F238E27FC236}">
              <a16:creationId xmlns:a16="http://schemas.microsoft.com/office/drawing/2014/main" id="{17F092A5-E214-40EB-9425-823E93848EE3}"/>
            </a:ext>
          </a:extLst>
        </xdr:cNvPr>
        <xdr:cNvSpPr/>
      </xdr:nvSpPr>
      <xdr:spPr>
        <a:xfrm>
          <a:off x="7810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84365</xdr:rowOff>
    </xdr:from>
    <xdr:to>
      <xdr:col>45</xdr:col>
      <xdr:colOff>177800</xdr:colOff>
      <xdr:row>39</xdr:row>
      <xdr:rowOff>100693</xdr:rowOff>
    </xdr:to>
    <xdr:cxnSp macro="">
      <xdr:nvCxnSpPr>
        <xdr:cNvPr id="141" name="直線コネクタ 140">
          <a:extLst>
            <a:ext uri="{FF2B5EF4-FFF2-40B4-BE49-F238E27FC236}">
              <a16:creationId xmlns:a16="http://schemas.microsoft.com/office/drawing/2014/main" id="{F9A553DA-0711-477C-88DE-8C710F563F06}"/>
            </a:ext>
          </a:extLst>
        </xdr:cNvPr>
        <xdr:cNvCxnSpPr/>
      </xdr:nvCxnSpPr>
      <xdr:spPr>
        <a:xfrm flipV="1">
          <a:off x="7861300" y="6770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66222</xdr:rowOff>
    </xdr:from>
    <xdr:to>
      <xdr:col>36</xdr:col>
      <xdr:colOff>165100</xdr:colOff>
      <xdr:row>39</xdr:row>
      <xdr:rowOff>167822</xdr:rowOff>
    </xdr:to>
    <xdr:sp macro="" textlink="">
      <xdr:nvSpPr>
        <xdr:cNvPr id="142" name="楕円 141">
          <a:extLst>
            <a:ext uri="{FF2B5EF4-FFF2-40B4-BE49-F238E27FC236}">
              <a16:creationId xmlns:a16="http://schemas.microsoft.com/office/drawing/2014/main" id="{52693A23-7B65-49EE-A89C-81378871F38A}"/>
            </a:ext>
          </a:extLst>
        </xdr:cNvPr>
        <xdr:cNvSpPr/>
      </xdr:nvSpPr>
      <xdr:spPr>
        <a:xfrm>
          <a:off x="6921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100693</xdr:rowOff>
    </xdr:from>
    <xdr:to>
      <xdr:col>41</xdr:col>
      <xdr:colOff>50800</xdr:colOff>
      <xdr:row>39</xdr:row>
      <xdr:rowOff>117022</xdr:rowOff>
    </xdr:to>
    <xdr:cxnSp macro="">
      <xdr:nvCxnSpPr>
        <xdr:cNvPr id="143" name="直線コネクタ 142">
          <a:extLst>
            <a:ext uri="{FF2B5EF4-FFF2-40B4-BE49-F238E27FC236}">
              <a16:creationId xmlns:a16="http://schemas.microsoft.com/office/drawing/2014/main" id="{74498190-B1C8-4805-A310-993388309C45}"/>
            </a:ext>
          </a:extLst>
        </xdr:cNvPr>
        <xdr:cNvCxnSpPr/>
      </xdr:nvCxnSpPr>
      <xdr:spPr>
        <a:xfrm flipV="1">
          <a:off x="6972300" y="6787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0AB68C0A-DB30-42C1-8BD7-CCEA21EBDEA2}"/>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D536965E-39C7-41E7-A449-7C071794420A}"/>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6EE67DF9-0C47-4A94-9DA8-3F5F5E75D38C}"/>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id="{E8F7C879-167F-4474-95D1-80BD66ED8BB3}"/>
            </a:ext>
          </a:extLst>
        </xdr:cNvPr>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151692</xdr:rowOff>
    </xdr:from>
    <xdr:ext cx="469744" cy="259045"/>
    <xdr:sp macro="" textlink="">
      <xdr:nvSpPr>
        <xdr:cNvPr id="148" name="n_1mainValue【図書館】&#10;一人当たり面積">
          <a:extLst>
            <a:ext uri="{FF2B5EF4-FFF2-40B4-BE49-F238E27FC236}">
              <a16:creationId xmlns:a16="http://schemas.microsoft.com/office/drawing/2014/main" id="{2CF81D5B-36A6-4DE2-8AD0-B106A6EB0120}"/>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151692</xdr:rowOff>
    </xdr:from>
    <xdr:ext cx="469744" cy="259045"/>
    <xdr:sp macro="" textlink="">
      <xdr:nvSpPr>
        <xdr:cNvPr id="149" name="n_2mainValue【図書館】&#10;一人当たり面積">
          <a:extLst>
            <a:ext uri="{FF2B5EF4-FFF2-40B4-BE49-F238E27FC236}">
              <a16:creationId xmlns:a16="http://schemas.microsoft.com/office/drawing/2014/main" id="{6FEF9012-E62D-405B-BAF0-E1F428F6CA72}"/>
            </a:ext>
          </a:extLst>
        </xdr:cNvPr>
        <xdr:cNvSpPr txBox="1"/>
      </xdr:nvSpPr>
      <xdr:spPr>
        <a:xfrm>
          <a:off x="85154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168020</xdr:rowOff>
    </xdr:from>
    <xdr:ext cx="469744" cy="259045"/>
    <xdr:sp macro="" textlink="">
      <xdr:nvSpPr>
        <xdr:cNvPr id="150" name="n_3mainValue【図書館】&#10;一人当たり面積">
          <a:extLst>
            <a:ext uri="{FF2B5EF4-FFF2-40B4-BE49-F238E27FC236}">
              <a16:creationId xmlns:a16="http://schemas.microsoft.com/office/drawing/2014/main" id="{5BE3B819-3538-4C4B-87F7-A9509AE62533}"/>
            </a:ext>
          </a:extLst>
        </xdr:cNvPr>
        <xdr:cNvSpPr txBox="1"/>
      </xdr:nvSpPr>
      <xdr:spPr>
        <a:xfrm>
          <a:off x="7626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12899</xdr:rowOff>
    </xdr:from>
    <xdr:ext cx="469744" cy="259045"/>
    <xdr:sp macro="" textlink="">
      <xdr:nvSpPr>
        <xdr:cNvPr id="151" name="n_4mainValue【図書館】&#10;一人当たり面積">
          <a:extLst>
            <a:ext uri="{FF2B5EF4-FFF2-40B4-BE49-F238E27FC236}">
              <a16:creationId xmlns:a16="http://schemas.microsoft.com/office/drawing/2014/main" id="{9AD290CA-658A-4923-9BDE-8EE7277A977A}"/>
            </a:ext>
          </a:extLst>
        </xdr:cNvPr>
        <xdr:cNvSpPr txBox="1"/>
      </xdr:nvSpPr>
      <xdr:spPr>
        <a:xfrm>
          <a:off x="6737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C09F5EC0-D176-4434-86A5-366FFB40E9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94F197DF-7456-45CC-B9CF-C6B2761FF1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5C745440-2EB7-4867-A2F5-C3E9891739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3F2FFF60-FA23-42CF-80C1-D8AFDA162C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5F4FD245-296E-4CBF-84D7-5E1D23893F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312A2336-FE3A-479A-86FE-7DF0F88E79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23EF6113-92F9-47F4-B4DC-6E5A96030A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1A02D931-7044-417F-A817-39C6579BC3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55F1859D-5730-484A-903D-4D5E491909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8D5F2CBB-A35F-4E5B-AB0A-963FF1BC02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EC7B5128-6C93-49AB-AB09-12D08A3A407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209EE1B3-ED76-414B-AC34-3AF685C867C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4C0B7A8A-3D88-48B3-B0DF-44F0870938E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97E063FB-3125-43E9-AD9C-0DDCA9B0643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311C6C0B-40BB-4C55-AF8B-A8F0FC50445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C70E2EEC-EE4A-4CBC-ABFF-9981F45B227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461C83B0-3183-42B0-8440-9E6E90C2FC3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B2835992-AA69-43ED-B3E3-5CFFEFF2A4B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845C6D16-6520-46FE-8D1A-7C96C920C0E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8A46B76B-7942-4823-9416-2E579E60B5F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F791AE7C-1DB7-4C7C-86FD-261E6BBD952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55435D28-697A-40D0-8B57-A1A97C6F080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8B873760-541B-464D-95E3-185F81DCE24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DA202230-F7D2-4D4B-A342-0D8A32ECEBE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DEE92CB6-C9BB-47FB-86DF-EB00D3B5873F}"/>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5382997E-B312-445B-A9C3-108A7D0CCB3A}"/>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A65C15BE-FA32-4FB9-AD9A-03E8CF19FB5E}"/>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1284AFB7-4660-4E19-ACD7-FC28AE39E124}"/>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6C3D6E94-8C15-40E5-9DC4-63FC0B45FABB}"/>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C03A72A6-EADF-4C04-B885-18011BADCC7C}"/>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61F1ADF3-A0B8-4011-A285-DFCD1169269C}"/>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1D76452A-A0BB-40EC-A935-C9A9D766F2FD}"/>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8AA5EFC9-7A4F-445A-8E68-BF9E5D947BD4}"/>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F1D3D8CF-8075-4FB0-A2A3-3DA9F1E25581}"/>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1205E820-D388-494D-AA67-185D4F4C58D8}"/>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D0F0E3D-DC37-4356-8B77-45007FC62D1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9F164A5-9DB7-4A88-A608-ECEE55F7B3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A3D6F86-EA13-4998-90D8-932A0C623A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D051E4E-E125-452C-A315-1F86C624A9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178326E7-E1F4-4D83-96FB-1C97133983C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xdr:rowOff>
    </xdr:from>
    <xdr:to>
      <xdr:col>24</xdr:col>
      <xdr:colOff>114300</xdr:colOff>
      <xdr:row>62</xdr:row>
      <xdr:rowOff>106045</xdr:rowOff>
    </xdr:to>
    <xdr:sp macro="" textlink="">
      <xdr:nvSpPr>
        <xdr:cNvPr id="192" name="楕円 191">
          <a:extLst>
            <a:ext uri="{FF2B5EF4-FFF2-40B4-BE49-F238E27FC236}">
              <a16:creationId xmlns:a16="http://schemas.microsoft.com/office/drawing/2014/main" id="{9EFA21BC-CBD4-4E6B-85A3-D385A923C8CC}"/>
            </a:ext>
          </a:extLst>
        </xdr:cNvPr>
        <xdr:cNvSpPr/>
      </xdr:nvSpPr>
      <xdr:spPr>
        <a:xfrm>
          <a:off x="4584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154322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36E3F9E-8CBB-465A-94A0-D0E52C9D58FA}"/>
            </a:ext>
          </a:extLst>
        </xdr:cNvPr>
        <xdr:cNvSpPr txBox="1"/>
      </xdr:nvSpPr>
      <xdr:spPr>
        <a:xfrm>
          <a:off x="4673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147320</xdr:rowOff>
    </xdr:from>
    <xdr:to>
      <xdr:col>20</xdr:col>
      <xdr:colOff>38100</xdr:colOff>
      <xdr:row>62</xdr:row>
      <xdr:rowOff>77470</xdr:rowOff>
    </xdr:to>
    <xdr:sp macro="" textlink="">
      <xdr:nvSpPr>
        <xdr:cNvPr id="194" name="楕円 193">
          <a:extLst>
            <a:ext uri="{FF2B5EF4-FFF2-40B4-BE49-F238E27FC236}">
              <a16:creationId xmlns:a16="http://schemas.microsoft.com/office/drawing/2014/main" id="{D5F51BE6-9771-47DC-A87F-8AA8A099CBC3}"/>
            </a:ext>
          </a:extLst>
        </xdr:cNvPr>
        <xdr:cNvSpPr/>
      </xdr:nvSpPr>
      <xdr:spPr>
        <a:xfrm>
          <a:off x="3746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26670</xdr:rowOff>
    </xdr:from>
    <xdr:to>
      <xdr:col>24</xdr:col>
      <xdr:colOff>63500</xdr:colOff>
      <xdr:row>62</xdr:row>
      <xdr:rowOff>55245</xdr:rowOff>
    </xdr:to>
    <xdr:cxnSp macro="">
      <xdr:nvCxnSpPr>
        <xdr:cNvPr id="195" name="直線コネクタ 194">
          <a:extLst>
            <a:ext uri="{FF2B5EF4-FFF2-40B4-BE49-F238E27FC236}">
              <a16:creationId xmlns:a16="http://schemas.microsoft.com/office/drawing/2014/main" id="{5997E560-A0A0-4C13-84E6-5E4AC5535DD3}"/>
            </a:ext>
          </a:extLst>
        </xdr:cNvPr>
        <xdr:cNvCxnSpPr/>
      </xdr:nvCxnSpPr>
      <xdr:spPr>
        <a:xfrm>
          <a:off x="3797300" y="106565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96" name="楕円 195">
          <a:extLst>
            <a:ext uri="{FF2B5EF4-FFF2-40B4-BE49-F238E27FC236}">
              <a16:creationId xmlns:a16="http://schemas.microsoft.com/office/drawing/2014/main" id="{9F1D9760-F9F2-45AA-8018-3468BB8D79A3}"/>
            </a:ext>
          </a:extLst>
        </xdr:cNvPr>
        <xdr:cNvSpPr/>
      </xdr:nvSpPr>
      <xdr:spPr>
        <a:xfrm>
          <a:off x="2857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146685</xdr:rowOff>
    </xdr:from>
    <xdr:to>
      <xdr:col>19</xdr:col>
      <xdr:colOff>177800</xdr:colOff>
      <xdr:row>62</xdr:row>
      <xdr:rowOff>26670</xdr:rowOff>
    </xdr:to>
    <xdr:cxnSp macro="">
      <xdr:nvCxnSpPr>
        <xdr:cNvPr id="197" name="直線コネクタ 196">
          <a:extLst>
            <a:ext uri="{FF2B5EF4-FFF2-40B4-BE49-F238E27FC236}">
              <a16:creationId xmlns:a16="http://schemas.microsoft.com/office/drawing/2014/main" id="{2DB38DB1-55ED-4018-BC13-50FA52ED3591}"/>
            </a:ext>
          </a:extLst>
        </xdr:cNvPr>
        <xdr:cNvCxnSpPr/>
      </xdr:nvCxnSpPr>
      <xdr:spPr>
        <a:xfrm>
          <a:off x="2908300" y="10605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98" name="楕円 197">
          <a:extLst>
            <a:ext uri="{FF2B5EF4-FFF2-40B4-BE49-F238E27FC236}">
              <a16:creationId xmlns:a16="http://schemas.microsoft.com/office/drawing/2014/main" id="{03471F0D-CE76-44DA-8CF4-3C359CD2E569}"/>
            </a:ext>
          </a:extLst>
        </xdr:cNvPr>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146685</xdr:rowOff>
    </xdr:to>
    <xdr:cxnSp macro="">
      <xdr:nvCxnSpPr>
        <xdr:cNvPr id="199" name="直線コネクタ 198">
          <a:extLst>
            <a:ext uri="{FF2B5EF4-FFF2-40B4-BE49-F238E27FC236}">
              <a16:creationId xmlns:a16="http://schemas.microsoft.com/office/drawing/2014/main" id="{6876F25B-29E5-4516-9EAA-F8ABCC10DCF5}"/>
            </a:ext>
          </a:extLst>
        </xdr:cNvPr>
        <xdr:cNvCxnSpPr/>
      </xdr:nvCxnSpPr>
      <xdr:spPr>
        <a:xfrm>
          <a:off x="2019300" y="105537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164465</xdr:rowOff>
    </xdr:from>
    <xdr:to>
      <xdr:col>6</xdr:col>
      <xdr:colOff>38100</xdr:colOff>
      <xdr:row>61</xdr:row>
      <xdr:rowOff>94615</xdr:rowOff>
    </xdr:to>
    <xdr:sp macro="" textlink="">
      <xdr:nvSpPr>
        <xdr:cNvPr id="200" name="楕円 199">
          <a:extLst>
            <a:ext uri="{FF2B5EF4-FFF2-40B4-BE49-F238E27FC236}">
              <a16:creationId xmlns:a16="http://schemas.microsoft.com/office/drawing/2014/main" id="{9F015C28-B913-4DBF-A831-5EDB578A0736}"/>
            </a:ext>
          </a:extLst>
        </xdr:cNvPr>
        <xdr:cNvSpPr/>
      </xdr:nvSpPr>
      <xdr:spPr>
        <a:xfrm>
          <a:off x="1079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43815</xdr:rowOff>
    </xdr:from>
    <xdr:to>
      <xdr:col>10</xdr:col>
      <xdr:colOff>114300</xdr:colOff>
      <xdr:row>61</xdr:row>
      <xdr:rowOff>95250</xdr:rowOff>
    </xdr:to>
    <xdr:cxnSp macro="">
      <xdr:nvCxnSpPr>
        <xdr:cNvPr id="201" name="直線コネクタ 200">
          <a:extLst>
            <a:ext uri="{FF2B5EF4-FFF2-40B4-BE49-F238E27FC236}">
              <a16:creationId xmlns:a16="http://schemas.microsoft.com/office/drawing/2014/main" id="{1C3CB513-3E21-4E9D-9CD0-037E43391BF2}"/>
            </a:ext>
          </a:extLst>
        </xdr:cNvPr>
        <xdr:cNvCxnSpPr/>
      </xdr:nvCxnSpPr>
      <xdr:spPr>
        <a:xfrm>
          <a:off x="1130300" y="10502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0F1C1943-3EC1-47F2-99B8-96759E5FCADE}"/>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A7B95BBB-9B0B-4779-B39E-DC012F81E10C}"/>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69187846-2B13-40D1-A083-DC3CBDA19067}"/>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D284A918-1408-45D5-84F6-D051C7E80A81}"/>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68597</xdr:rowOff>
    </xdr:from>
    <xdr:ext cx="405111" cy="259045"/>
    <xdr:sp macro="" textlink="">
      <xdr:nvSpPr>
        <xdr:cNvPr id="206" name="n_1mainValue【体育館・プール】&#10;有形固定資産減価償却率">
          <a:extLst>
            <a:ext uri="{FF2B5EF4-FFF2-40B4-BE49-F238E27FC236}">
              <a16:creationId xmlns:a16="http://schemas.microsoft.com/office/drawing/2014/main" id="{2DD96911-7A53-46C7-9B05-0F4D05C788E0}"/>
            </a:ext>
          </a:extLst>
        </xdr:cNvPr>
        <xdr:cNvSpPr txBox="1"/>
      </xdr:nvSpPr>
      <xdr:spPr>
        <a:xfrm>
          <a:off x="35820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17162</xdr:rowOff>
    </xdr:from>
    <xdr:ext cx="405111" cy="259045"/>
    <xdr:sp macro="" textlink="">
      <xdr:nvSpPr>
        <xdr:cNvPr id="207" name="n_2mainValue【体育館・プール】&#10;有形固定資産減価償却率">
          <a:extLst>
            <a:ext uri="{FF2B5EF4-FFF2-40B4-BE49-F238E27FC236}">
              <a16:creationId xmlns:a16="http://schemas.microsoft.com/office/drawing/2014/main" id="{09E8D955-F2E0-4980-A044-AB5BBE0C718E}"/>
            </a:ext>
          </a:extLst>
        </xdr:cNvPr>
        <xdr:cNvSpPr txBox="1"/>
      </xdr:nvSpPr>
      <xdr:spPr>
        <a:xfrm>
          <a:off x="2705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208" name="n_3mainValue【体育館・プール】&#10;有形固定資産減価償却率">
          <a:extLst>
            <a:ext uri="{FF2B5EF4-FFF2-40B4-BE49-F238E27FC236}">
              <a16:creationId xmlns:a16="http://schemas.microsoft.com/office/drawing/2014/main" id="{3F886741-AC77-4148-A07F-C454E5C0D3F7}"/>
            </a:ext>
          </a:extLst>
        </xdr:cNvPr>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209" name="n_4mainValue【体育館・プール】&#10;有形固定資産減価償却率">
          <a:extLst>
            <a:ext uri="{FF2B5EF4-FFF2-40B4-BE49-F238E27FC236}">
              <a16:creationId xmlns:a16="http://schemas.microsoft.com/office/drawing/2014/main" id="{EDE94F77-FBEF-421C-BCDF-EE047362B729}"/>
            </a:ext>
          </a:extLst>
        </xdr:cNvPr>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8403A65D-8421-4DDB-81A8-B89AA65A4D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A7AF8D3F-4DBE-40DF-AFA5-014B05BA38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F4162B5D-A09C-4B74-BE87-11629F1DA7F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54854928-B0FE-4CF0-B778-F02EB5BBC5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F2D919AF-CAAA-4A7B-A577-8A70F4B897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85C70A43-4709-4284-AF35-D9847C12DE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6307CABE-3B98-4FB2-89D0-A736E76010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7325AB19-E3C4-4BEA-8DBF-51D4ADF7C6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8E11E97E-98FF-4EF4-9244-1E04766034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9786F63F-9674-499F-8169-661824B5BB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866F9ABB-1BDC-4E07-ABEA-89794011F0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32F615D8-9CEF-4119-924E-B6E2C37FEAE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109D3F71-B5C4-43F9-AF3C-0CA7A4E554B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AFA6E0F3-805C-4E56-AE7C-0BFA26388A5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D1F2FDCA-6040-4233-A3E1-21A8C93F874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90A327C6-940A-4F90-8BF5-0198A0FD562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16FCFC58-813F-4502-8A03-EE834F2E0FC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8F559E65-E399-4C26-B9F0-3339A395507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374B14DB-4BB5-484E-B8D6-0D523E108BD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37334C8A-CB3F-48E0-BC89-C8E9B9A692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65514E0E-C967-48F2-81D4-B6DD90BE84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8805C313-ED03-4941-96D8-59728854F41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C19973AA-467E-404F-A714-894F1F34758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E18D9C40-394D-4AB6-A335-547C027BF754}"/>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6E0E69ED-8120-4FE7-B8B0-228E889ABD5A}"/>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B731E1C4-3DA6-4483-8428-E5D808A4E14B}"/>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51F569A9-9D51-46FF-A6CC-AAE8D62CDE56}"/>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29E667C4-0883-4404-BAFA-1B8DD5938BDB}"/>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93ACEEB4-7E93-4EDC-AEBB-B1C2E80E61C3}"/>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F364CEB9-E87A-4483-83D6-9D544C14D741}"/>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AEBC436A-4116-4DE7-B781-A337AABF04D1}"/>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C32F801C-A00C-4194-8970-5497B1F2D4C2}"/>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56393532-E4E9-4ACF-BC2C-5EC5929A0A07}"/>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F1E635CF-CA52-49BA-AA47-38349575F199}"/>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A703981-554C-4DA2-87FD-3BD5EE48F2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0323BFD-2976-4645-A1D1-18EA281EF7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12E1195-9DD2-4362-8C69-B21E177E21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4677D64-7AED-416F-941C-74B8BDFBE7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AE16C67F-1E12-43C6-99AD-45ACFF4CB4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140970</xdr:rowOff>
    </xdr:from>
    <xdr:to>
      <xdr:col>55</xdr:col>
      <xdr:colOff>50800</xdr:colOff>
      <xdr:row>62</xdr:row>
      <xdr:rowOff>71120</xdr:rowOff>
    </xdr:to>
    <xdr:sp macro="" textlink="">
      <xdr:nvSpPr>
        <xdr:cNvPr id="249" name="楕円 248">
          <a:extLst>
            <a:ext uri="{FF2B5EF4-FFF2-40B4-BE49-F238E27FC236}">
              <a16:creationId xmlns:a16="http://schemas.microsoft.com/office/drawing/2014/main" id="{F79725EC-ECC8-45BC-AAA5-5282AB165D47}"/>
            </a:ext>
          </a:extLst>
        </xdr:cNvPr>
        <xdr:cNvSpPr/>
      </xdr:nvSpPr>
      <xdr:spPr>
        <a:xfrm>
          <a:off x="104267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163847</xdr:rowOff>
    </xdr:from>
    <xdr:ext cx="469744" cy="259045"/>
    <xdr:sp macro="" textlink="">
      <xdr:nvSpPr>
        <xdr:cNvPr id="250" name="【体育館・プール】&#10;一人当たり面積該当値テキスト">
          <a:extLst>
            <a:ext uri="{FF2B5EF4-FFF2-40B4-BE49-F238E27FC236}">
              <a16:creationId xmlns:a16="http://schemas.microsoft.com/office/drawing/2014/main" id="{A0DDB633-24D4-4E8D-92F7-F18EC882AB58}"/>
            </a:ext>
          </a:extLst>
        </xdr:cNvPr>
        <xdr:cNvSpPr txBox="1"/>
      </xdr:nvSpPr>
      <xdr:spPr>
        <a:xfrm>
          <a:off x="10515600"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51" name="楕円 250">
          <a:extLst>
            <a:ext uri="{FF2B5EF4-FFF2-40B4-BE49-F238E27FC236}">
              <a16:creationId xmlns:a16="http://schemas.microsoft.com/office/drawing/2014/main" id="{AC2F1945-2A59-4780-BB93-891467812867}"/>
            </a:ext>
          </a:extLst>
        </xdr:cNvPr>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20320</xdr:rowOff>
    </xdr:from>
    <xdr:to>
      <xdr:col>55</xdr:col>
      <xdr:colOff>0</xdr:colOff>
      <xdr:row>62</xdr:row>
      <xdr:rowOff>26670</xdr:rowOff>
    </xdr:to>
    <xdr:cxnSp macro="">
      <xdr:nvCxnSpPr>
        <xdr:cNvPr id="252" name="直線コネクタ 251">
          <a:extLst>
            <a:ext uri="{FF2B5EF4-FFF2-40B4-BE49-F238E27FC236}">
              <a16:creationId xmlns:a16="http://schemas.microsoft.com/office/drawing/2014/main" id="{D16B9EDF-D16D-4D63-808A-7BCFAA576F61}"/>
            </a:ext>
          </a:extLst>
        </xdr:cNvPr>
        <xdr:cNvCxnSpPr/>
      </xdr:nvCxnSpPr>
      <xdr:spPr>
        <a:xfrm flipV="1">
          <a:off x="9639300" y="106502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53" name="楕円 252">
          <a:extLst>
            <a:ext uri="{FF2B5EF4-FFF2-40B4-BE49-F238E27FC236}">
              <a16:creationId xmlns:a16="http://schemas.microsoft.com/office/drawing/2014/main" id="{4F6719C4-42CC-4FC4-A5AC-B64889465918}"/>
            </a:ext>
          </a:extLst>
        </xdr:cNvPr>
        <xdr:cNvSpPr/>
      </xdr:nvSpPr>
      <xdr:spPr>
        <a:xfrm>
          <a:off x="869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34290</xdr:rowOff>
    </xdr:to>
    <xdr:cxnSp macro="">
      <xdr:nvCxnSpPr>
        <xdr:cNvPr id="254" name="直線コネクタ 253">
          <a:extLst>
            <a:ext uri="{FF2B5EF4-FFF2-40B4-BE49-F238E27FC236}">
              <a16:creationId xmlns:a16="http://schemas.microsoft.com/office/drawing/2014/main" id="{028A916F-C8DA-471A-93BD-B38BE28FA80E}"/>
            </a:ext>
          </a:extLst>
        </xdr:cNvPr>
        <xdr:cNvCxnSpPr/>
      </xdr:nvCxnSpPr>
      <xdr:spPr>
        <a:xfrm flipV="1">
          <a:off x="8750300" y="10656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160020</xdr:rowOff>
    </xdr:from>
    <xdr:to>
      <xdr:col>41</xdr:col>
      <xdr:colOff>101600</xdr:colOff>
      <xdr:row>62</xdr:row>
      <xdr:rowOff>90170</xdr:rowOff>
    </xdr:to>
    <xdr:sp macro="" textlink="">
      <xdr:nvSpPr>
        <xdr:cNvPr id="255" name="楕円 254">
          <a:extLst>
            <a:ext uri="{FF2B5EF4-FFF2-40B4-BE49-F238E27FC236}">
              <a16:creationId xmlns:a16="http://schemas.microsoft.com/office/drawing/2014/main" id="{97E8FF59-D704-4EEF-93FB-C05997FB4640}"/>
            </a:ext>
          </a:extLst>
        </xdr:cNvPr>
        <xdr:cNvSpPr/>
      </xdr:nvSpPr>
      <xdr:spPr>
        <a:xfrm>
          <a:off x="7810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34290</xdr:rowOff>
    </xdr:from>
    <xdr:to>
      <xdr:col>45</xdr:col>
      <xdr:colOff>177800</xdr:colOff>
      <xdr:row>62</xdr:row>
      <xdr:rowOff>39370</xdr:rowOff>
    </xdr:to>
    <xdr:cxnSp macro="">
      <xdr:nvCxnSpPr>
        <xdr:cNvPr id="256" name="直線コネクタ 255">
          <a:extLst>
            <a:ext uri="{FF2B5EF4-FFF2-40B4-BE49-F238E27FC236}">
              <a16:creationId xmlns:a16="http://schemas.microsoft.com/office/drawing/2014/main" id="{3A79B05D-CAD6-40C5-833C-99D2F34EEA27}"/>
            </a:ext>
          </a:extLst>
        </xdr:cNvPr>
        <xdr:cNvCxnSpPr/>
      </xdr:nvCxnSpPr>
      <xdr:spPr>
        <a:xfrm flipV="1">
          <a:off x="7861300" y="106641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57" name="楕円 256">
          <a:extLst>
            <a:ext uri="{FF2B5EF4-FFF2-40B4-BE49-F238E27FC236}">
              <a16:creationId xmlns:a16="http://schemas.microsoft.com/office/drawing/2014/main" id="{83F72BEB-FB15-4250-BC4C-A7D659881E65}"/>
            </a:ext>
          </a:extLst>
        </xdr:cNvPr>
        <xdr:cNvSpPr/>
      </xdr:nvSpPr>
      <xdr:spPr>
        <a:xfrm>
          <a:off x="692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39370</xdr:rowOff>
    </xdr:from>
    <xdr:to>
      <xdr:col>41</xdr:col>
      <xdr:colOff>50800</xdr:colOff>
      <xdr:row>62</xdr:row>
      <xdr:rowOff>45720</xdr:rowOff>
    </xdr:to>
    <xdr:cxnSp macro="">
      <xdr:nvCxnSpPr>
        <xdr:cNvPr id="258" name="直線コネクタ 257">
          <a:extLst>
            <a:ext uri="{FF2B5EF4-FFF2-40B4-BE49-F238E27FC236}">
              <a16:creationId xmlns:a16="http://schemas.microsoft.com/office/drawing/2014/main" id="{069EB7F3-5091-4344-8D2F-2F7A4673039D}"/>
            </a:ext>
          </a:extLst>
        </xdr:cNvPr>
        <xdr:cNvCxnSpPr/>
      </xdr:nvCxnSpPr>
      <xdr:spPr>
        <a:xfrm flipV="1">
          <a:off x="6972300" y="106692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E65BB023-FCA5-4DD5-9C61-65A9A5FBD569}"/>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5184CE00-739C-4DD2-9747-B3653F2736BB}"/>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3D92F2F8-6F70-4F74-BF6D-49561EB43E45}"/>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E3292B64-5297-4BDA-92B5-77A88CAAB4A9}"/>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93997</xdr:rowOff>
    </xdr:from>
    <xdr:ext cx="469744" cy="259045"/>
    <xdr:sp macro="" textlink="">
      <xdr:nvSpPr>
        <xdr:cNvPr id="263" name="n_1mainValue【体育館・プール】&#10;一人当たり面積">
          <a:extLst>
            <a:ext uri="{FF2B5EF4-FFF2-40B4-BE49-F238E27FC236}">
              <a16:creationId xmlns:a16="http://schemas.microsoft.com/office/drawing/2014/main" id="{91C35981-0D5C-42DE-A4E9-87D05817E839}"/>
            </a:ext>
          </a:extLst>
        </xdr:cNvPr>
        <xdr:cNvSpPr txBox="1"/>
      </xdr:nvSpPr>
      <xdr:spPr>
        <a:xfrm>
          <a:off x="9391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64" name="n_2mainValue【体育館・プール】&#10;一人当たり面積">
          <a:extLst>
            <a:ext uri="{FF2B5EF4-FFF2-40B4-BE49-F238E27FC236}">
              <a16:creationId xmlns:a16="http://schemas.microsoft.com/office/drawing/2014/main" id="{3B53076D-A161-4319-890D-AB890C18CCBE}"/>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106697</xdr:rowOff>
    </xdr:from>
    <xdr:ext cx="469744" cy="259045"/>
    <xdr:sp macro="" textlink="">
      <xdr:nvSpPr>
        <xdr:cNvPr id="265" name="n_3mainValue【体育館・プール】&#10;一人当たり面積">
          <a:extLst>
            <a:ext uri="{FF2B5EF4-FFF2-40B4-BE49-F238E27FC236}">
              <a16:creationId xmlns:a16="http://schemas.microsoft.com/office/drawing/2014/main" id="{837BAB7F-37C3-4A50-9FDF-C165EA52090D}"/>
            </a:ext>
          </a:extLst>
        </xdr:cNvPr>
        <xdr:cNvSpPr txBox="1"/>
      </xdr:nvSpPr>
      <xdr:spPr>
        <a:xfrm>
          <a:off x="76264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66" name="n_4mainValue【体育館・プール】&#10;一人当たり面積">
          <a:extLst>
            <a:ext uri="{FF2B5EF4-FFF2-40B4-BE49-F238E27FC236}">
              <a16:creationId xmlns:a16="http://schemas.microsoft.com/office/drawing/2014/main" id="{5733C296-062F-4C1B-9E7B-3C4243E579A9}"/>
            </a:ext>
          </a:extLst>
        </xdr:cNvPr>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FCC6AB8E-F17A-44D2-8F1B-4558B39E9C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127DDBE7-8FE0-4358-9D85-E1E4FA887D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C155D8D-3F04-46EC-8B78-DCB06C0BEB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745A5BC1-B9AA-495D-801D-338E21F79B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343D75A5-47F0-4704-BAB3-CD344492C9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80A93347-CCED-45DC-9C42-7835306E8D2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FC3921FF-AFAD-416C-B8C5-068E69500CD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7A580660-6CC2-4C4C-8FCC-5965D8A25BC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B79D990E-DC1D-4094-BC48-833EFFBF7D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BE8A879F-6834-4780-BF90-29ADB26A67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4A5FBBE6-1818-4636-B5D6-FC421D8851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F18EB685-B95D-4DB3-8176-4E7CE4D604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5561C105-F0DA-48BF-A3CA-6F1DDADA7C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7D300232-F5EC-4FCA-8AB2-16D14492AF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FBA1E2E8-E5E3-4E95-8129-8E5735C24B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7F29F34B-F82F-4CC6-8EC2-467BEA73991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5C13DB65-BF02-40C8-964E-077DAFB38D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EF746CFA-B9E0-4002-87A2-E118B85E6E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232A2356-4B48-4B6E-A64D-1172E37300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9AE8BF8F-B8A8-4E4F-B2B9-D0F98DA54A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392B5B27-40EA-40D0-9529-3F7B3B1629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BFDCB007-246D-47B7-8112-6501C98764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F649FABA-417B-4322-95A7-06EFCD309D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27CA9B33-4274-4EE5-BE9E-3BF745AE586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id="{A7785966-A249-43C5-86DC-83BDFA37CBA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id="{652A3701-9AC1-47DD-BACB-8B9FF6E95D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a:extLst>
            <a:ext uri="{FF2B5EF4-FFF2-40B4-BE49-F238E27FC236}">
              <a16:creationId xmlns:a16="http://schemas.microsoft.com/office/drawing/2014/main" id="{A0A743E7-9321-44BF-850E-B72E95888E8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id="{375E3B32-7344-4700-82F7-256D212282B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a:extLst>
            <a:ext uri="{FF2B5EF4-FFF2-40B4-BE49-F238E27FC236}">
              <a16:creationId xmlns:a16="http://schemas.microsoft.com/office/drawing/2014/main" id="{FC151CE5-2339-447C-8F74-C8720E9A903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id="{60589042-0D6F-439F-85A3-F7B691BA619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id="{1EAB862F-8D2D-4E9B-9872-021F5F21E47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id="{8DBE5567-5A4E-412A-9DF2-DA67D15B82B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id="{F88DB4B3-8BD9-4502-9ECA-A21C7E2A5E7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id="{55797E97-10EF-4EF6-9DAA-F8C108B2106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id="{11F93402-B190-4ACD-ACB6-3C199981B55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id="{D003819E-1482-4FD1-AEB5-FE3A12122F1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a:extLst>
            <a:ext uri="{FF2B5EF4-FFF2-40B4-BE49-F238E27FC236}">
              <a16:creationId xmlns:a16="http://schemas.microsoft.com/office/drawing/2014/main" id="{1A478301-B449-448A-9822-8B792735F97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54B06C79-BA4A-4EBE-8F54-8C1EFB81BB2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id="{8540ABC2-25F9-47B5-9E2A-762F49B6F68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64FDBA58-F087-4183-BAE1-1E44E5E2D5D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07" name="直線コネクタ 306">
          <a:extLst>
            <a:ext uri="{FF2B5EF4-FFF2-40B4-BE49-F238E27FC236}">
              <a16:creationId xmlns:a16="http://schemas.microsoft.com/office/drawing/2014/main" id="{6432A33C-E6B2-4FBB-BEE1-21A3AE1CECFE}"/>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8" name="【市民会館】&#10;有形固定資産減価償却率最小値テキスト">
          <a:extLst>
            <a:ext uri="{FF2B5EF4-FFF2-40B4-BE49-F238E27FC236}">
              <a16:creationId xmlns:a16="http://schemas.microsoft.com/office/drawing/2014/main" id="{7187CFE9-8E04-4D49-BA2B-FC6C8F43884F}"/>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9" name="直線コネクタ 308">
          <a:extLst>
            <a:ext uri="{FF2B5EF4-FFF2-40B4-BE49-F238E27FC236}">
              <a16:creationId xmlns:a16="http://schemas.microsoft.com/office/drawing/2014/main" id="{54BC5578-4C96-4E31-BBFF-4C0998753FD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10" name="【市民会館】&#10;有形固定資産減価償却率最大値テキスト">
          <a:extLst>
            <a:ext uri="{FF2B5EF4-FFF2-40B4-BE49-F238E27FC236}">
              <a16:creationId xmlns:a16="http://schemas.microsoft.com/office/drawing/2014/main" id="{27B34763-895B-4120-8B4A-6A3644E42D1E}"/>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11" name="直線コネクタ 310">
          <a:extLst>
            <a:ext uri="{FF2B5EF4-FFF2-40B4-BE49-F238E27FC236}">
              <a16:creationId xmlns:a16="http://schemas.microsoft.com/office/drawing/2014/main" id="{86161C6D-9C26-475E-9028-402C3ED3106D}"/>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9FE9D354-E7C1-40CD-A7F0-EF49D14DD881}"/>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313" name="フローチャート: 判断 312">
          <a:extLst>
            <a:ext uri="{FF2B5EF4-FFF2-40B4-BE49-F238E27FC236}">
              <a16:creationId xmlns:a16="http://schemas.microsoft.com/office/drawing/2014/main" id="{5C8286EA-3562-496E-A183-F15EB7AA95A4}"/>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314" name="フローチャート: 判断 313">
          <a:extLst>
            <a:ext uri="{FF2B5EF4-FFF2-40B4-BE49-F238E27FC236}">
              <a16:creationId xmlns:a16="http://schemas.microsoft.com/office/drawing/2014/main" id="{7806244F-3E30-443D-AD4F-FF8DD618FE31}"/>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15" name="フローチャート: 判断 314">
          <a:extLst>
            <a:ext uri="{FF2B5EF4-FFF2-40B4-BE49-F238E27FC236}">
              <a16:creationId xmlns:a16="http://schemas.microsoft.com/office/drawing/2014/main" id="{2C2DCE02-00C8-4A57-843E-DD1E422A4125}"/>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316" name="フローチャート: 判断 315">
          <a:extLst>
            <a:ext uri="{FF2B5EF4-FFF2-40B4-BE49-F238E27FC236}">
              <a16:creationId xmlns:a16="http://schemas.microsoft.com/office/drawing/2014/main" id="{1DA2E520-2252-4E56-AF56-579F90FB6DF1}"/>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317" name="フローチャート: 判断 316">
          <a:extLst>
            <a:ext uri="{FF2B5EF4-FFF2-40B4-BE49-F238E27FC236}">
              <a16:creationId xmlns:a16="http://schemas.microsoft.com/office/drawing/2014/main" id="{01C5453C-E049-4993-A7F4-1872057EC527}"/>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E56EFC8-4690-4193-9469-0FF6E77D6AC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7F9D151-10D3-47E4-A405-F87B027267B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B9481FB-88CE-4CA8-88FE-97DF953D9DC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14CDE5A7-2F56-469E-818D-8451FF4805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1C3E7399-2EFD-46B6-A763-147E50C9897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156845</xdr:rowOff>
    </xdr:from>
    <xdr:to>
      <xdr:col>24</xdr:col>
      <xdr:colOff>114300</xdr:colOff>
      <xdr:row>107</xdr:row>
      <xdr:rowOff>86995</xdr:rowOff>
    </xdr:to>
    <xdr:sp macro="" textlink="">
      <xdr:nvSpPr>
        <xdr:cNvPr id="323" name="楕円 322">
          <a:extLst>
            <a:ext uri="{FF2B5EF4-FFF2-40B4-BE49-F238E27FC236}">
              <a16:creationId xmlns:a16="http://schemas.microsoft.com/office/drawing/2014/main" id="{66ED90FE-5F7E-4F82-81C6-EA27DF099A42}"/>
            </a:ext>
          </a:extLst>
        </xdr:cNvPr>
        <xdr:cNvSpPr/>
      </xdr:nvSpPr>
      <xdr:spPr>
        <a:xfrm>
          <a:off x="4584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135272</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5A09A681-A2D7-4BA8-8B87-263D5CCB02A3}"/>
            </a:ext>
          </a:extLst>
        </xdr:cNvPr>
        <xdr:cNvSpPr txBox="1"/>
      </xdr:nvSpPr>
      <xdr:spPr>
        <a:xfrm>
          <a:off x="4673600"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120650</xdr:rowOff>
    </xdr:from>
    <xdr:to>
      <xdr:col>20</xdr:col>
      <xdr:colOff>38100</xdr:colOff>
      <xdr:row>107</xdr:row>
      <xdr:rowOff>50800</xdr:rowOff>
    </xdr:to>
    <xdr:sp macro="" textlink="">
      <xdr:nvSpPr>
        <xdr:cNvPr id="325" name="楕円 324">
          <a:extLst>
            <a:ext uri="{FF2B5EF4-FFF2-40B4-BE49-F238E27FC236}">
              <a16:creationId xmlns:a16="http://schemas.microsoft.com/office/drawing/2014/main" id="{EA50ABB3-AD7D-474E-BA3E-B027C5330374}"/>
            </a:ext>
          </a:extLst>
        </xdr:cNvPr>
        <xdr:cNvSpPr/>
      </xdr:nvSpPr>
      <xdr:spPr>
        <a:xfrm>
          <a:off x="3746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0</xdr:rowOff>
    </xdr:from>
    <xdr:to>
      <xdr:col>24</xdr:col>
      <xdr:colOff>63500</xdr:colOff>
      <xdr:row>107</xdr:row>
      <xdr:rowOff>36195</xdr:rowOff>
    </xdr:to>
    <xdr:cxnSp macro="">
      <xdr:nvCxnSpPr>
        <xdr:cNvPr id="326" name="直線コネクタ 325">
          <a:extLst>
            <a:ext uri="{FF2B5EF4-FFF2-40B4-BE49-F238E27FC236}">
              <a16:creationId xmlns:a16="http://schemas.microsoft.com/office/drawing/2014/main" id="{1BCBBAAD-1B23-4177-A54F-66E66189A0FB}"/>
            </a:ext>
          </a:extLst>
        </xdr:cNvPr>
        <xdr:cNvCxnSpPr/>
      </xdr:nvCxnSpPr>
      <xdr:spPr>
        <a:xfrm>
          <a:off x="3797300" y="183451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86361</xdr:rowOff>
    </xdr:from>
    <xdr:to>
      <xdr:col>15</xdr:col>
      <xdr:colOff>101600</xdr:colOff>
      <xdr:row>107</xdr:row>
      <xdr:rowOff>16511</xdr:rowOff>
    </xdr:to>
    <xdr:sp macro="" textlink="">
      <xdr:nvSpPr>
        <xdr:cNvPr id="327" name="楕円 326">
          <a:extLst>
            <a:ext uri="{FF2B5EF4-FFF2-40B4-BE49-F238E27FC236}">
              <a16:creationId xmlns:a16="http://schemas.microsoft.com/office/drawing/2014/main" id="{CFB8D40C-9BCB-45BF-9585-69F573C796DC}"/>
            </a:ext>
          </a:extLst>
        </xdr:cNvPr>
        <xdr:cNvSpPr/>
      </xdr:nvSpPr>
      <xdr:spPr>
        <a:xfrm>
          <a:off x="2857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137161</xdr:rowOff>
    </xdr:from>
    <xdr:to>
      <xdr:col>19</xdr:col>
      <xdr:colOff>177800</xdr:colOff>
      <xdr:row>107</xdr:row>
      <xdr:rowOff>0</xdr:rowOff>
    </xdr:to>
    <xdr:cxnSp macro="">
      <xdr:nvCxnSpPr>
        <xdr:cNvPr id="328" name="直線コネクタ 327">
          <a:extLst>
            <a:ext uri="{FF2B5EF4-FFF2-40B4-BE49-F238E27FC236}">
              <a16:creationId xmlns:a16="http://schemas.microsoft.com/office/drawing/2014/main" id="{A95C6BB6-D27C-4B95-AD88-0FA908C4A6E1}"/>
            </a:ext>
          </a:extLst>
        </xdr:cNvPr>
        <xdr:cNvCxnSpPr/>
      </xdr:nvCxnSpPr>
      <xdr:spPr>
        <a:xfrm>
          <a:off x="2908300" y="18310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50164</xdr:rowOff>
    </xdr:from>
    <xdr:to>
      <xdr:col>10</xdr:col>
      <xdr:colOff>165100</xdr:colOff>
      <xdr:row>106</xdr:row>
      <xdr:rowOff>151764</xdr:rowOff>
    </xdr:to>
    <xdr:sp macro="" textlink="">
      <xdr:nvSpPr>
        <xdr:cNvPr id="329" name="楕円 328">
          <a:extLst>
            <a:ext uri="{FF2B5EF4-FFF2-40B4-BE49-F238E27FC236}">
              <a16:creationId xmlns:a16="http://schemas.microsoft.com/office/drawing/2014/main" id="{F49D20E5-70BC-4AB5-A14E-735E8FC089F4}"/>
            </a:ext>
          </a:extLst>
        </xdr:cNvPr>
        <xdr:cNvSpPr/>
      </xdr:nvSpPr>
      <xdr:spPr>
        <a:xfrm>
          <a:off x="1968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100964</xdr:rowOff>
    </xdr:from>
    <xdr:to>
      <xdr:col>15</xdr:col>
      <xdr:colOff>50800</xdr:colOff>
      <xdr:row>106</xdr:row>
      <xdr:rowOff>137161</xdr:rowOff>
    </xdr:to>
    <xdr:cxnSp macro="">
      <xdr:nvCxnSpPr>
        <xdr:cNvPr id="330" name="直線コネクタ 329">
          <a:extLst>
            <a:ext uri="{FF2B5EF4-FFF2-40B4-BE49-F238E27FC236}">
              <a16:creationId xmlns:a16="http://schemas.microsoft.com/office/drawing/2014/main" id="{D84DE492-5268-46F3-9898-2A62E54D5607}"/>
            </a:ext>
          </a:extLst>
        </xdr:cNvPr>
        <xdr:cNvCxnSpPr/>
      </xdr:nvCxnSpPr>
      <xdr:spPr>
        <a:xfrm>
          <a:off x="2019300" y="18274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15875</xdr:rowOff>
    </xdr:from>
    <xdr:to>
      <xdr:col>6</xdr:col>
      <xdr:colOff>38100</xdr:colOff>
      <xdr:row>106</xdr:row>
      <xdr:rowOff>117475</xdr:rowOff>
    </xdr:to>
    <xdr:sp macro="" textlink="">
      <xdr:nvSpPr>
        <xdr:cNvPr id="331" name="楕円 330">
          <a:extLst>
            <a:ext uri="{FF2B5EF4-FFF2-40B4-BE49-F238E27FC236}">
              <a16:creationId xmlns:a16="http://schemas.microsoft.com/office/drawing/2014/main" id="{0DB7E10B-8549-422C-9686-682F46B35C15}"/>
            </a:ext>
          </a:extLst>
        </xdr:cNvPr>
        <xdr:cNvSpPr/>
      </xdr:nvSpPr>
      <xdr:spPr>
        <a:xfrm>
          <a:off x="1079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66675</xdr:rowOff>
    </xdr:from>
    <xdr:to>
      <xdr:col>10</xdr:col>
      <xdr:colOff>114300</xdr:colOff>
      <xdr:row>106</xdr:row>
      <xdr:rowOff>100964</xdr:rowOff>
    </xdr:to>
    <xdr:cxnSp macro="">
      <xdr:nvCxnSpPr>
        <xdr:cNvPr id="332" name="直線コネクタ 331">
          <a:extLst>
            <a:ext uri="{FF2B5EF4-FFF2-40B4-BE49-F238E27FC236}">
              <a16:creationId xmlns:a16="http://schemas.microsoft.com/office/drawing/2014/main" id="{CC35373F-9D0B-4810-A1BD-3B58B54EA56E}"/>
            </a:ext>
          </a:extLst>
        </xdr:cNvPr>
        <xdr:cNvCxnSpPr/>
      </xdr:nvCxnSpPr>
      <xdr:spPr>
        <a:xfrm>
          <a:off x="1130300" y="182403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333" name="n_1aveValue【市民会館】&#10;有形固定資産減価償却率">
          <a:extLst>
            <a:ext uri="{FF2B5EF4-FFF2-40B4-BE49-F238E27FC236}">
              <a16:creationId xmlns:a16="http://schemas.microsoft.com/office/drawing/2014/main" id="{31AB07BF-0E0B-4DA1-AD96-1BCD5A2597D2}"/>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34" name="n_2aveValue【市民会館】&#10;有形固定資産減価償却率">
          <a:extLst>
            <a:ext uri="{FF2B5EF4-FFF2-40B4-BE49-F238E27FC236}">
              <a16:creationId xmlns:a16="http://schemas.microsoft.com/office/drawing/2014/main" id="{3D614AB7-4AA6-42CF-9A51-5E734DB235E9}"/>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335" name="n_3aveValue【市民会館】&#10;有形固定資産減価償却率">
          <a:extLst>
            <a:ext uri="{FF2B5EF4-FFF2-40B4-BE49-F238E27FC236}">
              <a16:creationId xmlns:a16="http://schemas.microsoft.com/office/drawing/2014/main" id="{9048CEB8-F24C-403A-8E24-E11AC2DF3453}"/>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336" name="n_4aveValue【市民会館】&#10;有形固定資産減価償却率">
          <a:extLst>
            <a:ext uri="{FF2B5EF4-FFF2-40B4-BE49-F238E27FC236}">
              <a16:creationId xmlns:a16="http://schemas.microsoft.com/office/drawing/2014/main" id="{7AFDC3CE-9E27-45FD-8F13-E4CC865EC7C8}"/>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41927</xdr:rowOff>
    </xdr:from>
    <xdr:ext cx="405111" cy="259045"/>
    <xdr:sp macro="" textlink="">
      <xdr:nvSpPr>
        <xdr:cNvPr id="337" name="n_1mainValue【市民会館】&#10;有形固定資産減価償却率">
          <a:extLst>
            <a:ext uri="{FF2B5EF4-FFF2-40B4-BE49-F238E27FC236}">
              <a16:creationId xmlns:a16="http://schemas.microsoft.com/office/drawing/2014/main" id="{7ACE2B90-A0BF-40A3-8597-5534877E09B4}"/>
            </a:ext>
          </a:extLst>
        </xdr:cNvPr>
        <xdr:cNvSpPr txBox="1"/>
      </xdr:nvSpPr>
      <xdr:spPr>
        <a:xfrm>
          <a:off x="35820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7638</xdr:rowOff>
    </xdr:from>
    <xdr:ext cx="405111" cy="259045"/>
    <xdr:sp macro="" textlink="">
      <xdr:nvSpPr>
        <xdr:cNvPr id="338" name="n_2mainValue【市民会館】&#10;有形固定資産減価償却率">
          <a:extLst>
            <a:ext uri="{FF2B5EF4-FFF2-40B4-BE49-F238E27FC236}">
              <a16:creationId xmlns:a16="http://schemas.microsoft.com/office/drawing/2014/main" id="{4F3B1A07-F8FE-4183-92A3-B433D85152E6}"/>
            </a:ext>
          </a:extLst>
        </xdr:cNvPr>
        <xdr:cNvSpPr txBox="1"/>
      </xdr:nvSpPr>
      <xdr:spPr>
        <a:xfrm>
          <a:off x="27057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142891</xdr:rowOff>
    </xdr:from>
    <xdr:ext cx="405111" cy="259045"/>
    <xdr:sp macro="" textlink="">
      <xdr:nvSpPr>
        <xdr:cNvPr id="339" name="n_3mainValue【市民会館】&#10;有形固定資産減価償却率">
          <a:extLst>
            <a:ext uri="{FF2B5EF4-FFF2-40B4-BE49-F238E27FC236}">
              <a16:creationId xmlns:a16="http://schemas.microsoft.com/office/drawing/2014/main" id="{741EDF00-EF93-4F2A-92DF-04FD42B674D2}"/>
            </a:ext>
          </a:extLst>
        </xdr:cNvPr>
        <xdr:cNvSpPr txBox="1"/>
      </xdr:nvSpPr>
      <xdr:spPr>
        <a:xfrm>
          <a:off x="1816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108602</xdr:rowOff>
    </xdr:from>
    <xdr:ext cx="405111" cy="259045"/>
    <xdr:sp macro="" textlink="">
      <xdr:nvSpPr>
        <xdr:cNvPr id="340" name="n_4mainValue【市民会館】&#10;有形固定資産減価償却率">
          <a:extLst>
            <a:ext uri="{FF2B5EF4-FFF2-40B4-BE49-F238E27FC236}">
              <a16:creationId xmlns:a16="http://schemas.microsoft.com/office/drawing/2014/main" id="{D1FCA4B8-0382-49BA-9829-F2CAB5F33A34}"/>
            </a:ext>
          </a:extLst>
        </xdr:cNvPr>
        <xdr:cNvSpPr txBox="1"/>
      </xdr:nvSpPr>
      <xdr:spPr>
        <a:xfrm>
          <a:off x="927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CEA90C30-06F1-432E-B8A9-37CBF2BC37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912BE482-12E8-47E6-9990-B29A52F722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8362DF9F-A50B-40CB-AB68-0637B77ACF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88AC5D94-A742-4C77-90BB-615834ADF3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AE4A148C-485D-40F1-B3D8-ECEF4FA1BA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2F31EFA1-5A07-4E01-B1DF-CF224E640A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97D5227F-9B93-44E8-9D43-78DD75763C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69048224-F135-45E2-9F9F-4B74977CAE2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FCA39DC9-2129-4506-9526-6BF083154FF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9140C2C8-391B-415B-AF5F-5165D678C5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a:extLst>
            <a:ext uri="{FF2B5EF4-FFF2-40B4-BE49-F238E27FC236}">
              <a16:creationId xmlns:a16="http://schemas.microsoft.com/office/drawing/2014/main" id="{65DA5D09-5003-414C-BD8E-E5218261DFF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a:extLst>
            <a:ext uri="{FF2B5EF4-FFF2-40B4-BE49-F238E27FC236}">
              <a16:creationId xmlns:a16="http://schemas.microsoft.com/office/drawing/2014/main" id="{4248A836-21A6-4F82-885C-A53E29D37B8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a:extLst>
            <a:ext uri="{FF2B5EF4-FFF2-40B4-BE49-F238E27FC236}">
              <a16:creationId xmlns:a16="http://schemas.microsoft.com/office/drawing/2014/main" id="{7A36C14E-669F-4142-86EC-58EE9863D83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a:extLst>
            <a:ext uri="{FF2B5EF4-FFF2-40B4-BE49-F238E27FC236}">
              <a16:creationId xmlns:a16="http://schemas.microsoft.com/office/drawing/2014/main" id="{984A2278-908A-4962-B243-607FD7B4444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a:extLst>
            <a:ext uri="{FF2B5EF4-FFF2-40B4-BE49-F238E27FC236}">
              <a16:creationId xmlns:a16="http://schemas.microsoft.com/office/drawing/2014/main" id="{03ACC6CA-E92E-43E1-BD75-788E11EB7DC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a:extLst>
            <a:ext uri="{FF2B5EF4-FFF2-40B4-BE49-F238E27FC236}">
              <a16:creationId xmlns:a16="http://schemas.microsoft.com/office/drawing/2014/main" id="{335E52C8-6B2B-4B9F-AF62-2CFAA00DF4E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a:extLst>
            <a:ext uri="{FF2B5EF4-FFF2-40B4-BE49-F238E27FC236}">
              <a16:creationId xmlns:a16="http://schemas.microsoft.com/office/drawing/2014/main" id="{4D6217C5-9C98-439D-82E4-C0D1A6CC36C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a:extLst>
            <a:ext uri="{FF2B5EF4-FFF2-40B4-BE49-F238E27FC236}">
              <a16:creationId xmlns:a16="http://schemas.microsoft.com/office/drawing/2014/main" id="{8C4631CC-F5EF-46FE-A7C9-37022818BDC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a:extLst>
            <a:ext uri="{FF2B5EF4-FFF2-40B4-BE49-F238E27FC236}">
              <a16:creationId xmlns:a16="http://schemas.microsoft.com/office/drawing/2014/main" id="{6423D766-D233-4431-B94A-B004D3F63D3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a:extLst>
            <a:ext uri="{FF2B5EF4-FFF2-40B4-BE49-F238E27FC236}">
              <a16:creationId xmlns:a16="http://schemas.microsoft.com/office/drawing/2014/main" id="{B95004A1-0578-4B3E-BE41-58F6CD704BD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245519C8-C4DF-4F62-A665-C7FDCB2DE93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82921744-192B-4F75-BCC9-E3298E2D8C3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A0483A5F-5D7D-42DB-8DCB-AC15F175538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364" name="直線コネクタ 363">
          <a:extLst>
            <a:ext uri="{FF2B5EF4-FFF2-40B4-BE49-F238E27FC236}">
              <a16:creationId xmlns:a16="http://schemas.microsoft.com/office/drawing/2014/main" id="{93CDDEDB-E099-479D-8CC1-9E2771832109}"/>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65" name="【市民会館】&#10;一人当たり面積最小値テキスト">
          <a:extLst>
            <a:ext uri="{FF2B5EF4-FFF2-40B4-BE49-F238E27FC236}">
              <a16:creationId xmlns:a16="http://schemas.microsoft.com/office/drawing/2014/main" id="{8B55462D-53D0-48F4-B269-8586E8B89A7D}"/>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6" name="直線コネクタ 365">
          <a:extLst>
            <a:ext uri="{FF2B5EF4-FFF2-40B4-BE49-F238E27FC236}">
              <a16:creationId xmlns:a16="http://schemas.microsoft.com/office/drawing/2014/main" id="{3E8C4775-DF6D-4989-AD67-09129BE2F398}"/>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67" name="【市民会館】&#10;一人当たり面積最大値テキスト">
          <a:extLst>
            <a:ext uri="{FF2B5EF4-FFF2-40B4-BE49-F238E27FC236}">
              <a16:creationId xmlns:a16="http://schemas.microsoft.com/office/drawing/2014/main" id="{DCCB3016-4A4D-42D5-B6E7-1978A8DE8E78}"/>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68" name="直線コネクタ 367">
          <a:extLst>
            <a:ext uri="{FF2B5EF4-FFF2-40B4-BE49-F238E27FC236}">
              <a16:creationId xmlns:a16="http://schemas.microsoft.com/office/drawing/2014/main" id="{4737E1F9-5272-45F1-8085-0E5817934CD8}"/>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369" name="【市民会館】&#10;一人当たり面積平均値テキスト">
          <a:extLst>
            <a:ext uri="{FF2B5EF4-FFF2-40B4-BE49-F238E27FC236}">
              <a16:creationId xmlns:a16="http://schemas.microsoft.com/office/drawing/2014/main" id="{D4A0FC95-B5C4-4E57-89B4-57687F0F4D4A}"/>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70" name="フローチャート: 判断 369">
          <a:extLst>
            <a:ext uri="{FF2B5EF4-FFF2-40B4-BE49-F238E27FC236}">
              <a16:creationId xmlns:a16="http://schemas.microsoft.com/office/drawing/2014/main" id="{1D918DB6-D805-482A-8B50-C4BFAC192D12}"/>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1" name="フローチャート: 判断 370">
          <a:extLst>
            <a:ext uri="{FF2B5EF4-FFF2-40B4-BE49-F238E27FC236}">
              <a16:creationId xmlns:a16="http://schemas.microsoft.com/office/drawing/2014/main" id="{F319ECFC-2D59-4488-8895-A701BD6D1B6E}"/>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372" name="フローチャート: 判断 371">
          <a:extLst>
            <a:ext uri="{FF2B5EF4-FFF2-40B4-BE49-F238E27FC236}">
              <a16:creationId xmlns:a16="http://schemas.microsoft.com/office/drawing/2014/main" id="{02DDFEB2-23CB-49F3-BD38-237DD7280302}"/>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373" name="フローチャート: 判断 372">
          <a:extLst>
            <a:ext uri="{FF2B5EF4-FFF2-40B4-BE49-F238E27FC236}">
              <a16:creationId xmlns:a16="http://schemas.microsoft.com/office/drawing/2014/main" id="{6988EB22-3CE6-44C3-B417-4A46E9C7AFC9}"/>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374" name="フローチャート: 判断 373">
          <a:extLst>
            <a:ext uri="{FF2B5EF4-FFF2-40B4-BE49-F238E27FC236}">
              <a16:creationId xmlns:a16="http://schemas.microsoft.com/office/drawing/2014/main" id="{55768982-C698-454B-918C-596CBF3D7F8A}"/>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456D43E9-9BDA-477F-978B-26B7C58A6A4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93BB3E-4E4F-4F95-876D-15C9C54EF7E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55F88115-F641-4F8F-87E9-57B8DC56108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CDDFB83B-2FE4-489E-A8FF-EDD5298CB79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8DBF39D-5131-4FCC-A7A5-F37590FEFDA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80" name="楕円 379">
          <a:extLst>
            <a:ext uri="{FF2B5EF4-FFF2-40B4-BE49-F238E27FC236}">
              <a16:creationId xmlns:a16="http://schemas.microsoft.com/office/drawing/2014/main" id="{07BB46CF-A94E-4CE9-BC34-76FA4EFFB0C7}"/>
            </a:ext>
          </a:extLst>
        </xdr:cNvPr>
        <xdr:cNvSpPr/>
      </xdr:nvSpPr>
      <xdr:spPr>
        <a:xfrm>
          <a:off x="10426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29227</xdr:rowOff>
    </xdr:from>
    <xdr:ext cx="469744" cy="259045"/>
    <xdr:sp macro="" textlink="">
      <xdr:nvSpPr>
        <xdr:cNvPr id="381" name="【市民会館】&#10;一人当たり面積該当値テキスト">
          <a:extLst>
            <a:ext uri="{FF2B5EF4-FFF2-40B4-BE49-F238E27FC236}">
              <a16:creationId xmlns:a16="http://schemas.microsoft.com/office/drawing/2014/main" id="{0333F2FE-65AE-450A-BE4B-4A3D32666224}"/>
            </a:ext>
          </a:extLst>
        </xdr:cNvPr>
        <xdr:cNvSpPr txBox="1"/>
      </xdr:nvSpPr>
      <xdr:spPr>
        <a:xfrm>
          <a:off x="10515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17780</xdr:rowOff>
    </xdr:from>
    <xdr:to>
      <xdr:col>50</xdr:col>
      <xdr:colOff>165100</xdr:colOff>
      <xdr:row>105</xdr:row>
      <xdr:rowOff>119380</xdr:rowOff>
    </xdr:to>
    <xdr:sp macro="" textlink="">
      <xdr:nvSpPr>
        <xdr:cNvPr id="382" name="楕円 381">
          <a:extLst>
            <a:ext uri="{FF2B5EF4-FFF2-40B4-BE49-F238E27FC236}">
              <a16:creationId xmlns:a16="http://schemas.microsoft.com/office/drawing/2014/main" id="{92939DD9-3EEE-46C7-91E8-84ACC0A77890}"/>
            </a:ext>
          </a:extLst>
        </xdr:cNvPr>
        <xdr:cNvSpPr/>
      </xdr:nvSpPr>
      <xdr:spPr>
        <a:xfrm>
          <a:off x="9588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68580</xdr:rowOff>
    </xdr:to>
    <xdr:cxnSp macro="">
      <xdr:nvCxnSpPr>
        <xdr:cNvPr id="383" name="直線コネクタ 382">
          <a:extLst>
            <a:ext uri="{FF2B5EF4-FFF2-40B4-BE49-F238E27FC236}">
              <a16:creationId xmlns:a16="http://schemas.microsoft.com/office/drawing/2014/main" id="{4AD0DD56-7DB1-433F-B402-04E7BE16B857}"/>
            </a:ext>
          </a:extLst>
        </xdr:cNvPr>
        <xdr:cNvCxnSpPr/>
      </xdr:nvCxnSpPr>
      <xdr:spPr>
        <a:xfrm flipV="1">
          <a:off x="9639300" y="18059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384" name="楕円 383">
          <a:extLst>
            <a:ext uri="{FF2B5EF4-FFF2-40B4-BE49-F238E27FC236}">
              <a16:creationId xmlns:a16="http://schemas.microsoft.com/office/drawing/2014/main" id="{4F733328-E3BF-4E99-85C6-A3519745B214}"/>
            </a:ext>
          </a:extLst>
        </xdr:cNvPr>
        <xdr:cNvSpPr/>
      </xdr:nvSpPr>
      <xdr:spPr>
        <a:xfrm>
          <a:off x="869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68580</xdr:rowOff>
    </xdr:from>
    <xdr:to>
      <xdr:col>50</xdr:col>
      <xdr:colOff>114300</xdr:colOff>
      <xdr:row>105</xdr:row>
      <xdr:rowOff>80011</xdr:rowOff>
    </xdr:to>
    <xdr:cxnSp macro="">
      <xdr:nvCxnSpPr>
        <xdr:cNvPr id="385" name="直線コネクタ 384">
          <a:extLst>
            <a:ext uri="{FF2B5EF4-FFF2-40B4-BE49-F238E27FC236}">
              <a16:creationId xmlns:a16="http://schemas.microsoft.com/office/drawing/2014/main" id="{00D734B2-C0C3-4703-A421-2FD3390163A7}"/>
            </a:ext>
          </a:extLst>
        </xdr:cNvPr>
        <xdr:cNvCxnSpPr/>
      </xdr:nvCxnSpPr>
      <xdr:spPr>
        <a:xfrm flipV="1">
          <a:off x="8750300" y="18070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36830</xdr:rowOff>
    </xdr:from>
    <xdr:to>
      <xdr:col>41</xdr:col>
      <xdr:colOff>101600</xdr:colOff>
      <xdr:row>105</xdr:row>
      <xdr:rowOff>138430</xdr:rowOff>
    </xdr:to>
    <xdr:sp macro="" textlink="">
      <xdr:nvSpPr>
        <xdr:cNvPr id="386" name="楕円 385">
          <a:extLst>
            <a:ext uri="{FF2B5EF4-FFF2-40B4-BE49-F238E27FC236}">
              <a16:creationId xmlns:a16="http://schemas.microsoft.com/office/drawing/2014/main" id="{5995A4A3-3519-4E92-ADF0-4D20FE3494B9}"/>
            </a:ext>
          </a:extLst>
        </xdr:cNvPr>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80011</xdr:rowOff>
    </xdr:from>
    <xdr:to>
      <xdr:col>45</xdr:col>
      <xdr:colOff>177800</xdr:colOff>
      <xdr:row>105</xdr:row>
      <xdr:rowOff>87630</xdr:rowOff>
    </xdr:to>
    <xdr:cxnSp macro="">
      <xdr:nvCxnSpPr>
        <xdr:cNvPr id="387" name="直線コネクタ 386">
          <a:extLst>
            <a:ext uri="{FF2B5EF4-FFF2-40B4-BE49-F238E27FC236}">
              <a16:creationId xmlns:a16="http://schemas.microsoft.com/office/drawing/2014/main" id="{CF02EEB0-C2FF-4C9C-923A-63856F0DD6E8}"/>
            </a:ext>
          </a:extLst>
        </xdr:cNvPr>
        <xdr:cNvCxnSpPr/>
      </xdr:nvCxnSpPr>
      <xdr:spPr>
        <a:xfrm flipV="1">
          <a:off x="7861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388" name="楕円 387">
          <a:extLst>
            <a:ext uri="{FF2B5EF4-FFF2-40B4-BE49-F238E27FC236}">
              <a16:creationId xmlns:a16="http://schemas.microsoft.com/office/drawing/2014/main" id="{BB9972E8-DBE6-406D-9157-A9BC86CCEB01}"/>
            </a:ext>
          </a:extLst>
        </xdr:cNvPr>
        <xdr:cNvSpPr/>
      </xdr:nvSpPr>
      <xdr:spPr>
        <a:xfrm>
          <a:off x="692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87630</xdr:rowOff>
    </xdr:from>
    <xdr:to>
      <xdr:col>41</xdr:col>
      <xdr:colOff>50800</xdr:colOff>
      <xdr:row>105</xdr:row>
      <xdr:rowOff>95250</xdr:rowOff>
    </xdr:to>
    <xdr:cxnSp macro="">
      <xdr:nvCxnSpPr>
        <xdr:cNvPr id="389" name="直線コネクタ 388">
          <a:extLst>
            <a:ext uri="{FF2B5EF4-FFF2-40B4-BE49-F238E27FC236}">
              <a16:creationId xmlns:a16="http://schemas.microsoft.com/office/drawing/2014/main" id="{7F7D3054-ECC5-48D6-842D-8AD9D54052A0}"/>
            </a:ext>
          </a:extLst>
        </xdr:cNvPr>
        <xdr:cNvCxnSpPr/>
      </xdr:nvCxnSpPr>
      <xdr:spPr>
        <a:xfrm flipV="1">
          <a:off x="6972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390" name="n_1aveValue【市民会館】&#10;一人当たり面積">
          <a:extLst>
            <a:ext uri="{FF2B5EF4-FFF2-40B4-BE49-F238E27FC236}">
              <a16:creationId xmlns:a16="http://schemas.microsoft.com/office/drawing/2014/main" id="{C5700030-F90A-446B-ABBF-62189F475204}"/>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391" name="n_2aveValue【市民会館】&#10;一人当たり面積">
          <a:extLst>
            <a:ext uri="{FF2B5EF4-FFF2-40B4-BE49-F238E27FC236}">
              <a16:creationId xmlns:a16="http://schemas.microsoft.com/office/drawing/2014/main" id="{31DCB7D4-8AEB-4810-A678-E249631B8D68}"/>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392" name="n_3aveValue【市民会館】&#10;一人当たり面積">
          <a:extLst>
            <a:ext uri="{FF2B5EF4-FFF2-40B4-BE49-F238E27FC236}">
              <a16:creationId xmlns:a16="http://schemas.microsoft.com/office/drawing/2014/main" id="{4AFB0006-8AE8-487F-B7AD-5800666D9486}"/>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393" name="n_4aveValue【市民会館】&#10;一人当たり面積">
          <a:extLst>
            <a:ext uri="{FF2B5EF4-FFF2-40B4-BE49-F238E27FC236}">
              <a16:creationId xmlns:a16="http://schemas.microsoft.com/office/drawing/2014/main" id="{30AD4066-3291-49E0-93DC-1142C80DD06A}"/>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135907</xdr:rowOff>
    </xdr:from>
    <xdr:ext cx="469744" cy="259045"/>
    <xdr:sp macro="" textlink="">
      <xdr:nvSpPr>
        <xdr:cNvPr id="394" name="n_1mainValue【市民会館】&#10;一人当たり面積">
          <a:extLst>
            <a:ext uri="{FF2B5EF4-FFF2-40B4-BE49-F238E27FC236}">
              <a16:creationId xmlns:a16="http://schemas.microsoft.com/office/drawing/2014/main" id="{A9C093B3-ABA1-4B31-BCB1-CE51F98447AC}"/>
            </a:ext>
          </a:extLst>
        </xdr:cNvPr>
        <xdr:cNvSpPr txBox="1"/>
      </xdr:nvSpPr>
      <xdr:spPr>
        <a:xfrm>
          <a:off x="93917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395" name="n_2mainValue【市民会館】&#10;一人当たり面積">
          <a:extLst>
            <a:ext uri="{FF2B5EF4-FFF2-40B4-BE49-F238E27FC236}">
              <a16:creationId xmlns:a16="http://schemas.microsoft.com/office/drawing/2014/main" id="{8B9BA72A-7B0A-4D29-B8B6-06E97D541F05}"/>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396" name="n_3mainValue【市民会館】&#10;一人当たり面積">
          <a:extLst>
            <a:ext uri="{FF2B5EF4-FFF2-40B4-BE49-F238E27FC236}">
              <a16:creationId xmlns:a16="http://schemas.microsoft.com/office/drawing/2014/main" id="{E9AFCBDF-0C94-4AFC-BD7D-82A3D3258CCA}"/>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397" name="n_4mainValue【市民会館】&#10;一人当たり面積">
          <a:extLst>
            <a:ext uri="{FF2B5EF4-FFF2-40B4-BE49-F238E27FC236}">
              <a16:creationId xmlns:a16="http://schemas.microsoft.com/office/drawing/2014/main" id="{79DB30D2-DE0D-4805-B182-DD411BB7AC0D}"/>
            </a:ext>
          </a:extLst>
        </xdr:cNvPr>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B4BD56DE-F936-4F1E-820A-9B4B031B96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CD2CFEE2-909A-4236-98FA-2FB18698A9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C513D0C-B34D-4683-8DC4-F725B92545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8111303D-07A0-4180-ABDC-99E6DD5141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3D33FDD3-638E-463D-B590-C5E0A47294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6BE268AE-834C-4DE6-8C56-F5069CB921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9E1D409C-1D4B-4269-A01E-1DDB56C0CE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1CF0148E-A00C-4DD5-8E44-8750743BB8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703424A6-DE9A-43F2-AF71-4DB375FDB5F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831389F6-6199-47DC-A21B-C4D0D74CB5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70664E37-2685-475A-B758-008C04CD92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4645AAC9-2110-436F-A1EC-9FAA09EA0C8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F09D03CC-C9A5-44C5-BFFC-3BCA703CAAD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A05F67F1-4DCA-4EF7-8035-A108A94355D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0C187173-858F-44B1-B543-ACC29B9933A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95B6F371-E0F7-4BA9-AF57-1D5258DD89E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89572CAB-3D2F-4729-8910-9CD8C754CB9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D5CAEC46-85E1-40E5-95BB-3F8D90E005C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369CF3BE-8B53-4392-8E29-D487E650C3E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6C8A4E2B-9B27-4458-AED7-FB9B66DEBBF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F38F9228-023E-4FB9-B867-B3B64F33690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E36EA04-8D5C-44AA-A26D-303F734EEA9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DD7E9290-7433-43E3-A0FA-739FEAD63BD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C354F175-1174-4B0A-9076-D6A599FCDE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422" name="直線コネクタ 421">
          <a:extLst>
            <a:ext uri="{FF2B5EF4-FFF2-40B4-BE49-F238E27FC236}">
              <a16:creationId xmlns:a16="http://schemas.microsoft.com/office/drawing/2014/main" id="{13492B51-4144-45D3-A96D-CDE7251FA85A}"/>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13765721-A50E-42FE-9DDE-DB2AE51FB144}"/>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24" name="直線コネクタ 423">
          <a:extLst>
            <a:ext uri="{FF2B5EF4-FFF2-40B4-BE49-F238E27FC236}">
              <a16:creationId xmlns:a16="http://schemas.microsoft.com/office/drawing/2014/main" id="{DD0A8BD7-1E52-4FAC-AF31-7C347333E2E1}"/>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BC3F9DCF-8EB7-4E01-8BF8-A6F1768265B7}"/>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26" name="直線コネクタ 425">
          <a:extLst>
            <a:ext uri="{FF2B5EF4-FFF2-40B4-BE49-F238E27FC236}">
              <a16:creationId xmlns:a16="http://schemas.microsoft.com/office/drawing/2014/main" id="{32ADC052-A60E-4F38-8476-74E62B74FF4C}"/>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708E87B4-E912-4EB3-A63C-3B12AFF5346E}"/>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8" name="フローチャート: 判断 427">
          <a:extLst>
            <a:ext uri="{FF2B5EF4-FFF2-40B4-BE49-F238E27FC236}">
              <a16:creationId xmlns:a16="http://schemas.microsoft.com/office/drawing/2014/main" id="{EEACE72D-3FBD-493D-8792-2A213B5EB539}"/>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429" name="フローチャート: 判断 428">
          <a:extLst>
            <a:ext uri="{FF2B5EF4-FFF2-40B4-BE49-F238E27FC236}">
              <a16:creationId xmlns:a16="http://schemas.microsoft.com/office/drawing/2014/main" id="{73D0832C-4042-4AE1-A4EC-BBFB86711680}"/>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30" name="フローチャート: 判断 429">
          <a:extLst>
            <a:ext uri="{FF2B5EF4-FFF2-40B4-BE49-F238E27FC236}">
              <a16:creationId xmlns:a16="http://schemas.microsoft.com/office/drawing/2014/main" id="{FB4BBE92-8DF3-4404-B918-2BBD0002BCD3}"/>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31" name="フローチャート: 判断 430">
          <a:extLst>
            <a:ext uri="{FF2B5EF4-FFF2-40B4-BE49-F238E27FC236}">
              <a16:creationId xmlns:a16="http://schemas.microsoft.com/office/drawing/2014/main" id="{ECE39854-96BD-4573-9983-681A96308CA9}"/>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32" name="フローチャート: 判断 431">
          <a:extLst>
            <a:ext uri="{FF2B5EF4-FFF2-40B4-BE49-F238E27FC236}">
              <a16:creationId xmlns:a16="http://schemas.microsoft.com/office/drawing/2014/main" id="{6057AB3E-D203-48AC-BB7F-5FED1776D60E}"/>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53C4FA2-D773-4B47-8F2A-E17AF552568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AFBED74-1108-4220-A686-2F1A9ACAAE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32DE14E-2483-4286-A3F2-3EB4AD4AD0A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E96758B-D67A-441F-B29D-7ED5257202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04B1E6A-D957-4B5B-AC2F-27DB3D1868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69215</xdr:rowOff>
    </xdr:from>
    <xdr:to>
      <xdr:col>85</xdr:col>
      <xdr:colOff>177800</xdr:colOff>
      <xdr:row>40</xdr:row>
      <xdr:rowOff>170815</xdr:rowOff>
    </xdr:to>
    <xdr:sp macro="" textlink="">
      <xdr:nvSpPr>
        <xdr:cNvPr id="438" name="楕円 437">
          <a:extLst>
            <a:ext uri="{FF2B5EF4-FFF2-40B4-BE49-F238E27FC236}">
              <a16:creationId xmlns:a16="http://schemas.microsoft.com/office/drawing/2014/main" id="{708E9F2E-60DD-4F98-B1DE-024DE98FE9D9}"/>
            </a:ext>
          </a:extLst>
        </xdr:cNvPr>
        <xdr:cNvSpPr/>
      </xdr:nvSpPr>
      <xdr:spPr>
        <a:xfrm>
          <a:off x="16268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47642</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85C7102F-E166-4D10-A669-8BFE6FF47434}"/>
            </a:ext>
          </a:extLst>
        </xdr:cNvPr>
        <xdr:cNvSpPr txBox="1"/>
      </xdr:nvSpPr>
      <xdr:spPr>
        <a:xfrm>
          <a:off x="163576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440" name="楕円 439">
          <a:extLst>
            <a:ext uri="{FF2B5EF4-FFF2-40B4-BE49-F238E27FC236}">
              <a16:creationId xmlns:a16="http://schemas.microsoft.com/office/drawing/2014/main" id="{19E12A1E-48A6-4809-8318-0ABAE3F76950}"/>
            </a:ext>
          </a:extLst>
        </xdr:cNvPr>
        <xdr:cNvSpPr/>
      </xdr:nvSpPr>
      <xdr:spPr>
        <a:xfrm>
          <a:off x="1543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40</xdr:row>
      <xdr:rowOff>120015</xdr:rowOff>
    </xdr:to>
    <xdr:cxnSp macro="">
      <xdr:nvCxnSpPr>
        <xdr:cNvPr id="441" name="直線コネクタ 440">
          <a:extLst>
            <a:ext uri="{FF2B5EF4-FFF2-40B4-BE49-F238E27FC236}">
              <a16:creationId xmlns:a16="http://schemas.microsoft.com/office/drawing/2014/main" id="{E9DD9535-15F3-40A4-9C83-975FB4A4F158}"/>
            </a:ext>
          </a:extLst>
        </xdr:cNvPr>
        <xdr:cNvCxnSpPr/>
      </xdr:nvCxnSpPr>
      <xdr:spPr>
        <a:xfrm>
          <a:off x="15481300" y="69627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40640</xdr:rowOff>
    </xdr:from>
    <xdr:to>
      <xdr:col>76</xdr:col>
      <xdr:colOff>165100</xdr:colOff>
      <xdr:row>40</xdr:row>
      <xdr:rowOff>142240</xdr:rowOff>
    </xdr:to>
    <xdr:sp macro="" textlink="">
      <xdr:nvSpPr>
        <xdr:cNvPr id="442" name="楕円 441">
          <a:extLst>
            <a:ext uri="{FF2B5EF4-FFF2-40B4-BE49-F238E27FC236}">
              <a16:creationId xmlns:a16="http://schemas.microsoft.com/office/drawing/2014/main" id="{5F6D7C21-19E3-404F-BB82-6487332274F4}"/>
            </a:ext>
          </a:extLst>
        </xdr:cNvPr>
        <xdr:cNvSpPr/>
      </xdr:nvSpPr>
      <xdr:spPr>
        <a:xfrm>
          <a:off x="1454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91440</xdr:rowOff>
    </xdr:from>
    <xdr:to>
      <xdr:col>81</xdr:col>
      <xdr:colOff>50800</xdr:colOff>
      <xdr:row>40</xdr:row>
      <xdr:rowOff>104775</xdr:rowOff>
    </xdr:to>
    <xdr:cxnSp macro="">
      <xdr:nvCxnSpPr>
        <xdr:cNvPr id="443" name="直線コネクタ 442">
          <a:extLst>
            <a:ext uri="{FF2B5EF4-FFF2-40B4-BE49-F238E27FC236}">
              <a16:creationId xmlns:a16="http://schemas.microsoft.com/office/drawing/2014/main" id="{36240D54-2FB1-4177-9EBC-6D9D4CF18B0B}"/>
            </a:ext>
          </a:extLst>
        </xdr:cNvPr>
        <xdr:cNvCxnSpPr/>
      </xdr:nvCxnSpPr>
      <xdr:spPr>
        <a:xfrm>
          <a:off x="14592300" y="6949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50165</xdr:rowOff>
    </xdr:from>
    <xdr:to>
      <xdr:col>72</xdr:col>
      <xdr:colOff>38100</xdr:colOff>
      <xdr:row>40</xdr:row>
      <xdr:rowOff>151765</xdr:rowOff>
    </xdr:to>
    <xdr:sp macro="" textlink="">
      <xdr:nvSpPr>
        <xdr:cNvPr id="444" name="楕円 443">
          <a:extLst>
            <a:ext uri="{FF2B5EF4-FFF2-40B4-BE49-F238E27FC236}">
              <a16:creationId xmlns:a16="http://schemas.microsoft.com/office/drawing/2014/main" id="{FB804282-4122-4940-9F8B-B8E6116B6DF7}"/>
            </a:ext>
          </a:extLst>
        </xdr:cNvPr>
        <xdr:cNvSpPr/>
      </xdr:nvSpPr>
      <xdr:spPr>
        <a:xfrm>
          <a:off x="13652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91440</xdr:rowOff>
    </xdr:from>
    <xdr:to>
      <xdr:col>76</xdr:col>
      <xdr:colOff>114300</xdr:colOff>
      <xdr:row>40</xdr:row>
      <xdr:rowOff>100965</xdr:rowOff>
    </xdr:to>
    <xdr:cxnSp macro="">
      <xdr:nvCxnSpPr>
        <xdr:cNvPr id="445" name="直線コネクタ 444">
          <a:extLst>
            <a:ext uri="{FF2B5EF4-FFF2-40B4-BE49-F238E27FC236}">
              <a16:creationId xmlns:a16="http://schemas.microsoft.com/office/drawing/2014/main" id="{4243C9A9-2A1E-4737-98A7-9850EE5740FB}"/>
            </a:ext>
          </a:extLst>
        </xdr:cNvPr>
        <xdr:cNvCxnSpPr/>
      </xdr:nvCxnSpPr>
      <xdr:spPr>
        <a:xfrm flipV="1">
          <a:off x="13703300" y="69494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25400</xdr:rowOff>
    </xdr:from>
    <xdr:to>
      <xdr:col>67</xdr:col>
      <xdr:colOff>101600</xdr:colOff>
      <xdr:row>40</xdr:row>
      <xdr:rowOff>127000</xdr:rowOff>
    </xdr:to>
    <xdr:sp macro="" textlink="">
      <xdr:nvSpPr>
        <xdr:cNvPr id="446" name="楕円 445">
          <a:extLst>
            <a:ext uri="{FF2B5EF4-FFF2-40B4-BE49-F238E27FC236}">
              <a16:creationId xmlns:a16="http://schemas.microsoft.com/office/drawing/2014/main" id="{32492DF9-CE74-4585-BC51-3C3FD4F9DE4D}"/>
            </a:ext>
          </a:extLst>
        </xdr:cNvPr>
        <xdr:cNvSpPr/>
      </xdr:nvSpPr>
      <xdr:spPr>
        <a:xfrm>
          <a:off x="1276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76200</xdr:rowOff>
    </xdr:from>
    <xdr:to>
      <xdr:col>71</xdr:col>
      <xdr:colOff>177800</xdr:colOff>
      <xdr:row>40</xdr:row>
      <xdr:rowOff>100965</xdr:rowOff>
    </xdr:to>
    <xdr:cxnSp macro="">
      <xdr:nvCxnSpPr>
        <xdr:cNvPr id="447" name="直線コネクタ 446">
          <a:extLst>
            <a:ext uri="{FF2B5EF4-FFF2-40B4-BE49-F238E27FC236}">
              <a16:creationId xmlns:a16="http://schemas.microsoft.com/office/drawing/2014/main" id="{B787B74E-8D3C-4317-B7F2-9F84BA4F48D4}"/>
            </a:ext>
          </a:extLst>
        </xdr:cNvPr>
        <xdr:cNvCxnSpPr/>
      </xdr:nvCxnSpPr>
      <xdr:spPr>
        <a:xfrm>
          <a:off x="12814300" y="69342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5754B12C-D109-4D18-B7A1-A6EF30BFFEE6}"/>
            </a:ext>
          </a:extLst>
        </xdr:cNvPr>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75DC341F-7D0B-486F-B35A-34A0591EB1F9}"/>
            </a:ext>
          </a:extLst>
        </xdr:cNvPr>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72A72A8A-418B-421B-A22B-D51F90F1275D}"/>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8B93AE25-FA1C-4C46-81CD-7E0887726D51}"/>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146702</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116E2529-AE3F-4387-A67A-9C0ED2401281}"/>
            </a:ext>
          </a:extLst>
        </xdr:cNvPr>
        <xdr:cNvSpPr txBox="1"/>
      </xdr:nvSpPr>
      <xdr:spPr>
        <a:xfrm>
          <a:off x="15266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133367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F49C0202-DB74-4B3F-99C7-0CBF214F73AB}"/>
            </a:ext>
          </a:extLst>
        </xdr:cNvPr>
        <xdr:cNvSpPr txBox="1"/>
      </xdr:nvSpPr>
      <xdr:spPr>
        <a:xfrm>
          <a:off x="14389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142892</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F7828BD5-9B29-49F6-95AA-63C51D3C42EE}"/>
            </a:ext>
          </a:extLst>
        </xdr:cNvPr>
        <xdr:cNvSpPr txBox="1"/>
      </xdr:nvSpPr>
      <xdr:spPr>
        <a:xfrm>
          <a:off x="13500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118127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CAF3C354-66FB-4D99-B327-F0C67DE44541}"/>
            </a:ext>
          </a:extLst>
        </xdr:cNvPr>
        <xdr:cNvSpPr txBox="1"/>
      </xdr:nvSpPr>
      <xdr:spPr>
        <a:xfrm>
          <a:off x="12611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9DB3B8DB-B120-4743-B608-C1E2730C94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B63CDFC1-9652-4687-895A-7BEA8F29FE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B764E13E-7148-4932-AA80-AE04CEC682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21E09780-DE33-4514-B98A-AFADBCCA58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7336D07A-0045-45D4-AA38-69FFADD103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A71FBA6F-6CF4-4A70-AB93-75E3EEF3EF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CF265C49-F04A-4F62-A79C-F2F60CEC48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CA4E599-ECEA-4EFD-9A23-CF14FB9B93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882B12C9-635A-45CD-993D-7DDFC7BE78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F00E9363-5916-47A5-BEEB-3510385187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DC1BDFFA-DAE4-46F7-A1FE-ECB6431E753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EAFA83B3-3FA3-4E34-A29B-0AF73A47E9A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1A8744C-BD04-4A84-9CFB-45D39E05F43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E0F25CE4-1192-4807-B1EF-BD8E15A7D27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473740A-5AEA-45D8-8C21-AF144E6EAB5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7A43A62C-E1B0-4BAB-B53B-6CA8546ADA7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9FCF457F-0FCF-4354-91FA-26E392C3186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F41FF08F-C768-4F54-8360-31DAD5FC466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F7073F81-8E5E-486E-9A3D-97ED5DBDD0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ABBAC8E-9AA4-44D7-9720-D5B410AB01F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5D315FA7-AE3C-4BB9-9984-4D8A6D0348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477" name="直線コネクタ 476">
          <a:extLst>
            <a:ext uri="{FF2B5EF4-FFF2-40B4-BE49-F238E27FC236}">
              <a16:creationId xmlns:a16="http://schemas.microsoft.com/office/drawing/2014/main" id="{AD0F8EF9-BC24-4A52-8CE6-1A53B2705CBB}"/>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D18190EB-58FC-4B12-BF3C-E3854AC14ADC}"/>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479" name="直線コネクタ 478">
          <a:extLst>
            <a:ext uri="{FF2B5EF4-FFF2-40B4-BE49-F238E27FC236}">
              <a16:creationId xmlns:a16="http://schemas.microsoft.com/office/drawing/2014/main" id="{16574A47-C9A7-4D44-8C06-08500E40D36C}"/>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E2F9B02E-446F-4942-A581-655E68F24BE4}"/>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481" name="直線コネクタ 480">
          <a:extLst>
            <a:ext uri="{FF2B5EF4-FFF2-40B4-BE49-F238E27FC236}">
              <a16:creationId xmlns:a16="http://schemas.microsoft.com/office/drawing/2014/main" id="{D8E00FE4-7E7A-4DBC-9148-9C29B4850987}"/>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99D28911-C246-4C97-98E9-3F7CE5460AF3}"/>
            </a:ext>
          </a:extLst>
        </xdr:cNvPr>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483" name="フローチャート: 判断 482">
          <a:extLst>
            <a:ext uri="{FF2B5EF4-FFF2-40B4-BE49-F238E27FC236}">
              <a16:creationId xmlns:a16="http://schemas.microsoft.com/office/drawing/2014/main" id="{FEFC7980-3EF7-41FD-88CF-53506B66B8B2}"/>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484" name="フローチャート: 判断 483">
          <a:extLst>
            <a:ext uri="{FF2B5EF4-FFF2-40B4-BE49-F238E27FC236}">
              <a16:creationId xmlns:a16="http://schemas.microsoft.com/office/drawing/2014/main" id="{AC3E3AAD-D9B2-440D-94C5-16DD81E643E8}"/>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485" name="フローチャート: 判断 484">
          <a:extLst>
            <a:ext uri="{FF2B5EF4-FFF2-40B4-BE49-F238E27FC236}">
              <a16:creationId xmlns:a16="http://schemas.microsoft.com/office/drawing/2014/main" id="{A449A1E1-21CB-4FA2-8EBE-97D19DFF99CC}"/>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486" name="フローチャート: 判断 485">
          <a:extLst>
            <a:ext uri="{FF2B5EF4-FFF2-40B4-BE49-F238E27FC236}">
              <a16:creationId xmlns:a16="http://schemas.microsoft.com/office/drawing/2014/main" id="{0F5C7F9B-76E6-445E-96BB-3F03BAC9C7E8}"/>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487" name="フローチャート: 判断 486">
          <a:extLst>
            <a:ext uri="{FF2B5EF4-FFF2-40B4-BE49-F238E27FC236}">
              <a16:creationId xmlns:a16="http://schemas.microsoft.com/office/drawing/2014/main" id="{8D40148C-3AAC-43B5-95E2-C0CCAC4E822F}"/>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C9ADF1C-754C-4B84-8F48-1B0026340C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B9751D0-F8E9-424D-B986-C8257C3AD11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0EDBEF7-1EAC-4701-8BD7-3AFDB2C4AA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9BE9C86-4BAF-4D44-9A12-E1B55F31EAD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7CB0EDD-733D-4C8E-8A3A-711975843A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65588</xdr:rowOff>
    </xdr:from>
    <xdr:to>
      <xdr:col>116</xdr:col>
      <xdr:colOff>114300</xdr:colOff>
      <xdr:row>38</xdr:row>
      <xdr:rowOff>167188</xdr:rowOff>
    </xdr:to>
    <xdr:sp macro="" textlink="">
      <xdr:nvSpPr>
        <xdr:cNvPr id="493" name="楕円 492">
          <a:extLst>
            <a:ext uri="{FF2B5EF4-FFF2-40B4-BE49-F238E27FC236}">
              <a16:creationId xmlns:a16="http://schemas.microsoft.com/office/drawing/2014/main" id="{E05AD342-FE38-48BD-87EB-BEA8C55E1E38}"/>
            </a:ext>
          </a:extLst>
        </xdr:cNvPr>
        <xdr:cNvSpPr/>
      </xdr:nvSpPr>
      <xdr:spPr>
        <a:xfrm>
          <a:off x="22110700" y="65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88465</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B7073B11-11DF-4CB7-8927-0EE0A594A10E}"/>
            </a:ext>
          </a:extLst>
        </xdr:cNvPr>
        <xdr:cNvSpPr txBox="1"/>
      </xdr:nvSpPr>
      <xdr:spPr>
        <a:xfrm>
          <a:off x="22199600" y="643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77576</xdr:rowOff>
    </xdr:from>
    <xdr:to>
      <xdr:col>112</xdr:col>
      <xdr:colOff>38100</xdr:colOff>
      <xdr:row>39</xdr:row>
      <xdr:rowOff>7726</xdr:rowOff>
    </xdr:to>
    <xdr:sp macro="" textlink="">
      <xdr:nvSpPr>
        <xdr:cNvPr id="495" name="楕円 494">
          <a:extLst>
            <a:ext uri="{FF2B5EF4-FFF2-40B4-BE49-F238E27FC236}">
              <a16:creationId xmlns:a16="http://schemas.microsoft.com/office/drawing/2014/main" id="{B0210ECA-D4BC-4664-BCDB-D27B7EBED7D7}"/>
            </a:ext>
          </a:extLst>
        </xdr:cNvPr>
        <xdr:cNvSpPr/>
      </xdr:nvSpPr>
      <xdr:spPr>
        <a:xfrm>
          <a:off x="21272500" y="65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116388</xdr:rowOff>
    </xdr:from>
    <xdr:to>
      <xdr:col>116</xdr:col>
      <xdr:colOff>63500</xdr:colOff>
      <xdr:row>38</xdr:row>
      <xdr:rowOff>128376</xdr:rowOff>
    </xdr:to>
    <xdr:cxnSp macro="">
      <xdr:nvCxnSpPr>
        <xdr:cNvPr id="496" name="直線コネクタ 495">
          <a:extLst>
            <a:ext uri="{FF2B5EF4-FFF2-40B4-BE49-F238E27FC236}">
              <a16:creationId xmlns:a16="http://schemas.microsoft.com/office/drawing/2014/main" id="{C86D43C7-3E51-4F39-9B66-4EEB2E6D7061}"/>
            </a:ext>
          </a:extLst>
        </xdr:cNvPr>
        <xdr:cNvCxnSpPr/>
      </xdr:nvCxnSpPr>
      <xdr:spPr>
        <a:xfrm flipV="1">
          <a:off x="21323300" y="6631488"/>
          <a:ext cx="8382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89043</xdr:rowOff>
    </xdr:from>
    <xdr:to>
      <xdr:col>107</xdr:col>
      <xdr:colOff>101600</xdr:colOff>
      <xdr:row>39</xdr:row>
      <xdr:rowOff>19193</xdr:rowOff>
    </xdr:to>
    <xdr:sp macro="" textlink="">
      <xdr:nvSpPr>
        <xdr:cNvPr id="497" name="楕円 496">
          <a:extLst>
            <a:ext uri="{FF2B5EF4-FFF2-40B4-BE49-F238E27FC236}">
              <a16:creationId xmlns:a16="http://schemas.microsoft.com/office/drawing/2014/main" id="{F94FFA29-1D1D-4549-88E2-3AE7E5CE9557}"/>
            </a:ext>
          </a:extLst>
        </xdr:cNvPr>
        <xdr:cNvSpPr/>
      </xdr:nvSpPr>
      <xdr:spPr>
        <a:xfrm>
          <a:off x="20383500" y="66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128376</xdr:rowOff>
    </xdr:from>
    <xdr:to>
      <xdr:col>111</xdr:col>
      <xdr:colOff>177800</xdr:colOff>
      <xdr:row>38</xdr:row>
      <xdr:rowOff>139843</xdr:rowOff>
    </xdr:to>
    <xdr:cxnSp macro="">
      <xdr:nvCxnSpPr>
        <xdr:cNvPr id="498" name="直線コネクタ 497">
          <a:extLst>
            <a:ext uri="{FF2B5EF4-FFF2-40B4-BE49-F238E27FC236}">
              <a16:creationId xmlns:a16="http://schemas.microsoft.com/office/drawing/2014/main" id="{BBDA1824-5E7C-409E-BFBF-1D0716BF63C8}"/>
            </a:ext>
          </a:extLst>
        </xdr:cNvPr>
        <xdr:cNvCxnSpPr/>
      </xdr:nvCxnSpPr>
      <xdr:spPr>
        <a:xfrm flipV="1">
          <a:off x="20434300" y="6643476"/>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49947</xdr:rowOff>
    </xdr:from>
    <xdr:to>
      <xdr:col>102</xdr:col>
      <xdr:colOff>165100</xdr:colOff>
      <xdr:row>38</xdr:row>
      <xdr:rowOff>151547</xdr:rowOff>
    </xdr:to>
    <xdr:sp macro="" textlink="">
      <xdr:nvSpPr>
        <xdr:cNvPr id="499" name="楕円 498">
          <a:extLst>
            <a:ext uri="{FF2B5EF4-FFF2-40B4-BE49-F238E27FC236}">
              <a16:creationId xmlns:a16="http://schemas.microsoft.com/office/drawing/2014/main" id="{ADCE66DE-8E1A-48FD-8FB1-D0F73F8DF7F5}"/>
            </a:ext>
          </a:extLst>
        </xdr:cNvPr>
        <xdr:cNvSpPr/>
      </xdr:nvSpPr>
      <xdr:spPr>
        <a:xfrm>
          <a:off x="19494500" y="65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100747</xdr:rowOff>
    </xdr:from>
    <xdr:to>
      <xdr:col>107</xdr:col>
      <xdr:colOff>50800</xdr:colOff>
      <xdr:row>38</xdr:row>
      <xdr:rowOff>139843</xdr:rowOff>
    </xdr:to>
    <xdr:cxnSp macro="">
      <xdr:nvCxnSpPr>
        <xdr:cNvPr id="500" name="直線コネクタ 499">
          <a:extLst>
            <a:ext uri="{FF2B5EF4-FFF2-40B4-BE49-F238E27FC236}">
              <a16:creationId xmlns:a16="http://schemas.microsoft.com/office/drawing/2014/main" id="{BEC4EB77-0E05-4250-9C02-436647AB3222}"/>
            </a:ext>
          </a:extLst>
        </xdr:cNvPr>
        <xdr:cNvCxnSpPr/>
      </xdr:nvCxnSpPr>
      <xdr:spPr>
        <a:xfrm>
          <a:off x="19545300" y="6615847"/>
          <a:ext cx="889000" cy="3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46610</xdr:rowOff>
    </xdr:from>
    <xdr:to>
      <xdr:col>98</xdr:col>
      <xdr:colOff>38100</xdr:colOff>
      <xdr:row>38</xdr:row>
      <xdr:rowOff>148210</xdr:rowOff>
    </xdr:to>
    <xdr:sp macro="" textlink="">
      <xdr:nvSpPr>
        <xdr:cNvPr id="501" name="楕円 500">
          <a:extLst>
            <a:ext uri="{FF2B5EF4-FFF2-40B4-BE49-F238E27FC236}">
              <a16:creationId xmlns:a16="http://schemas.microsoft.com/office/drawing/2014/main" id="{834415C6-3332-4A4B-AF06-075620548553}"/>
            </a:ext>
          </a:extLst>
        </xdr:cNvPr>
        <xdr:cNvSpPr/>
      </xdr:nvSpPr>
      <xdr:spPr>
        <a:xfrm>
          <a:off x="18605500" y="65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97410</xdr:rowOff>
    </xdr:from>
    <xdr:to>
      <xdr:col>102</xdr:col>
      <xdr:colOff>114300</xdr:colOff>
      <xdr:row>38</xdr:row>
      <xdr:rowOff>100747</xdr:rowOff>
    </xdr:to>
    <xdr:cxnSp macro="">
      <xdr:nvCxnSpPr>
        <xdr:cNvPr id="502" name="直線コネクタ 501">
          <a:extLst>
            <a:ext uri="{FF2B5EF4-FFF2-40B4-BE49-F238E27FC236}">
              <a16:creationId xmlns:a16="http://schemas.microsoft.com/office/drawing/2014/main" id="{2A28E22F-624C-4059-A731-DB638180BA25}"/>
            </a:ext>
          </a:extLst>
        </xdr:cNvPr>
        <xdr:cNvCxnSpPr/>
      </xdr:nvCxnSpPr>
      <xdr:spPr>
        <a:xfrm>
          <a:off x="18656300" y="6612510"/>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id="{0764EECF-C92F-4D14-ABF2-F3EB0CDC9327}"/>
            </a:ext>
          </a:extLst>
        </xdr:cNvPr>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7E7836DD-B567-495E-928D-03E5E69F2B5D}"/>
            </a:ext>
          </a:extLst>
        </xdr:cNvPr>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60758D76-D90A-4914-9C57-DF64CC96BB30}"/>
            </a:ext>
          </a:extLst>
        </xdr:cNvPr>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EF4B60B3-9716-4019-AABA-FB71B9340F54}"/>
            </a:ext>
          </a:extLst>
        </xdr:cNvPr>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24252</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6D8DB452-7877-4181-A154-FB51DA14DC60}"/>
            </a:ext>
          </a:extLst>
        </xdr:cNvPr>
        <xdr:cNvSpPr txBox="1"/>
      </xdr:nvSpPr>
      <xdr:spPr>
        <a:xfrm>
          <a:off x="21011095" y="636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35719</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E8266301-C557-4C26-8993-19E88039A76F}"/>
            </a:ext>
          </a:extLst>
        </xdr:cNvPr>
        <xdr:cNvSpPr txBox="1"/>
      </xdr:nvSpPr>
      <xdr:spPr>
        <a:xfrm>
          <a:off x="20134795" y="63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168074</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473143FF-AA1F-44FA-BE46-385B440200EB}"/>
            </a:ext>
          </a:extLst>
        </xdr:cNvPr>
        <xdr:cNvSpPr txBox="1"/>
      </xdr:nvSpPr>
      <xdr:spPr>
        <a:xfrm>
          <a:off x="19245795" y="634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164737</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2FF3F7FF-2B49-4580-9378-F7DB4FCD52AC}"/>
            </a:ext>
          </a:extLst>
        </xdr:cNvPr>
        <xdr:cNvSpPr txBox="1"/>
      </xdr:nvSpPr>
      <xdr:spPr>
        <a:xfrm>
          <a:off x="18356795" y="633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E5E7AAF-A8FE-4B49-97CB-4A61320A70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CAC9BB1C-68D3-4C9C-8068-B02CD92E5E4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2828DD9B-28B2-48BD-9133-D0EF12E850B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B823882-4DF3-43DC-BC45-695E58B021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284FFF40-2DB9-42C0-A65B-604882036D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622360A-38B3-4BF9-8282-333104E907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3B338169-12FB-4EF5-AAEA-F8ECAEFEC0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CBF08FBA-03F6-4627-8D5F-A1405CCB8A3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430419F4-9383-448D-9454-8B551AFAE7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6C0AC223-6C81-4D3E-B7BB-768A6F8AE2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671266D5-79CE-4BC6-BE64-650A17A4044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248564D6-0A4A-4FD2-8149-BF9EF24ED01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335D3928-700E-40CD-9FE1-A70BB3BA357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D20C60FA-E8D6-4422-AD76-02F936DFA46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18C48A0-6DC3-4AC8-9995-29C4540C47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D7CFC21B-45DF-4240-B25B-2F063515581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BDD15375-58EC-4397-A073-585D4F2610D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D9FE54CA-E1CF-4133-809D-241D6646290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CDB97725-D613-406D-9CBF-B3301C5AD22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4CF24207-FDB3-4EDA-A317-6B5E35D2B7A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AF06CA9A-84A2-450B-8274-47ED3F9CCBD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74DD8DC8-FBC9-47FD-921D-71B4BCFB36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E56299D0-C34C-4C9D-84EC-638B5372CCB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D8A23384-ADDD-493F-845C-5E50653EAB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535" name="直線コネクタ 534">
          <a:extLst>
            <a:ext uri="{FF2B5EF4-FFF2-40B4-BE49-F238E27FC236}">
              <a16:creationId xmlns:a16="http://schemas.microsoft.com/office/drawing/2014/main" id="{3295DEB2-616D-47BE-8E3A-E088FA3DC32B}"/>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FB369B19-741F-47AA-A4B5-46043281A316}"/>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537" name="直線コネクタ 536">
          <a:extLst>
            <a:ext uri="{FF2B5EF4-FFF2-40B4-BE49-F238E27FC236}">
              <a16:creationId xmlns:a16="http://schemas.microsoft.com/office/drawing/2014/main" id="{C129631F-ED60-4B34-A659-57316AE4CA5B}"/>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7053CFE9-A474-409C-9CEF-243561775A0E}"/>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539" name="直線コネクタ 538">
          <a:extLst>
            <a:ext uri="{FF2B5EF4-FFF2-40B4-BE49-F238E27FC236}">
              <a16:creationId xmlns:a16="http://schemas.microsoft.com/office/drawing/2014/main" id="{3ADB4489-9D32-4179-B0F2-4FD0495BD9A8}"/>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C4F9C562-FA6D-4C7D-BD85-967AF6AB9EEC}"/>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41" name="フローチャート: 判断 540">
          <a:extLst>
            <a:ext uri="{FF2B5EF4-FFF2-40B4-BE49-F238E27FC236}">
              <a16:creationId xmlns:a16="http://schemas.microsoft.com/office/drawing/2014/main" id="{6B08A07F-405C-4EB7-89DC-C544959173D3}"/>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542" name="フローチャート: 判断 541">
          <a:extLst>
            <a:ext uri="{FF2B5EF4-FFF2-40B4-BE49-F238E27FC236}">
              <a16:creationId xmlns:a16="http://schemas.microsoft.com/office/drawing/2014/main" id="{A42772DD-8FAA-4F1F-B6FE-6C25347D71F1}"/>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543" name="フローチャート: 判断 542">
          <a:extLst>
            <a:ext uri="{FF2B5EF4-FFF2-40B4-BE49-F238E27FC236}">
              <a16:creationId xmlns:a16="http://schemas.microsoft.com/office/drawing/2014/main" id="{DBFEE8C0-328A-430C-AA25-1B609D67E452}"/>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44" name="フローチャート: 判断 543">
          <a:extLst>
            <a:ext uri="{FF2B5EF4-FFF2-40B4-BE49-F238E27FC236}">
              <a16:creationId xmlns:a16="http://schemas.microsoft.com/office/drawing/2014/main" id="{91BAC1AB-A25A-4FA6-985C-6C66957365F6}"/>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545" name="フローチャート: 判断 544">
          <a:extLst>
            <a:ext uri="{FF2B5EF4-FFF2-40B4-BE49-F238E27FC236}">
              <a16:creationId xmlns:a16="http://schemas.microsoft.com/office/drawing/2014/main" id="{4B8224BE-5417-4D17-90AE-7BE4B013FE6C}"/>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8BA8ACC-8712-4DF4-9C57-6D11AD1FEE1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B05C21E-62B7-4B94-A2E4-27D56969E8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6180A09-5ABB-4960-8077-7F5F79EA13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7A7C239-6BBC-414B-81F8-A76393869F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EAA6551-A8B9-4844-AEB3-98671FA16D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551" name="楕円 550">
          <a:extLst>
            <a:ext uri="{FF2B5EF4-FFF2-40B4-BE49-F238E27FC236}">
              <a16:creationId xmlns:a16="http://schemas.microsoft.com/office/drawing/2014/main" id="{B2C76DF5-440E-4B14-B0C5-AE0DE61364AB}"/>
            </a:ext>
          </a:extLst>
        </xdr:cNvPr>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125747</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620108AB-70E0-4E9C-BEF9-6B23B88A0766}"/>
            </a:ext>
          </a:extLst>
        </xdr:cNvPr>
        <xdr:cNvSpPr txBox="1"/>
      </xdr:nvSpPr>
      <xdr:spPr>
        <a:xfrm>
          <a:off x="16357600"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53" name="楕円 552">
          <a:extLst>
            <a:ext uri="{FF2B5EF4-FFF2-40B4-BE49-F238E27FC236}">
              <a16:creationId xmlns:a16="http://schemas.microsoft.com/office/drawing/2014/main" id="{921FB903-22F2-4EF3-9E55-B7CB4E1C5C94}"/>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26670</xdr:rowOff>
    </xdr:to>
    <xdr:cxnSp macro="">
      <xdr:nvCxnSpPr>
        <xdr:cNvPr id="554" name="直線コネクタ 553">
          <a:extLst>
            <a:ext uri="{FF2B5EF4-FFF2-40B4-BE49-F238E27FC236}">
              <a16:creationId xmlns:a16="http://schemas.microsoft.com/office/drawing/2014/main" id="{FEAE8D40-D11B-4C04-ADF7-CFED06D71AEC}"/>
            </a:ext>
          </a:extLst>
        </xdr:cNvPr>
        <xdr:cNvCxnSpPr/>
      </xdr:nvCxnSpPr>
      <xdr:spPr>
        <a:xfrm>
          <a:off x="15481300" y="10104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69215</xdr:rowOff>
    </xdr:from>
    <xdr:to>
      <xdr:col>76</xdr:col>
      <xdr:colOff>165100</xdr:colOff>
      <xdr:row>58</xdr:row>
      <xdr:rowOff>170815</xdr:rowOff>
    </xdr:to>
    <xdr:sp macro="" textlink="">
      <xdr:nvSpPr>
        <xdr:cNvPr id="555" name="楕円 554">
          <a:extLst>
            <a:ext uri="{FF2B5EF4-FFF2-40B4-BE49-F238E27FC236}">
              <a16:creationId xmlns:a16="http://schemas.microsoft.com/office/drawing/2014/main" id="{6F82684C-C17C-4E23-B1A6-305D058ECF5E}"/>
            </a:ext>
          </a:extLst>
        </xdr:cNvPr>
        <xdr:cNvSpPr/>
      </xdr:nvSpPr>
      <xdr:spPr>
        <a:xfrm>
          <a:off x="14541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120015</xdr:rowOff>
    </xdr:from>
    <xdr:to>
      <xdr:col>81</xdr:col>
      <xdr:colOff>50800</xdr:colOff>
      <xdr:row>58</xdr:row>
      <xdr:rowOff>160020</xdr:rowOff>
    </xdr:to>
    <xdr:cxnSp macro="">
      <xdr:nvCxnSpPr>
        <xdr:cNvPr id="556" name="直線コネクタ 555">
          <a:extLst>
            <a:ext uri="{FF2B5EF4-FFF2-40B4-BE49-F238E27FC236}">
              <a16:creationId xmlns:a16="http://schemas.microsoft.com/office/drawing/2014/main" id="{66067416-0D9D-4C3C-B20C-F00A060DDEBC}"/>
            </a:ext>
          </a:extLst>
        </xdr:cNvPr>
        <xdr:cNvCxnSpPr/>
      </xdr:nvCxnSpPr>
      <xdr:spPr>
        <a:xfrm>
          <a:off x="14592300" y="100641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31115</xdr:rowOff>
    </xdr:from>
    <xdr:to>
      <xdr:col>72</xdr:col>
      <xdr:colOff>38100</xdr:colOff>
      <xdr:row>58</xdr:row>
      <xdr:rowOff>132715</xdr:rowOff>
    </xdr:to>
    <xdr:sp macro="" textlink="">
      <xdr:nvSpPr>
        <xdr:cNvPr id="557" name="楕円 556">
          <a:extLst>
            <a:ext uri="{FF2B5EF4-FFF2-40B4-BE49-F238E27FC236}">
              <a16:creationId xmlns:a16="http://schemas.microsoft.com/office/drawing/2014/main" id="{30DD81EE-DB45-4257-9099-08242531CEE3}"/>
            </a:ext>
          </a:extLst>
        </xdr:cNvPr>
        <xdr:cNvSpPr/>
      </xdr:nvSpPr>
      <xdr:spPr>
        <a:xfrm>
          <a:off x="13652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81915</xdr:rowOff>
    </xdr:from>
    <xdr:to>
      <xdr:col>76</xdr:col>
      <xdr:colOff>114300</xdr:colOff>
      <xdr:row>58</xdr:row>
      <xdr:rowOff>120015</xdr:rowOff>
    </xdr:to>
    <xdr:cxnSp macro="">
      <xdr:nvCxnSpPr>
        <xdr:cNvPr id="558" name="直線コネクタ 557">
          <a:extLst>
            <a:ext uri="{FF2B5EF4-FFF2-40B4-BE49-F238E27FC236}">
              <a16:creationId xmlns:a16="http://schemas.microsoft.com/office/drawing/2014/main" id="{22A89062-7024-4E46-9256-60BF9B8B58D0}"/>
            </a:ext>
          </a:extLst>
        </xdr:cNvPr>
        <xdr:cNvCxnSpPr/>
      </xdr:nvCxnSpPr>
      <xdr:spPr>
        <a:xfrm>
          <a:off x="13703300" y="10026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162560</xdr:rowOff>
    </xdr:from>
    <xdr:to>
      <xdr:col>67</xdr:col>
      <xdr:colOff>101600</xdr:colOff>
      <xdr:row>58</xdr:row>
      <xdr:rowOff>92710</xdr:rowOff>
    </xdr:to>
    <xdr:sp macro="" textlink="">
      <xdr:nvSpPr>
        <xdr:cNvPr id="559" name="楕円 558">
          <a:extLst>
            <a:ext uri="{FF2B5EF4-FFF2-40B4-BE49-F238E27FC236}">
              <a16:creationId xmlns:a16="http://schemas.microsoft.com/office/drawing/2014/main" id="{E51BB2DC-27FE-4023-BF0D-7F255DBBE77D}"/>
            </a:ext>
          </a:extLst>
        </xdr:cNvPr>
        <xdr:cNvSpPr/>
      </xdr:nvSpPr>
      <xdr:spPr>
        <a:xfrm>
          <a:off x="12763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58</xdr:row>
      <xdr:rowOff>81915</xdr:rowOff>
    </xdr:to>
    <xdr:cxnSp macro="">
      <xdr:nvCxnSpPr>
        <xdr:cNvPr id="560" name="直線コネクタ 559">
          <a:extLst>
            <a:ext uri="{FF2B5EF4-FFF2-40B4-BE49-F238E27FC236}">
              <a16:creationId xmlns:a16="http://schemas.microsoft.com/office/drawing/2014/main" id="{0903119B-49AD-4615-9C80-D58429C33DF1}"/>
            </a:ext>
          </a:extLst>
        </xdr:cNvPr>
        <xdr:cNvCxnSpPr/>
      </xdr:nvCxnSpPr>
      <xdr:spPr>
        <a:xfrm>
          <a:off x="12814300" y="9986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1AAB308D-E2FB-4046-9E30-DC55D0F6883A}"/>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A85DB51A-A0A1-456D-86E1-233F52DEDEC3}"/>
            </a:ext>
          </a:extLst>
        </xdr:cNvPr>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47283229-7F8F-4D21-9897-E01F3D323A29}"/>
            </a:ext>
          </a:extLst>
        </xdr:cNvPr>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7D36855F-3E87-4190-97BC-ACF3C4A002CD}"/>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30497</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85E26263-9165-4323-9524-8F44B9A3E329}"/>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681B0EF8-0505-450C-8A38-AD856FD45705}"/>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149242</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99799F85-429F-45C9-ABEA-9B070F13F0EF}"/>
            </a:ext>
          </a:extLst>
        </xdr:cNvPr>
        <xdr:cNvSpPr txBox="1"/>
      </xdr:nvSpPr>
      <xdr:spPr>
        <a:xfrm>
          <a:off x="13500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2D334675-15C1-4D5B-A3E4-DC2144DE7ECF}"/>
            </a:ext>
          </a:extLst>
        </xdr:cNvPr>
        <xdr:cNvSpPr txBox="1"/>
      </xdr:nvSpPr>
      <xdr:spPr>
        <a:xfrm>
          <a:off x="12611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2AA5E79-ADE5-443C-B528-CD841BC29A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5384B464-B49E-43C2-98B2-123EC4F397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41BAB395-5EEA-4778-AA0F-2750DA5429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1EF8C3AE-7200-4EF4-A361-C117EF7776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07745F1-1B82-45B2-9A29-92C27CC85C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3D1F4DE-A700-4237-A925-4443AF58C39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2E29042B-FFBC-421D-857B-C0DC7C1AB7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8B07668-5E9A-48BF-BE00-2A92FC46038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78A066B-AD34-40B4-839B-E783492CE4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8802121-6C54-4AA6-BF18-B456E3D3FA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F0A5FFB3-8869-4AFB-BED7-7BED5B4F6E9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D7DABC6C-0A3D-4ED3-A425-8C70E786B5A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97060001-0497-4E79-A39C-48B4F6D8901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F7AAC727-4888-4F0F-87BC-AF9BF5085B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A9A50E21-99F6-4CB5-8689-0C1406CC2A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84316A15-8AB3-44A0-AB33-F21B522DBA6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19C17195-8E54-45CE-98E8-8A43609243E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F5716936-CA26-4126-82E3-D74E5BD9A26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B377CE24-C3DD-4A47-8302-DE581995FC9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C31614C-3108-4EE3-8F44-8CC8A65919D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8793BB4-3CF9-4325-BF12-6C948EF072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E36343F3-7DBE-4903-8CA4-A502265D11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181A53EE-B282-44CF-8D21-0D8D9F91C2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592" name="直線コネクタ 591">
          <a:extLst>
            <a:ext uri="{FF2B5EF4-FFF2-40B4-BE49-F238E27FC236}">
              <a16:creationId xmlns:a16="http://schemas.microsoft.com/office/drawing/2014/main" id="{D596CDEB-ACAF-4D11-B424-F84DCCA82E23}"/>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60F7BE87-9ED1-48DD-B025-827EDEDBCB1B}"/>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4" name="直線コネクタ 593">
          <a:extLst>
            <a:ext uri="{FF2B5EF4-FFF2-40B4-BE49-F238E27FC236}">
              <a16:creationId xmlns:a16="http://schemas.microsoft.com/office/drawing/2014/main" id="{5D5D8304-3F40-4378-B7BC-9351411ADE11}"/>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942699B1-DB76-493B-BD77-929D7722B95F}"/>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6" name="直線コネクタ 595">
          <a:extLst>
            <a:ext uri="{FF2B5EF4-FFF2-40B4-BE49-F238E27FC236}">
              <a16:creationId xmlns:a16="http://schemas.microsoft.com/office/drawing/2014/main" id="{DFBABD3A-0F8C-497C-8D7A-532177275733}"/>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B5BD8AA0-425E-4CDA-9448-1354A00A7F3C}"/>
            </a:ext>
          </a:extLst>
        </xdr:cNvPr>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98" name="フローチャート: 判断 597">
          <a:extLst>
            <a:ext uri="{FF2B5EF4-FFF2-40B4-BE49-F238E27FC236}">
              <a16:creationId xmlns:a16="http://schemas.microsoft.com/office/drawing/2014/main" id="{66BC3FD3-D0F7-4C88-BBE9-0B78EA5A8584}"/>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a:extLst>
            <a:ext uri="{FF2B5EF4-FFF2-40B4-BE49-F238E27FC236}">
              <a16:creationId xmlns:a16="http://schemas.microsoft.com/office/drawing/2014/main" id="{EF3CF462-A6FF-425A-8EEC-DBE5D40D9885}"/>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00" name="フローチャート: 判断 599">
          <a:extLst>
            <a:ext uri="{FF2B5EF4-FFF2-40B4-BE49-F238E27FC236}">
              <a16:creationId xmlns:a16="http://schemas.microsoft.com/office/drawing/2014/main" id="{14A230CA-CE4F-42CE-B573-BEF14EACBDF1}"/>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1" name="フローチャート: 判断 600">
          <a:extLst>
            <a:ext uri="{FF2B5EF4-FFF2-40B4-BE49-F238E27FC236}">
              <a16:creationId xmlns:a16="http://schemas.microsoft.com/office/drawing/2014/main" id="{CC2023E5-55B6-4FD0-BE4C-D89E0E37AF07}"/>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02" name="フローチャート: 判断 601">
          <a:extLst>
            <a:ext uri="{FF2B5EF4-FFF2-40B4-BE49-F238E27FC236}">
              <a16:creationId xmlns:a16="http://schemas.microsoft.com/office/drawing/2014/main" id="{6122E599-A56E-4846-919B-BA1E3AB9B5E7}"/>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62BC1A7-0945-4AFD-9743-C48DD0B1692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411C1A4-F1E1-403F-BC66-BDBA2E406FD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47F6E03-7646-4400-8B7A-6521E6E83C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6091BFD-66B3-40E3-81D0-9F0CCBBB36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B43F206-2756-4456-9AAA-EAB797A11D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608" name="楕円 607">
          <a:extLst>
            <a:ext uri="{FF2B5EF4-FFF2-40B4-BE49-F238E27FC236}">
              <a16:creationId xmlns:a16="http://schemas.microsoft.com/office/drawing/2014/main" id="{CBA56915-B740-4848-8AEB-8E271061E4E8}"/>
            </a:ext>
          </a:extLst>
        </xdr:cNvPr>
        <xdr:cNvSpPr/>
      </xdr:nvSpPr>
      <xdr:spPr>
        <a:xfrm>
          <a:off x="22110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90187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836DB7B3-5546-483B-9D1A-384D7047D79F}"/>
            </a:ext>
          </a:extLst>
        </xdr:cNvPr>
        <xdr:cNvSpPr txBox="1"/>
      </xdr:nvSpPr>
      <xdr:spPr>
        <a:xfrm>
          <a:off x="22199600"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82550</xdr:rowOff>
    </xdr:from>
    <xdr:to>
      <xdr:col>112</xdr:col>
      <xdr:colOff>38100</xdr:colOff>
      <xdr:row>60</xdr:row>
      <xdr:rowOff>12700</xdr:rowOff>
    </xdr:to>
    <xdr:sp macro="" textlink="">
      <xdr:nvSpPr>
        <xdr:cNvPr id="610" name="楕円 609">
          <a:extLst>
            <a:ext uri="{FF2B5EF4-FFF2-40B4-BE49-F238E27FC236}">
              <a16:creationId xmlns:a16="http://schemas.microsoft.com/office/drawing/2014/main" id="{4C5450F8-37C9-4B5B-B937-BEC7398DD705}"/>
            </a:ext>
          </a:extLst>
        </xdr:cNvPr>
        <xdr:cNvSpPr/>
      </xdr:nvSpPr>
      <xdr:spPr>
        <a:xfrm>
          <a:off x="2127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118110</xdr:rowOff>
    </xdr:from>
    <xdr:to>
      <xdr:col>116</xdr:col>
      <xdr:colOff>63500</xdr:colOff>
      <xdr:row>59</xdr:row>
      <xdr:rowOff>133350</xdr:rowOff>
    </xdr:to>
    <xdr:cxnSp macro="">
      <xdr:nvCxnSpPr>
        <xdr:cNvPr id="611" name="直線コネクタ 610">
          <a:extLst>
            <a:ext uri="{FF2B5EF4-FFF2-40B4-BE49-F238E27FC236}">
              <a16:creationId xmlns:a16="http://schemas.microsoft.com/office/drawing/2014/main" id="{7378AE1D-4DF8-483A-9265-24555AD6F564}"/>
            </a:ext>
          </a:extLst>
        </xdr:cNvPr>
        <xdr:cNvCxnSpPr/>
      </xdr:nvCxnSpPr>
      <xdr:spPr>
        <a:xfrm flipV="1">
          <a:off x="21323300" y="10233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97790</xdr:rowOff>
    </xdr:from>
    <xdr:to>
      <xdr:col>107</xdr:col>
      <xdr:colOff>101600</xdr:colOff>
      <xdr:row>60</xdr:row>
      <xdr:rowOff>27940</xdr:rowOff>
    </xdr:to>
    <xdr:sp macro="" textlink="">
      <xdr:nvSpPr>
        <xdr:cNvPr id="612" name="楕円 611">
          <a:extLst>
            <a:ext uri="{FF2B5EF4-FFF2-40B4-BE49-F238E27FC236}">
              <a16:creationId xmlns:a16="http://schemas.microsoft.com/office/drawing/2014/main" id="{A15A2517-2160-45AF-BFB4-A42B15A3D648}"/>
            </a:ext>
          </a:extLst>
        </xdr:cNvPr>
        <xdr:cNvSpPr/>
      </xdr:nvSpPr>
      <xdr:spPr>
        <a:xfrm>
          <a:off x="2038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133350</xdr:rowOff>
    </xdr:from>
    <xdr:to>
      <xdr:col>111</xdr:col>
      <xdr:colOff>177800</xdr:colOff>
      <xdr:row>59</xdr:row>
      <xdr:rowOff>148590</xdr:rowOff>
    </xdr:to>
    <xdr:cxnSp macro="">
      <xdr:nvCxnSpPr>
        <xdr:cNvPr id="613" name="直線コネクタ 612">
          <a:extLst>
            <a:ext uri="{FF2B5EF4-FFF2-40B4-BE49-F238E27FC236}">
              <a16:creationId xmlns:a16="http://schemas.microsoft.com/office/drawing/2014/main" id="{5D33A343-82EB-4C4A-8455-6E6F6811BB6F}"/>
            </a:ext>
          </a:extLst>
        </xdr:cNvPr>
        <xdr:cNvCxnSpPr/>
      </xdr:nvCxnSpPr>
      <xdr:spPr>
        <a:xfrm flipV="1">
          <a:off x="20434300" y="10248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105410</xdr:rowOff>
    </xdr:from>
    <xdr:to>
      <xdr:col>102</xdr:col>
      <xdr:colOff>165100</xdr:colOff>
      <xdr:row>60</xdr:row>
      <xdr:rowOff>35560</xdr:rowOff>
    </xdr:to>
    <xdr:sp macro="" textlink="">
      <xdr:nvSpPr>
        <xdr:cNvPr id="614" name="楕円 613">
          <a:extLst>
            <a:ext uri="{FF2B5EF4-FFF2-40B4-BE49-F238E27FC236}">
              <a16:creationId xmlns:a16="http://schemas.microsoft.com/office/drawing/2014/main" id="{A50A019F-86F6-49C3-A041-A7EB763F9392}"/>
            </a:ext>
          </a:extLst>
        </xdr:cNvPr>
        <xdr:cNvSpPr/>
      </xdr:nvSpPr>
      <xdr:spPr>
        <a:xfrm>
          <a:off x="19494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148590</xdr:rowOff>
    </xdr:from>
    <xdr:to>
      <xdr:col>107</xdr:col>
      <xdr:colOff>50800</xdr:colOff>
      <xdr:row>59</xdr:row>
      <xdr:rowOff>156210</xdr:rowOff>
    </xdr:to>
    <xdr:cxnSp macro="">
      <xdr:nvCxnSpPr>
        <xdr:cNvPr id="615" name="直線コネクタ 614">
          <a:extLst>
            <a:ext uri="{FF2B5EF4-FFF2-40B4-BE49-F238E27FC236}">
              <a16:creationId xmlns:a16="http://schemas.microsoft.com/office/drawing/2014/main" id="{73161497-E5D1-424B-BAE1-54D7A8BBD17B}"/>
            </a:ext>
          </a:extLst>
        </xdr:cNvPr>
        <xdr:cNvCxnSpPr/>
      </xdr:nvCxnSpPr>
      <xdr:spPr>
        <a:xfrm flipV="1">
          <a:off x="19545300" y="10264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113030</xdr:rowOff>
    </xdr:from>
    <xdr:to>
      <xdr:col>98</xdr:col>
      <xdr:colOff>38100</xdr:colOff>
      <xdr:row>60</xdr:row>
      <xdr:rowOff>43180</xdr:rowOff>
    </xdr:to>
    <xdr:sp macro="" textlink="">
      <xdr:nvSpPr>
        <xdr:cNvPr id="616" name="楕円 615">
          <a:extLst>
            <a:ext uri="{FF2B5EF4-FFF2-40B4-BE49-F238E27FC236}">
              <a16:creationId xmlns:a16="http://schemas.microsoft.com/office/drawing/2014/main" id="{EF5885D3-E0F3-44AA-8FAB-1E56A6806D26}"/>
            </a:ext>
          </a:extLst>
        </xdr:cNvPr>
        <xdr:cNvSpPr/>
      </xdr:nvSpPr>
      <xdr:spPr>
        <a:xfrm>
          <a:off x="18605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156210</xdr:rowOff>
    </xdr:from>
    <xdr:to>
      <xdr:col>102</xdr:col>
      <xdr:colOff>114300</xdr:colOff>
      <xdr:row>59</xdr:row>
      <xdr:rowOff>163830</xdr:rowOff>
    </xdr:to>
    <xdr:cxnSp macro="">
      <xdr:nvCxnSpPr>
        <xdr:cNvPr id="617" name="直線コネクタ 616">
          <a:extLst>
            <a:ext uri="{FF2B5EF4-FFF2-40B4-BE49-F238E27FC236}">
              <a16:creationId xmlns:a16="http://schemas.microsoft.com/office/drawing/2014/main" id="{631EE169-1A68-4872-82C7-69CD5686A39A}"/>
            </a:ext>
          </a:extLst>
        </xdr:cNvPr>
        <xdr:cNvCxnSpPr/>
      </xdr:nvCxnSpPr>
      <xdr:spPr>
        <a:xfrm flipV="1">
          <a:off x="18656300" y="1027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8" name="n_1aveValue【保健センター・保健所】&#10;一人当たり面積">
          <a:extLst>
            <a:ext uri="{FF2B5EF4-FFF2-40B4-BE49-F238E27FC236}">
              <a16:creationId xmlns:a16="http://schemas.microsoft.com/office/drawing/2014/main" id="{F6A2A7CC-4CD8-4642-8A3F-C477D7F99017}"/>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19" name="n_2aveValue【保健センター・保健所】&#10;一人当たり面積">
          <a:extLst>
            <a:ext uri="{FF2B5EF4-FFF2-40B4-BE49-F238E27FC236}">
              <a16:creationId xmlns:a16="http://schemas.microsoft.com/office/drawing/2014/main" id="{A798B422-10EA-4C2D-B76C-8A7F0E38A33B}"/>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20" name="n_3aveValue【保健センター・保健所】&#10;一人当たり面積">
          <a:extLst>
            <a:ext uri="{FF2B5EF4-FFF2-40B4-BE49-F238E27FC236}">
              <a16:creationId xmlns:a16="http://schemas.microsoft.com/office/drawing/2014/main" id="{4804C10E-05F6-4735-9C49-32A8673C7F57}"/>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621" name="n_4aveValue【保健センター・保健所】&#10;一人当たり面積">
          <a:extLst>
            <a:ext uri="{FF2B5EF4-FFF2-40B4-BE49-F238E27FC236}">
              <a16:creationId xmlns:a16="http://schemas.microsoft.com/office/drawing/2014/main" id="{69643051-0597-4A27-A7FC-3E0D81470D77}"/>
            </a:ext>
          </a:extLst>
        </xdr:cNvPr>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29227</xdr:rowOff>
    </xdr:from>
    <xdr:ext cx="469744" cy="259045"/>
    <xdr:sp macro="" textlink="">
      <xdr:nvSpPr>
        <xdr:cNvPr id="622" name="n_1mainValue【保健センター・保健所】&#10;一人当たり面積">
          <a:extLst>
            <a:ext uri="{FF2B5EF4-FFF2-40B4-BE49-F238E27FC236}">
              <a16:creationId xmlns:a16="http://schemas.microsoft.com/office/drawing/2014/main" id="{2ABAF6AB-EA01-4222-BC49-7F44294E56E2}"/>
            </a:ext>
          </a:extLst>
        </xdr:cNvPr>
        <xdr:cNvSpPr txBox="1"/>
      </xdr:nvSpPr>
      <xdr:spPr>
        <a:xfrm>
          <a:off x="210757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44467</xdr:rowOff>
    </xdr:from>
    <xdr:ext cx="469744" cy="259045"/>
    <xdr:sp macro="" textlink="">
      <xdr:nvSpPr>
        <xdr:cNvPr id="623" name="n_2mainValue【保健センター・保健所】&#10;一人当たり面積">
          <a:extLst>
            <a:ext uri="{FF2B5EF4-FFF2-40B4-BE49-F238E27FC236}">
              <a16:creationId xmlns:a16="http://schemas.microsoft.com/office/drawing/2014/main" id="{6B3C7866-2440-41FA-8058-1C4B1F06A5F5}"/>
            </a:ext>
          </a:extLst>
        </xdr:cNvPr>
        <xdr:cNvSpPr txBox="1"/>
      </xdr:nvSpPr>
      <xdr:spPr>
        <a:xfrm>
          <a:off x="20199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52087</xdr:rowOff>
    </xdr:from>
    <xdr:ext cx="469744" cy="259045"/>
    <xdr:sp macro="" textlink="">
      <xdr:nvSpPr>
        <xdr:cNvPr id="624" name="n_3mainValue【保健センター・保健所】&#10;一人当たり面積">
          <a:extLst>
            <a:ext uri="{FF2B5EF4-FFF2-40B4-BE49-F238E27FC236}">
              <a16:creationId xmlns:a16="http://schemas.microsoft.com/office/drawing/2014/main" id="{90526574-2415-4342-9F54-82E63DEDA4A1}"/>
            </a:ext>
          </a:extLst>
        </xdr:cNvPr>
        <xdr:cNvSpPr txBox="1"/>
      </xdr:nvSpPr>
      <xdr:spPr>
        <a:xfrm>
          <a:off x="19310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59707</xdr:rowOff>
    </xdr:from>
    <xdr:ext cx="469744" cy="259045"/>
    <xdr:sp macro="" textlink="">
      <xdr:nvSpPr>
        <xdr:cNvPr id="625" name="n_4mainValue【保健センター・保健所】&#10;一人当たり面積">
          <a:extLst>
            <a:ext uri="{FF2B5EF4-FFF2-40B4-BE49-F238E27FC236}">
              <a16:creationId xmlns:a16="http://schemas.microsoft.com/office/drawing/2014/main" id="{08332AF8-8D12-44E0-80E6-7A5A7283B5AE}"/>
            </a:ext>
          </a:extLst>
        </xdr:cNvPr>
        <xdr:cNvSpPr txBox="1"/>
      </xdr:nvSpPr>
      <xdr:spPr>
        <a:xfrm>
          <a:off x="184214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A7C4D11-BB3E-4474-B909-9BEC7A91A9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E99559E-CF2A-48AD-A47D-84B0EB492B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E5482E21-367C-4FEB-9786-62F87AFEDFA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2E62419-2536-40A1-8E47-F051330433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1FC00E1-A33C-40A8-BA2A-EA43B0983B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65A3782-0956-4E86-9368-9EB7E66E2C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44EF2C9-F57F-4EB4-9E14-6F90651D24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88D0D2A-CEE1-4264-845E-AF01F419C6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C5A80B4E-C238-43B5-AD30-7F6E068D1C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91D027DC-0F79-420C-93B5-1E7F722980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E4E2D36F-47E1-4011-8C3B-7125ED074A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B2120E0F-E140-471D-843F-85200A4B811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CCADC4BF-77A2-47BC-8D4D-844F6B1FD57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229AB09E-AED5-4D72-AC8A-D71949DE49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230AAD4C-8D1E-439A-A812-339E8759F94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E7490409-2D4B-45B1-946F-25E054C34DE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39B4475C-D6E7-45A9-B5A9-08C9B7CAFC2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64180E9F-771C-4BE4-A00B-8EE985B9EB4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E15A69A5-B4FB-4BE6-9DA1-997314E815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D87204BD-F505-4569-B0F7-BD66FC8F470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406EDA11-FAA8-4E43-8DF4-00137C8A25C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331A4878-36F6-471C-B7F4-58C8E6D5242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ABD5474D-D59E-4C0D-998D-4D1684F7A0F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33CCD52B-4031-4581-A882-5AA2195946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979BB6D3-7B43-40D5-8E02-A2BF92517E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651" name="直線コネクタ 650">
          <a:extLst>
            <a:ext uri="{FF2B5EF4-FFF2-40B4-BE49-F238E27FC236}">
              <a16:creationId xmlns:a16="http://schemas.microsoft.com/office/drawing/2014/main" id="{EA1E5847-BF12-4700-8000-314573AB18AD}"/>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B3C1EDA0-8818-496B-A6B1-375B9ACB37D9}"/>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53" name="直線コネクタ 652">
          <a:extLst>
            <a:ext uri="{FF2B5EF4-FFF2-40B4-BE49-F238E27FC236}">
              <a16:creationId xmlns:a16="http://schemas.microsoft.com/office/drawing/2014/main" id="{D742E0C0-0003-4BFB-B071-8B2EDF7354EB}"/>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257208E5-297A-40FF-B48C-BB319DFE5B78}"/>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655" name="直線コネクタ 654">
          <a:extLst>
            <a:ext uri="{FF2B5EF4-FFF2-40B4-BE49-F238E27FC236}">
              <a16:creationId xmlns:a16="http://schemas.microsoft.com/office/drawing/2014/main" id="{D54B1A3F-5D5A-46E3-B905-DBCE523CC6E8}"/>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AE1BD0C3-2EA6-4785-97A8-0E6F1EC3750F}"/>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57" name="フローチャート: 判断 656">
          <a:extLst>
            <a:ext uri="{FF2B5EF4-FFF2-40B4-BE49-F238E27FC236}">
              <a16:creationId xmlns:a16="http://schemas.microsoft.com/office/drawing/2014/main" id="{C77D3288-3856-432C-B42B-EE087A8CECB5}"/>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658" name="フローチャート: 判断 657">
          <a:extLst>
            <a:ext uri="{FF2B5EF4-FFF2-40B4-BE49-F238E27FC236}">
              <a16:creationId xmlns:a16="http://schemas.microsoft.com/office/drawing/2014/main" id="{4F5AC975-65F7-4403-834E-D6EB16B71F15}"/>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59" name="フローチャート: 判断 658">
          <a:extLst>
            <a:ext uri="{FF2B5EF4-FFF2-40B4-BE49-F238E27FC236}">
              <a16:creationId xmlns:a16="http://schemas.microsoft.com/office/drawing/2014/main" id="{4B929DAB-BFF0-45BF-828E-5BD089C3AC68}"/>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4AB5F43-3C95-4972-9833-40716E23EDB9}"/>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1" name="フローチャート: 判断 660">
          <a:extLst>
            <a:ext uri="{FF2B5EF4-FFF2-40B4-BE49-F238E27FC236}">
              <a16:creationId xmlns:a16="http://schemas.microsoft.com/office/drawing/2014/main" id="{E34B30B5-597B-4C72-9E5A-0164294EF3B2}"/>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7B5B489-3CB8-4FAE-A01B-A7FAFF489E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DEE9678-D191-4D35-BD08-233680C5F31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4FF5098-AC72-4D20-A331-7EC48E0FF8F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C2984F3-4866-4580-A1ED-F0FD77B26CA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B557B998-14C3-432D-B173-106BF102282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37919</xdr:rowOff>
    </xdr:from>
    <xdr:to>
      <xdr:col>85</xdr:col>
      <xdr:colOff>177800</xdr:colOff>
      <xdr:row>81</xdr:row>
      <xdr:rowOff>139519</xdr:rowOff>
    </xdr:to>
    <xdr:sp macro="" textlink="">
      <xdr:nvSpPr>
        <xdr:cNvPr id="667" name="楕円 666">
          <a:extLst>
            <a:ext uri="{FF2B5EF4-FFF2-40B4-BE49-F238E27FC236}">
              <a16:creationId xmlns:a16="http://schemas.microsoft.com/office/drawing/2014/main" id="{F40621CA-01A8-45BB-9C2F-FB24ACD6F52B}"/>
            </a:ext>
          </a:extLst>
        </xdr:cNvPr>
        <xdr:cNvSpPr/>
      </xdr:nvSpPr>
      <xdr:spPr>
        <a:xfrm>
          <a:off x="162687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60796</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FE8C8F33-4280-43AB-9246-92A4699886E0}"/>
            </a:ext>
          </a:extLst>
        </xdr:cNvPr>
        <xdr:cNvSpPr txBox="1"/>
      </xdr:nvSpPr>
      <xdr:spPr>
        <a:xfrm>
          <a:off x="16357600" y="1377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5262</xdr:rowOff>
    </xdr:from>
    <xdr:to>
      <xdr:col>81</xdr:col>
      <xdr:colOff>101600</xdr:colOff>
      <xdr:row>81</xdr:row>
      <xdr:rowOff>106862</xdr:rowOff>
    </xdr:to>
    <xdr:sp macro="" textlink="">
      <xdr:nvSpPr>
        <xdr:cNvPr id="669" name="楕円 668">
          <a:extLst>
            <a:ext uri="{FF2B5EF4-FFF2-40B4-BE49-F238E27FC236}">
              <a16:creationId xmlns:a16="http://schemas.microsoft.com/office/drawing/2014/main" id="{D40A1440-0B32-40F2-8DDD-2DC438F8D8A1}"/>
            </a:ext>
          </a:extLst>
        </xdr:cNvPr>
        <xdr:cNvSpPr/>
      </xdr:nvSpPr>
      <xdr:spPr>
        <a:xfrm>
          <a:off x="15430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56062</xdr:rowOff>
    </xdr:from>
    <xdr:to>
      <xdr:col>85</xdr:col>
      <xdr:colOff>127000</xdr:colOff>
      <xdr:row>81</xdr:row>
      <xdr:rowOff>88719</xdr:rowOff>
    </xdr:to>
    <xdr:cxnSp macro="">
      <xdr:nvCxnSpPr>
        <xdr:cNvPr id="670" name="直線コネクタ 669">
          <a:extLst>
            <a:ext uri="{FF2B5EF4-FFF2-40B4-BE49-F238E27FC236}">
              <a16:creationId xmlns:a16="http://schemas.microsoft.com/office/drawing/2014/main" id="{8AA8B665-E09C-42B8-8662-1D0CBFFC624D}"/>
            </a:ext>
          </a:extLst>
        </xdr:cNvPr>
        <xdr:cNvCxnSpPr/>
      </xdr:nvCxnSpPr>
      <xdr:spPr>
        <a:xfrm>
          <a:off x="15481300" y="139435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671" name="楕円 670">
          <a:extLst>
            <a:ext uri="{FF2B5EF4-FFF2-40B4-BE49-F238E27FC236}">
              <a16:creationId xmlns:a16="http://schemas.microsoft.com/office/drawing/2014/main" id="{332C24A8-CFD5-4FA7-B5DA-63AB4957D93D}"/>
            </a:ext>
          </a:extLst>
        </xdr:cNvPr>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56062</xdr:rowOff>
    </xdr:to>
    <xdr:cxnSp macro="">
      <xdr:nvCxnSpPr>
        <xdr:cNvPr id="672" name="直線コネクタ 671">
          <a:extLst>
            <a:ext uri="{FF2B5EF4-FFF2-40B4-BE49-F238E27FC236}">
              <a16:creationId xmlns:a16="http://schemas.microsoft.com/office/drawing/2014/main" id="{F8FFE8A1-6403-4EA6-9310-15F190778932}"/>
            </a:ext>
          </a:extLst>
        </xdr:cNvPr>
        <xdr:cNvCxnSpPr/>
      </xdr:nvCxnSpPr>
      <xdr:spPr>
        <a:xfrm>
          <a:off x="14592300" y="139124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673" name="楕円 672">
          <a:extLst>
            <a:ext uri="{FF2B5EF4-FFF2-40B4-BE49-F238E27FC236}">
              <a16:creationId xmlns:a16="http://schemas.microsoft.com/office/drawing/2014/main" id="{A55D299E-9509-4464-B4A7-5928778BA2C6}"/>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163830</xdr:rowOff>
    </xdr:from>
    <xdr:to>
      <xdr:col>76</xdr:col>
      <xdr:colOff>114300</xdr:colOff>
      <xdr:row>81</xdr:row>
      <xdr:rowOff>25037</xdr:rowOff>
    </xdr:to>
    <xdr:cxnSp macro="">
      <xdr:nvCxnSpPr>
        <xdr:cNvPr id="674" name="直線コネクタ 673">
          <a:extLst>
            <a:ext uri="{FF2B5EF4-FFF2-40B4-BE49-F238E27FC236}">
              <a16:creationId xmlns:a16="http://schemas.microsoft.com/office/drawing/2014/main" id="{E3A9A091-CAE2-4806-B4EB-490C8FA0F0F2}"/>
            </a:ext>
          </a:extLst>
        </xdr:cNvPr>
        <xdr:cNvCxnSpPr/>
      </xdr:nvCxnSpPr>
      <xdr:spPr>
        <a:xfrm>
          <a:off x="13703300" y="138798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85271</xdr:rowOff>
    </xdr:from>
    <xdr:to>
      <xdr:col>67</xdr:col>
      <xdr:colOff>101600</xdr:colOff>
      <xdr:row>81</xdr:row>
      <xdr:rowOff>15421</xdr:rowOff>
    </xdr:to>
    <xdr:sp macro="" textlink="">
      <xdr:nvSpPr>
        <xdr:cNvPr id="675" name="楕円 674">
          <a:extLst>
            <a:ext uri="{FF2B5EF4-FFF2-40B4-BE49-F238E27FC236}">
              <a16:creationId xmlns:a16="http://schemas.microsoft.com/office/drawing/2014/main" id="{D7F84294-DC89-4429-869B-3A8431964F64}"/>
            </a:ext>
          </a:extLst>
        </xdr:cNvPr>
        <xdr:cNvSpPr/>
      </xdr:nvSpPr>
      <xdr:spPr>
        <a:xfrm>
          <a:off x="12763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136071</xdr:rowOff>
    </xdr:from>
    <xdr:to>
      <xdr:col>71</xdr:col>
      <xdr:colOff>177800</xdr:colOff>
      <xdr:row>80</xdr:row>
      <xdr:rowOff>163830</xdr:rowOff>
    </xdr:to>
    <xdr:cxnSp macro="">
      <xdr:nvCxnSpPr>
        <xdr:cNvPr id="676" name="直線コネクタ 675">
          <a:extLst>
            <a:ext uri="{FF2B5EF4-FFF2-40B4-BE49-F238E27FC236}">
              <a16:creationId xmlns:a16="http://schemas.microsoft.com/office/drawing/2014/main" id="{7C62E712-5098-495F-82F2-40DAD3A2AD16}"/>
            </a:ext>
          </a:extLst>
        </xdr:cNvPr>
        <xdr:cNvCxnSpPr/>
      </xdr:nvCxnSpPr>
      <xdr:spPr>
        <a:xfrm>
          <a:off x="12814300" y="138520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677" name="n_1aveValue【消防施設】&#10;有形固定資産減価償却率">
          <a:extLst>
            <a:ext uri="{FF2B5EF4-FFF2-40B4-BE49-F238E27FC236}">
              <a16:creationId xmlns:a16="http://schemas.microsoft.com/office/drawing/2014/main" id="{2E887648-F56A-416F-9F57-E480A35F3E15}"/>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678" name="n_2aveValue【消防施設】&#10;有形固定資産減価償却率">
          <a:extLst>
            <a:ext uri="{FF2B5EF4-FFF2-40B4-BE49-F238E27FC236}">
              <a16:creationId xmlns:a16="http://schemas.microsoft.com/office/drawing/2014/main" id="{830C9D71-C326-4B69-832D-F484DCF33C72}"/>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消防施設】&#10;有形固定資産減価償却率">
          <a:extLst>
            <a:ext uri="{FF2B5EF4-FFF2-40B4-BE49-F238E27FC236}">
              <a16:creationId xmlns:a16="http://schemas.microsoft.com/office/drawing/2014/main" id="{02D73F86-EE20-45E2-A35A-C20DBE516BDD}"/>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680" name="n_4aveValue【消防施設】&#10;有形固定資産減価償却率">
          <a:extLst>
            <a:ext uri="{FF2B5EF4-FFF2-40B4-BE49-F238E27FC236}">
              <a16:creationId xmlns:a16="http://schemas.microsoft.com/office/drawing/2014/main" id="{69FC99D5-3A7F-4CFF-8DAD-CEF74DD032F0}"/>
            </a:ext>
          </a:extLst>
        </xdr:cNvPr>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123389</xdr:rowOff>
    </xdr:from>
    <xdr:ext cx="405111" cy="259045"/>
    <xdr:sp macro="" textlink="">
      <xdr:nvSpPr>
        <xdr:cNvPr id="681" name="n_1mainValue【消防施設】&#10;有形固定資産減価償却率">
          <a:extLst>
            <a:ext uri="{FF2B5EF4-FFF2-40B4-BE49-F238E27FC236}">
              <a16:creationId xmlns:a16="http://schemas.microsoft.com/office/drawing/2014/main" id="{2FA165F6-C2CC-49D2-957A-585ECE08DA48}"/>
            </a:ext>
          </a:extLst>
        </xdr:cNvPr>
        <xdr:cNvSpPr txBox="1"/>
      </xdr:nvSpPr>
      <xdr:spPr>
        <a:xfrm>
          <a:off x="152660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682" name="n_2mainValue【消防施設】&#10;有形固定資産減価償却率">
          <a:extLst>
            <a:ext uri="{FF2B5EF4-FFF2-40B4-BE49-F238E27FC236}">
              <a16:creationId xmlns:a16="http://schemas.microsoft.com/office/drawing/2014/main" id="{9F75AC13-A0B0-4090-A49E-9A3C99BDB2B7}"/>
            </a:ext>
          </a:extLst>
        </xdr:cNvPr>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683" name="n_3mainValue【消防施設】&#10;有形固定資産減価償却率">
          <a:extLst>
            <a:ext uri="{FF2B5EF4-FFF2-40B4-BE49-F238E27FC236}">
              <a16:creationId xmlns:a16="http://schemas.microsoft.com/office/drawing/2014/main" id="{7E5DC84A-A63F-4216-B484-275970A1B0A8}"/>
            </a:ext>
          </a:extLst>
        </xdr:cNvPr>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31948</xdr:rowOff>
    </xdr:from>
    <xdr:ext cx="405111" cy="259045"/>
    <xdr:sp macro="" textlink="">
      <xdr:nvSpPr>
        <xdr:cNvPr id="684" name="n_4mainValue【消防施設】&#10;有形固定資産減価償却率">
          <a:extLst>
            <a:ext uri="{FF2B5EF4-FFF2-40B4-BE49-F238E27FC236}">
              <a16:creationId xmlns:a16="http://schemas.microsoft.com/office/drawing/2014/main" id="{81620180-2A4E-4533-A3FD-BB0EBD02A602}"/>
            </a:ext>
          </a:extLst>
        </xdr:cNvPr>
        <xdr:cNvSpPr txBox="1"/>
      </xdr:nvSpPr>
      <xdr:spPr>
        <a:xfrm>
          <a:off x="12611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40226A16-8A4A-4206-A8FC-15B02DF340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65EC7F64-A0ED-49B9-94EA-740B4A75DB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CEE6B11-5BA8-47AF-8DA4-251D7EF587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2AEE25F0-D405-4D6E-9B70-D60F38011A4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6E357175-D31C-43A3-B1D0-6E5B41F1CB9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5B93E8C6-1A40-4252-8F79-B33929BD54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E8DBECB1-6705-4957-ABE3-C00EEB04A1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63553C99-943C-47F9-B188-193054A095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74876348-8D52-4735-B71B-790C44E50A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F0C6773D-64EB-4BA9-9773-26F5BF1703E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7FD1171C-885F-4B39-A999-B7640729DCB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18F42565-AD8C-452D-9A65-3BFCDEFAD55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284BA5E7-3421-4466-8F79-1E2C2560F24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7B12C1A7-1A68-4D84-9CA5-78E5C991F51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64E081C8-0DBD-40E9-9283-3E791B0D434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3212E2A5-3674-4F28-8C89-587EFE613AA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F1C4C489-1B58-44C4-AF60-A8C75AB66E5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C194BCAA-72E8-4C24-8F78-E5D8E6504A9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D3E86891-9056-451F-919E-7F3AA4A39BD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A7B0ACD2-0E46-4319-898C-0C1A21EB5C0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D807E254-941E-436A-B25F-94C12FDF3F6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9CC04A59-4E07-4EAB-9526-366EC59665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49518DED-4D96-40E3-AEF2-8F41D1F9F78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08" name="直線コネクタ 707">
          <a:extLst>
            <a:ext uri="{FF2B5EF4-FFF2-40B4-BE49-F238E27FC236}">
              <a16:creationId xmlns:a16="http://schemas.microsoft.com/office/drawing/2014/main" id="{A58B0BD2-1187-431D-B617-BC3CF4B8434B}"/>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9" name="【消防施設】&#10;一人当たり面積最小値テキスト">
          <a:extLst>
            <a:ext uri="{FF2B5EF4-FFF2-40B4-BE49-F238E27FC236}">
              <a16:creationId xmlns:a16="http://schemas.microsoft.com/office/drawing/2014/main" id="{70E4DC80-51F6-4C07-B1F0-52E42381DFC5}"/>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10" name="直線コネクタ 709">
          <a:extLst>
            <a:ext uri="{FF2B5EF4-FFF2-40B4-BE49-F238E27FC236}">
              <a16:creationId xmlns:a16="http://schemas.microsoft.com/office/drawing/2014/main" id="{08909213-6AF3-41B1-A746-E083EABF2961}"/>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1" name="【消防施設】&#10;一人当たり面積最大値テキスト">
          <a:extLst>
            <a:ext uri="{FF2B5EF4-FFF2-40B4-BE49-F238E27FC236}">
              <a16:creationId xmlns:a16="http://schemas.microsoft.com/office/drawing/2014/main" id="{7FDB0D33-2AF6-46D8-BF99-0F296542DF1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2" name="直線コネクタ 711">
          <a:extLst>
            <a:ext uri="{FF2B5EF4-FFF2-40B4-BE49-F238E27FC236}">
              <a16:creationId xmlns:a16="http://schemas.microsoft.com/office/drawing/2014/main" id="{9EBCF862-79AB-4B81-9D4A-8AD535210DDB}"/>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713" name="【消防施設】&#10;一人当たり面積平均値テキスト">
          <a:extLst>
            <a:ext uri="{FF2B5EF4-FFF2-40B4-BE49-F238E27FC236}">
              <a16:creationId xmlns:a16="http://schemas.microsoft.com/office/drawing/2014/main" id="{14EBD14B-F25C-40B8-80D5-9758188623E9}"/>
            </a:ext>
          </a:extLst>
        </xdr:cNvPr>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14" name="フローチャート: 判断 713">
          <a:extLst>
            <a:ext uri="{FF2B5EF4-FFF2-40B4-BE49-F238E27FC236}">
              <a16:creationId xmlns:a16="http://schemas.microsoft.com/office/drawing/2014/main" id="{F039B2B7-08A7-46B9-AF16-AF06E5000FD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715" name="フローチャート: 判断 714">
          <a:extLst>
            <a:ext uri="{FF2B5EF4-FFF2-40B4-BE49-F238E27FC236}">
              <a16:creationId xmlns:a16="http://schemas.microsoft.com/office/drawing/2014/main" id="{FD81DADE-65A5-423F-8DE5-40CF5F10FA15}"/>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716" name="フローチャート: 判断 715">
          <a:extLst>
            <a:ext uri="{FF2B5EF4-FFF2-40B4-BE49-F238E27FC236}">
              <a16:creationId xmlns:a16="http://schemas.microsoft.com/office/drawing/2014/main" id="{B1381B29-E33F-4962-911D-67E80CF4643F}"/>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17" name="フローチャート: 判断 716">
          <a:extLst>
            <a:ext uri="{FF2B5EF4-FFF2-40B4-BE49-F238E27FC236}">
              <a16:creationId xmlns:a16="http://schemas.microsoft.com/office/drawing/2014/main" id="{49BDB94B-047D-41AF-BD04-BA3713641CE1}"/>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18" name="フローチャート: 判断 717">
          <a:extLst>
            <a:ext uri="{FF2B5EF4-FFF2-40B4-BE49-F238E27FC236}">
              <a16:creationId xmlns:a16="http://schemas.microsoft.com/office/drawing/2014/main" id="{C8DCD4E6-EB2E-4E1D-AC45-782C8F422138}"/>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2435D1E-21A3-41BB-8930-5A89D061109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B7723A2-13A1-4204-8D39-24471DFA80A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9343E95-43D1-4B38-B8F1-517B30563E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0CDAEB8-1B7E-40CB-80AD-35B2EEEE09F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F58C22DC-ECBE-4381-9EE5-6A3205BBE2D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2539</xdr:rowOff>
    </xdr:from>
    <xdr:to>
      <xdr:col>116</xdr:col>
      <xdr:colOff>114300</xdr:colOff>
      <xdr:row>78</xdr:row>
      <xdr:rowOff>104139</xdr:rowOff>
    </xdr:to>
    <xdr:sp macro="" textlink="">
      <xdr:nvSpPr>
        <xdr:cNvPr id="724" name="楕円 723">
          <a:extLst>
            <a:ext uri="{FF2B5EF4-FFF2-40B4-BE49-F238E27FC236}">
              <a16:creationId xmlns:a16="http://schemas.microsoft.com/office/drawing/2014/main" id="{C1E84408-9E00-4D2F-A59A-D071752974BC}"/>
            </a:ext>
          </a:extLst>
        </xdr:cNvPr>
        <xdr:cNvSpPr/>
      </xdr:nvSpPr>
      <xdr:spPr>
        <a:xfrm>
          <a:off x="221107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25416</xdr:rowOff>
    </xdr:from>
    <xdr:ext cx="469744" cy="259045"/>
    <xdr:sp macro="" textlink="">
      <xdr:nvSpPr>
        <xdr:cNvPr id="725" name="【消防施設】&#10;一人当たり面積該当値テキスト">
          <a:extLst>
            <a:ext uri="{FF2B5EF4-FFF2-40B4-BE49-F238E27FC236}">
              <a16:creationId xmlns:a16="http://schemas.microsoft.com/office/drawing/2014/main" id="{C72A732A-B3C3-4B08-9C50-475792E90B04}"/>
            </a:ext>
          </a:extLst>
        </xdr:cNvPr>
        <xdr:cNvSpPr txBox="1"/>
      </xdr:nvSpPr>
      <xdr:spPr>
        <a:xfrm>
          <a:off x="22199600"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726" name="楕円 725">
          <a:extLst>
            <a:ext uri="{FF2B5EF4-FFF2-40B4-BE49-F238E27FC236}">
              <a16:creationId xmlns:a16="http://schemas.microsoft.com/office/drawing/2014/main" id="{4F75956B-D9A6-4567-BCFC-3512A967CF1E}"/>
            </a:ext>
          </a:extLst>
        </xdr:cNvPr>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53339</xdr:rowOff>
    </xdr:from>
    <xdr:to>
      <xdr:col>116</xdr:col>
      <xdr:colOff>63500</xdr:colOff>
      <xdr:row>78</xdr:row>
      <xdr:rowOff>76200</xdr:rowOff>
    </xdr:to>
    <xdr:cxnSp macro="">
      <xdr:nvCxnSpPr>
        <xdr:cNvPr id="727" name="直線コネクタ 726">
          <a:extLst>
            <a:ext uri="{FF2B5EF4-FFF2-40B4-BE49-F238E27FC236}">
              <a16:creationId xmlns:a16="http://schemas.microsoft.com/office/drawing/2014/main" id="{508D8033-B200-4684-B694-975DB057465E}"/>
            </a:ext>
          </a:extLst>
        </xdr:cNvPr>
        <xdr:cNvCxnSpPr/>
      </xdr:nvCxnSpPr>
      <xdr:spPr>
        <a:xfrm flipV="1">
          <a:off x="21323300" y="13426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48261</xdr:rowOff>
    </xdr:from>
    <xdr:to>
      <xdr:col>107</xdr:col>
      <xdr:colOff>101600</xdr:colOff>
      <xdr:row>78</xdr:row>
      <xdr:rowOff>149861</xdr:rowOff>
    </xdr:to>
    <xdr:sp macro="" textlink="">
      <xdr:nvSpPr>
        <xdr:cNvPr id="728" name="楕円 727">
          <a:extLst>
            <a:ext uri="{FF2B5EF4-FFF2-40B4-BE49-F238E27FC236}">
              <a16:creationId xmlns:a16="http://schemas.microsoft.com/office/drawing/2014/main" id="{F378AD8C-265D-43A2-98C8-03F2866DE37D}"/>
            </a:ext>
          </a:extLst>
        </xdr:cNvPr>
        <xdr:cNvSpPr/>
      </xdr:nvSpPr>
      <xdr:spPr>
        <a:xfrm>
          <a:off x="20383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76200</xdr:rowOff>
    </xdr:from>
    <xdr:to>
      <xdr:col>111</xdr:col>
      <xdr:colOff>177800</xdr:colOff>
      <xdr:row>78</xdr:row>
      <xdr:rowOff>99061</xdr:rowOff>
    </xdr:to>
    <xdr:cxnSp macro="">
      <xdr:nvCxnSpPr>
        <xdr:cNvPr id="729" name="直線コネクタ 728">
          <a:extLst>
            <a:ext uri="{FF2B5EF4-FFF2-40B4-BE49-F238E27FC236}">
              <a16:creationId xmlns:a16="http://schemas.microsoft.com/office/drawing/2014/main" id="{B1808BEF-4C44-433B-BDFF-B332E2F9825F}"/>
            </a:ext>
          </a:extLst>
        </xdr:cNvPr>
        <xdr:cNvCxnSpPr/>
      </xdr:nvCxnSpPr>
      <xdr:spPr>
        <a:xfrm flipV="1">
          <a:off x="20434300" y="13449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71120</xdr:rowOff>
    </xdr:from>
    <xdr:to>
      <xdr:col>102</xdr:col>
      <xdr:colOff>165100</xdr:colOff>
      <xdr:row>79</xdr:row>
      <xdr:rowOff>1270</xdr:rowOff>
    </xdr:to>
    <xdr:sp macro="" textlink="">
      <xdr:nvSpPr>
        <xdr:cNvPr id="730" name="楕円 729">
          <a:extLst>
            <a:ext uri="{FF2B5EF4-FFF2-40B4-BE49-F238E27FC236}">
              <a16:creationId xmlns:a16="http://schemas.microsoft.com/office/drawing/2014/main" id="{2686FBD7-6E42-4276-8D51-678C6AF926EA}"/>
            </a:ext>
          </a:extLst>
        </xdr:cNvPr>
        <xdr:cNvSpPr/>
      </xdr:nvSpPr>
      <xdr:spPr>
        <a:xfrm>
          <a:off x="19494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99061</xdr:rowOff>
    </xdr:from>
    <xdr:to>
      <xdr:col>107</xdr:col>
      <xdr:colOff>50800</xdr:colOff>
      <xdr:row>78</xdr:row>
      <xdr:rowOff>121920</xdr:rowOff>
    </xdr:to>
    <xdr:cxnSp macro="">
      <xdr:nvCxnSpPr>
        <xdr:cNvPr id="731" name="直線コネクタ 730">
          <a:extLst>
            <a:ext uri="{FF2B5EF4-FFF2-40B4-BE49-F238E27FC236}">
              <a16:creationId xmlns:a16="http://schemas.microsoft.com/office/drawing/2014/main" id="{B5625767-0976-4AB4-87B0-6554777BE5F5}"/>
            </a:ext>
          </a:extLst>
        </xdr:cNvPr>
        <xdr:cNvCxnSpPr/>
      </xdr:nvCxnSpPr>
      <xdr:spPr>
        <a:xfrm flipV="1">
          <a:off x="19545300" y="13472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32" name="楕円 731">
          <a:extLst>
            <a:ext uri="{FF2B5EF4-FFF2-40B4-BE49-F238E27FC236}">
              <a16:creationId xmlns:a16="http://schemas.microsoft.com/office/drawing/2014/main" id="{15EF6036-E2AE-497B-9D76-DE486EC8D154}"/>
            </a:ext>
          </a:extLst>
        </xdr:cNvPr>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121920</xdr:rowOff>
    </xdr:from>
    <xdr:to>
      <xdr:col>102</xdr:col>
      <xdr:colOff>114300</xdr:colOff>
      <xdr:row>78</xdr:row>
      <xdr:rowOff>152400</xdr:rowOff>
    </xdr:to>
    <xdr:cxnSp macro="">
      <xdr:nvCxnSpPr>
        <xdr:cNvPr id="733" name="直線コネクタ 732">
          <a:extLst>
            <a:ext uri="{FF2B5EF4-FFF2-40B4-BE49-F238E27FC236}">
              <a16:creationId xmlns:a16="http://schemas.microsoft.com/office/drawing/2014/main" id="{D2ED4FE5-3716-415C-AF57-D66E36DACA3A}"/>
            </a:ext>
          </a:extLst>
        </xdr:cNvPr>
        <xdr:cNvCxnSpPr/>
      </xdr:nvCxnSpPr>
      <xdr:spPr>
        <a:xfrm flipV="1">
          <a:off x="18656300" y="13495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734" name="n_1aveValue【消防施設】&#10;一人当たり面積">
          <a:extLst>
            <a:ext uri="{FF2B5EF4-FFF2-40B4-BE49-F238E27FC236}">
              <a16:creationId xmlns:a16="http://schemas.microsoft.com/office/drawing/2014/main" id="{ADDF25A4-BE72-490B-BAB9-C6DA06F84326}"/>
            </a:ext>
          </a:extLst>
        </xdr:cNvPr>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735" name="n_2aveValue【消防施設】&#10;一人当たり面積">
          <a:extLst>
            <a:ext uri="{FF2B5EF4-FFF2-40B4-BE49-F238E27FC236}">
              <a16:creationId xmlns:a16="http://schemas.microsoft.com/office/drawing/2014/main" id="{8FA0F65D-D5E8-47FC-AF95-428A70EFEB69}"/>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736" name="n_3aveValue【消防施設】&#10;一人当たり面積">
          <a:extLst>
            <a:ext uri="{FF2B5EF4-FFF2-40B4-BE49-F238E27FC236}">
              <a16:creationId xmlns:a16="http://schemas.microsoft.com/office/drawing/2014/main" id="{9F4AA2C8-B3E9-4C6E-9D3F-F0120DC533D0}"/>
            </a:ext>
          </a:extLst>
        </xdr:cNvPr>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737" name="n_4aveValue【消防施設】&#10;一人当たり面積">
          <a:extLst>
            <a:ext uri="{FF2B5EF4-FFF2-40B4-BE49-F238E27FC236}">
              <a16:creationId xmlns:a16="http://schemas.microsoft.com/office/drawing/2014/main" id="{A2041AAF-DC22-46DF-968B-F5F06D774FF1}"/>
            </a:ext>
          </a:extLst>
        </xdr:cNvPr>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738" name="n_1mainValue【消防施設】&#10;一人当たり面積">
          <a:extLst>
            <a:ext uri="{FF2B5EF4-FFF2-40B4-BE49-F238E27FC236}">
              <a16:creationId xmlns:a16="http://schemas.microsoft.com/office/drawing/2014/main" id="{AF7875BC-2D86-47B1-8D90-8259B38A1F6F}"/>
            </a:ext>
          </a:extLst>
        </xdr:cNvPr>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166388</xdr:rowOff>
    </xdr:from>
    <xdr:ext cx="469744" cy="259045"/>
    <xdr:sp macro="" textlink="">
      <xdr:nvSpPr>
        <xdr:cNvPr id="739" name="n_2mainValue【消防施設】&#10;一人当たり面積">
          <a:extLst>
            <a:ext uri="{FF2B5EF4-FFF2-40B4-BE49-F238E27FC236}">
              <a16:creationId xmlns:a16="http://schemas.microsoft.com/office/drawing/2014/main" id="{944252CE-A33A-40AD-912E-00FCB0C32EEC}"/>
            </a:ext>
          </a:extLst>
        </xdr:cNvPr>
        <xdr:cNvSpPr txBox="1"/>
      </xdr:nvSpPr>
      <xdr:spPr>
        <a:xfrm>
          <a:off x="20199427" y="1319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17797</xdr:rowOff>
    </xdr:from>
    <xdr:ext cx="469744" cy="259045"/>
    <xdr:sp macro="" textlink="">
      <xdr:nvSpPr>
        <xdr:cNvPr id="740" name="n_3mainValue【消防施設】&#10;一人当たり面積">
          <a:extLst>
            <a:ext uri="{FF2B5EF4-FFF2-40B4-BE49-F238E27FC236}">
              <a16:creationId xmlns:a16="http://schemas.microsoft.com/office/drawing/2014/main" id="{83EBACA6-E268-4B45-A5BD-8A05E5AE79F3}"/>
            </a:ext>
          </a:extLst>
        </xdr:cNvPr>
        <xdr:cNvSpPr txBox="1"/>
      </xdr:nvSpPr>
      <xdr:spPr>
        <a:xfrm>
          <a:off x="1931042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41" name="n_4mainValue【消防施設】&#10;一人当たり面積">
          <a:extLst>
            <a:ext uri="{FF2B5EF4-FFF2-40B4-BE49-F238E27FC236}">
              <a16:creationId xmlns:a16="http://schemas.microsoft.com/office/drawing/2014/main" id="{4B0FC6AE-BB86-4CF9-8201-27F48857ED7B}"/>
            </a:ext>
          </a:extLst>
        </xdr:cNvPr>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16CA25A8-1D31-4676-AF49-12688A39A61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E012FE83-81A5-406A-9A16-2A67EF9CF3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704FFA9E-6447-4212-8CC0-810389E43A8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B4D266E4-9ACB-46CF-BA61-8CC1E0B69F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62167DC4-2A63-44BA-A5DC-7F7DD63B63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65CAA61C-8CFC-46E8-A7AD-853B226B3A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8A054890-95EE-460A-8737-303B67D227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E6AAD1D3-8950-42E9-9286-21A853D623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4994B49A-DA0A-4AE7-A0D8-A67BFE7B2E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62C8DA48-F8B8-48FD-80C5-69DE9ED39C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1E15B705-5169-494A-8BDA-B9E44A7DB28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623F40D7-8351-4AA1-878B-EC717EF39DD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14B024EC-BC1B-4359-B2FB-04731EC3BCD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44157CFC-142E-4F4F-9541-784DDF97904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D87EB331-8960-4CD5-B47E-5951FD7C14C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73A942AC-73A0-4088-831E-1E382B68C65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55B5AB44-634E-4BA7-B19D-AFD3493C1A8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AF82DA8-A3EE-44DD-AA62-05190050D64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5569DAFF-19FB-4F1A-96EE-1D2179C2EA0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E63EB951-7AB1-4842-8E5C-F94EC7121FD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E267EE16-DAE5-473D-86A6-83F74C8AC2C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D6304223-6BCC-4CF0-BD3D-D2935E7189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FCEDEC1A-F138-47AA-9BB5-29FC8231553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4470CBCC-4854-4FBC-B666-A09BD1096A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66" name="直線コネクタ 765">
          <a:extLst>
            <a:ext uri="{FF2B5EF4-FFF2-40B4-BE49-F238E27FC236}">
              <a16:creationId xmlns:a16="http://schemas.microsoft.com/office/drawing/2014/main" id="{BC3A54E9-F818-4770-BD5E-80C9F1CD411F}"/>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67" name="【庁舎】&#10;有形固定資産減価償却率最小値テキスト">
          <a:extLst>
            <a:ext uri="{FF2B5EF4-FFF2-40B4-BE49-F238E27FC236}">
              <a16:creationId xmlns:a16="http://schemas.microsoft.com/office/drawing/2014/main" id="{29EAE2D5-797D-4094-A241-8E493AE601FF}"/>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68" name="直線コネクタ 767">
          <a:extLst>
            <a:ext uri="{FF2B5EF4-FFF2-40B4-BE49-F238E27FC236}">
              <a16:creationId xmlns:a16="http://schemas.microsoft.com/office/drawing/2014/main" id="{70A89099-F52F-4434-A8F5-3643345EDA58}"/>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69" name="【庁舎】&#10;有形固定資産減価償却率最大値テキスト">
          <a:extLst>
            <a:ext uri="{FF2B5EF4-FFF2-40B4-BE49-F238E27FC236}">
              <a16:creationId xmlns:a16="http://schemas.microsoft.com/office/drawing/2014/main" id="{F7ED8A02-591B-4143-A04A-3F08F25763A1}"/>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70" name="直線コネクタ 769">
          <a:extLst>
            <a:ext uri="{FF2B5EF4-FFF2-40B4-BE49-F238E27FC236}">
              <a16:creationId xmlns:a16="http://schemas.microsoft.com/office/drawing/2014/main" id="{4D09E853-3CAA-49D0-A801-CEEA0ABDAD13}"/>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771" name="【庁舎】&#10;有形固定資産減価償却率平均値テキスト">
          <a:extLst>
            <a:ext uri="{FF2B5EF4-FFF2-40B4-BE49-F238E27FC236}">
              <a16:creationId xmlns:a16="http://schemas.microsoft.com/office/drawing/2014/main" id="{F8E25B6B-AD53-4A9E-87CA-F8CD1B7625C4}"/>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2" name="フローチャート: 判断 771">
          <a:extLst>
            <a:ext uri="{FF2B5EF4-FFF2-40B4-BE49-F238E27FC236}">
              <a16:creationId xmlns:a16="http://schemas.microsoft.com/office/drawing/2014/main" id="{715D3518-7B60-4D61-88DE-E3CE3AFF81D6}"/>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773" name="フローチャート: 判断 772">
          <a:extLst>
            <a:ext uri="{FF2B5EF4-FFF2-40B4-BE49-F238E27FC236}">
              <a16:creationId xmlns:a16="http://schemas.microsoft.com/office/drawing/2014/main" id="{62D4AC11-861A-4EAE-B305-3001838C62ED}"/>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774" name="フローチャート: 判断 773">
          <a:extLst>
            <a:ext uri="{FF2B5EF4-FFF2-40B4-BE49-F238E27FC236}">
              <a16:creationId xmlns:a16="http://schemas.microsoft.com/office/drawing/2014/main" id="{8E6680DD-2895-48E6-8CE6-69108C981A00}"/>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75" name="フローチャート: 判断 774">
          <a:extLst>
            <a:ext uri="{FF2B5EF4-FFF2-40B4-BE49-F238E27FC236}">
              <a16:creationId xmlns:a16="http://schemas.microsoft.com/office/drawing/2014/main" id="{AE801B3B-67B8-4F85-94B4-B653DEC4271F}"/>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776" name="フローチャート: 判断 775">
          <a:extLst>
            <a:ext uri="{FF2B5EF4-FFF2-40B4-BE49-F238E27FC236}">
              <a16:creationId xmlns:a16="http://schemas.microsoft.com/office/drawing/2014/main" id="{DC5F4219-9B57-4186-B2B1-018F426D166D}"/>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42F090D-636D-4207-B993-E364A15C6A0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F1F73F4-5090-420B-A4EB-F0071D6D501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AC91CBC-E903-4AF7-A374-0E7E28402A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9FBC263-A839-4E4A-9A0C-C6ADCFB905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546A6C7-78F1-4861-9485-21C45A7217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97789</xdr:rowOff>
    </xdr:from>
    <xdr:to>
      <xdr:col>85</xdr:col>
      <xdr:colOff>177800</xdr:colOff>
      <xdr:row>106</xdr:row>
      <xdr:rowOff>27939</xdr:rowOff>
    </xdr:to>
    <xdr:sp macro="" textlink="">
      <xdr:nvSpPr>
        <xdr:cNvPr id="782" name="楕円 781">
          <a:extLst>
            <a:ext uri="{FF2B5EF4-FFF2-40B4-BE49-F238E27FC236}">
              <a16:creationId xmlns:a16="http://schemas.microsoft.com/office/drawing/2014/main" id="{87042F3E-B185-4D2F-B87C-1D9DCCE5F80D}"/>
            </a:ext>
          </a:extLst>
        </xdr:cNvPr>
        <xdr:cNvSpPr/>
      </xdr:nvSpPr>
      <xdr:spPr>
        <a:xfrm>
          <a:off x="16268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76216</xdr:rowOff>
    </xdr:from>
    <xdr:ext cx="405111" cy="259045"/>
    <xdr:sp macro="" textlink="">
      <xdr:nvSpPr>
        <xdr:cNvPr id="783" name="【庁舎】&#10;有形固定資産減価償却率該当値テキスト">
          <a:extLst>
            <a:ext uri="{FF2B5EF4-FFF2-40B4-BE49-F238E27FC236}">
              <a16:creationId xmlns:a16="http://schemas.microsoft.com/office/drawing/2014/main" id="{F42D83EB-21F5-4A9D-B5FE-19C9C177962E}"/>
            </a:ext>
          </a:extLst>
        </xdr:cNvPr>
        <xdr:cNvSpPr txBox="1"/>
      </xdr:nvSpPr>
      <xdr:spPr>
        <a:xfrm>
          <a:off x="163576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128270</xdr:rowOff>
    </xdr:from>
    <xdr:to>
      <xdr:col>81</xdr:col>
      <xdr:colOff>101600</xdr:colOff>
      <xdr:row>107</xdr:row>
      <xdr:rowOff>58420</xdr:rowOff>
    </xdr:to>
    <xdr:sp macro="" textlink="">
      <xdr:nvSpPr>
        <xdr:cNvPr id="784" name="楕円 783">
          <a:extLst>
            <a:ext uri="{FF2B5EF4-FFF2-40B4-BE49-F238E27FC236}">
              <a16:creationId xmlns:a16="http://schemas.microsoft.com/office/drawing/2014/main" id="{1D646B36-17E0-4D1F-A2AE-950BA7E870FA}"/>
            </a:ext>
          </a:extLst>
        </xdr:cNvPr>
        <xdr:cNvSpPr/>
      </xdr:nvSpPr>
      <xdr:spPr>
        <a:xfrm>
          <a:off x="1543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148589</xdr:rowOff>
    </xdr:from>
    <xdr:to>
      <xdr:col>85</xdr:col>
      <xdr:colOff>127000</xdr:colOff>
      <xdr:row>107</xdr:row>
      <xdr:rowOff>7620</xdr:rowOff>
    </xdr:to>
    <xdr:cxnSp macro="">
      <xdr:nvCxnSpPr>
        <xdr:cNvPr id="785" name="直線コネクタ 784">
          <a:extLst>
            <a:ext uri="{FF2B5EF4-FFF2-40B4-BE49-F238E27FC236}">
              <a16:creationId xmlns:a16="http://schemas.microsoft.com/office/drawing/2014/main" id="{1B3DA6E2-B232-4DC3-8D46-FA15627F7F92}"/>
            </a:ext>
          </a:extLst>
        </xdr:cNvPr>
        <xdr:cNvCxnSpPr/>
      </xdr:nvCxnSpPr>
      <xdr:spPr>
        <a:xfrm flipV="1">
          <a:off x="15481300" y="18150839"/>
          <a:ext cx="8382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80645</xdr:rowOff>
    </xdr:from>
    <xdr:to>
      <xdr:col>76</xdr:col>
      <xdr:colOff>165100</xdr:colOff>
      <xdr:row>107</xdr:row>
      <xdr:rowOff>10795</xdr:rowOff>
    </xdr:to>
    <xdr:sp macro="" textlink="">
      <xdr:nvSpPr>
        <xdr:cNvPr id="786" name="楕円 785">
          <a:extLst>
            <a:ext uri="{FF2B5EF4-FFF2-40B4-BE49-F238E27FC236}">
              <a16:creationId xmlns:a16="http://schemas.microsoft.com/office/drawing/2014/main" id="{063D1C4F-6B85-47A6-8604-C2FE8E6FFF72}"/>
            </a:ext>
          </a:extLst>
        </xdr:cNvPr>
        <xdr:cNvSpPr/>
      </xdr:nvSpPr>
      <xdr:spPr>
        <a:xfrm>
          <a:off x="14541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131445</xdr:rowOff>
    </xdr:from>
    <xdr:to>
      <xdr:col>81</xdr:col>
      <xdr:colOff>50800</xdr:colOff>
      <xdr:row>107</xdr:row>
      <xdr:rowOff>7620</xdr:rowOff>
    </xdr:to>
    <xdr:cxnSp macro="">
      <xdr:nvCxnSpPr>
        <xdr:cNvPr id="787" name="直線コネクタ 786">
          <a:extLst>
            <a:ext uri="{FF2B5EF4-FFF2-40B4-BE49-F238E27FC236}">
              <a16:creationId xmlns:a16="http://schemas.microsoft.com/office/drawing/2014/main" id="{49C07C8E-95B9-4E93-97A3-9AF1CBCB2F85}"/>
            </a:ext>
          </a:extLst>
        </xdr:cNvPr>
        <xdr:cNvCxnSpPr/>
      </xdr:nvCxnSpPr>
      <xdr:spPr>
        <a:xfrm>
          <a:off x="14592300" y="183051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80645</xdr:rowOff>
    </xdr:from>
    <xdr:to>
      <xdr:col>72</xdr:col>
      <xdr:colOff>38100</xdr:colOff>
      <xdr:row>107</xdr:row>
      <xdr:rowOff>10795</xdr:rowOff>
    </xdr:to>
    <xdr:sp macro="" textlink="">
      <xdr:nvSpPr>
        <xdr:cNvPr id="788" name="楕円 787">
          <a:extLst>
            <a:ext uri="{FF2B5EF4-FFF2-40B4-BE49-F238E27FC236}">
              <a16:creationId xmlns:a16="http://schemas.microsoft.com/office/drawing/2014/main" id="{63F836AB-9853-4985-B398-A279E13B9F88}"/>
            </a:ext>
          </a:extLst>
        </xdr:cNvPr>
        <xdr:cNvSpPr/>
      </xdr:nvSpPr>
      <xdr:spPr>
        <a:xfrm>
          <a:off x="13652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131445</xdr:rowOff>
    </xdr:from>
    <xdr:to>
      <xdr:col>76</xdr:col>
      <xdr:colOff>114300</xdr:colOff>
      <xdr:row>106</xdr:row>
      <xdr:rowOff>131445</xdr:rowOff>
    </xdr:to>
    <xdr:cxnSp macro="">
      <xdr:nvCxnSpPr>
        <xdr:cNvPr id="789" name="直線コネクタ 788">
          <a:extLst>
            <a:ext uri="{FF2B5EF4-FFF2-40B4-BE49-F238E27FC236}">
              <a16:creationId xmlns:a16="http://schemas.microsoft.com/office/drawing/2014/main" id="{D69EC5EF-C052-4C1D-9342-ED18B1906452}"/>
            </a:ext>
          </a:extLst>
        </xdr:cNvPr>
        <xdr:cNvCxnSpPr/>
      </xdr:nvCxnSpPr>
      <xdr:spPr>
        <a:xfrm>
          <a:off x="13703300" y="1830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57786</xdr:rowOff>
    </xdr:from>
    <xdr:to>
      <xdr:col>67</xdr:col>
      <xdr:colOff>101600</xdr:colOff>
      <xdr:row>106</xdr:row>
      <xdr:rowOff>159386</xdr:rowOff>
    </xdr:to>
    <xdr:sp macro="" textlink="">
      <xdr:nvSpPr>
        <xdr:cNvPr id="790" name="楕円 789">
          <a:extLst>
            <a:ext uri="{FF2B5EF4-FFF2-40B4-BE49-F238E27FC236}">
              <a16:creationId xmlns:a16="http://schemas.microsoft.com/office/drawing/2014/main" id="{F339CCE5-B65B-433D-A3A9-27F362A6D94F}"/>
            </a:ext>
          </a:extLst>
        </xdr:cNvPr>
        <xdr:cNvSpPr/>
      </xdr:nvSpPr>
      <xdr:spPr>
        <a:xfrm>
          <a:off x="12763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108586</xdr:rowOff>
    </xdr:from>
    <xdr:to>
      <xdr:col>71</xdr:col>
      <xdr:colOff>177800</xdr:colOff>
      <xdr:row>106</xdr:row>
      <xdr:rowOff>131445</xdr:rowOff>
    </xdr:to>
    <xdr:cxnSp macro="">
      <xdr:nvCxnSpPr>
        <xdr:cNvPr id="791" name="直線コネクタ 790">
          <a:extLst>
            <a:ext uri="{FF2B5EF4-FFF2-40B4-BE49-F238E27FC236}">
              <a16:creationId xmlns:a16="http://schemas.microsoft.com/office/drawing/2014/main" id="{3C732446-A8A9-41A7-A19E-AED7F5A7711A}"/>
            </a:ext>
          </a:extLst>
        </xdr:cNvPr>
        <xdr:cNvCxnSpPr/>
      </xdr:nvCxnSpPr>
      <xdr:spPr>
        <a:xfrm>
          <a:off x="12814300" y="182822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792" name="n_1aveValue【庁舎】&#10;有形固定資産減価償却率">
          <a:extLst>
            <a:ext uri="{FF2B5EF4-FFF2-40B4-BE49-F238E27FC236}">
              <a16:creationId xmlns:a16="http://schemas.microsoft.com/office/drawing/2014/main" id="{63A8397A-1DBC-41DE-BD36-E0145E2AE26A}"/>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793" name="n_2aveValue【庁舎】&#10;有形固定資産減価償却率">
          <a:extLst>
            <a:ext uri="{FF2B5EF4-FFF2-40B4-BE49-F238E27FC236}">
              <a16:creationId xmlns:a16="http://schemas.microsoft.com/office/drawing/2014/main" id="{D8CA755F-39E5-496F-8513-D31A920EE686}"/>
            </a:ext>
          </a:extLst>
        </xdr:cNvPr>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94" name="n_3aveValue【庁舎】&#10;有形固定資産減価償却率">
          <a:extLst>
            <a:ext uri="{FF2B5EF4-FFF2-40B4-BE49-F238E27FC236}">
              <a16:creationId xmlns:a16="http://schemas.microsoft.com/office/drawing/2014/main" id="{4B4FA75F-821A-4706-89F7-73D57FAE4026}"/>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795" name="n_4aveValue【庁舎】&#10;有形固定資産減価償却率">
          <a:extLst>
            <a:ext uri="{FF2B5EF4-FFF2-40B4-BE49-F238E27FC236}">
              <a16:creationId xmlns:a16="http://schemas.microsoft.com/office/drawing/2014/main" id="{80BB6C0F-A1F3-409D-B061-658B6AE148CF}"/>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49547</xdr:rowOff>
    </xdr:from>
    <xdr:ext cx="405111" cy="259045"/>
    <xdr:sp macro="" textlink="">
      <xdr:nvSpPr>
        <xdr:cNvPr id="796" name="n_1mainValue【庁舎】&#10;有形固定資産減価償却率">
          <a:extLst>
            <a:ext uri="{FF2B5EF4-FFF2-40B4-BE49-F238E27FC236}">
              <a16:creationId xmlns:a16="http://schemas.microsoft.com/office/drawing/2014/main" id="{70AE23BB-51C8-4443-BB0A-92963CC5B852}"/>
            </a:ext>
          </a:extLst>
        </xdr:cNvPr>
        <xdr:cNvSpPr txBox="1"/>
      </xdr:nvSpPr>
      <xdr:spPr>
        <a:xfrm>
          <a:off x="152660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1922</xdr:rowOff>
    </xdr:from>
    <xdr:ext cx="405111" cy="259045"/>
    <xdr:sp macro="" textlink="">
      <xdr:nvSpPr>
        <xdr:cNvPr id="797" name="n_2mainValue【庁舎】&#10;有形固定資産減価償却率">
          <a:extLst>
            <a:ext uri="{FF2B5EF4-FFF2-40B4-BE49-F238E27FC236}">
              <a16:creationId xmlns:a16="http://schemas.microsoft.com/office/drawing/2014/main" id="{0D4D28CE-058E-4093-B4E9-950CF9356249}"/>
            </a:ext>
          </a:extLst>
        </xdr:cNvPr>
        <xdr:cNvSpPr txBox="1"/>
      </xdr:nvSpPr>
      <xdr:spPr>
        <a:xfrm>
          <a:off x="14389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1922</xdr:rowOff>
    </xdr:from>
    <xdr:ext cx="405111" cy="259045"/>
    <xdr:sp macro="" textlink="">
      <xdr:nvSpPr>
        <xdr:cNvPr id="798" name="n_3mainValue【庁舎】&#10;有形固定資産減価償却率">
          <a:extLst>
            <a:ext uri="{FF2B5EF4-FFF2-40B4-BE49-F238E27FC236}">
              <a16:creationId xmlns:a16="http://schemas.microsoft.com/office/drawing/2014/main" id="{90ADAFBA-70A7-43CA-801F-07A6C7B31213}"/>
            </a:ext>
          </a:extLst>
        </xdr:cNvPr>
        <xdr:cNvSpPr txBox="1"/>
      </xdr:nvSpPr>
      <xdr:spPr>
        <a:xfrm>
          <a:off x="13500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150513</xdr:rowOff>
    </xdr:from>
    <xdr:ext cx="405111" cy="259045"/>
    <xdr:sp macro="" textlink="">
      <xdr:nvSpPr>
        <xdr:cNvPr id="799" name="n_4mainValue【庁舎】&#10;有形固定資産減価償却率">
          <a:extLst>
            <a:ext uri="{FF2B5EF4-FFF2-40B4-BE49-F238E27FC236}">
              <a16:creationId xmlns:a16="http://schemas.microsoft.com/office/drawing/2014/main" id="{49E632E4-CD21-4741-B8D2-DC8C90FA6F7C}"/>
            </a:ext>
          </a:extLst>
        </xdr:cNvPr>
        <xdr:cNvSpPr txBox="1"/>
      </xdr:nvSpPr>
      <xdr:spPr>
        <a:xfrm>
          <a:off x="12611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9960DB05-7DFB-4F7C-A680-F37F2434F4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98647476-854B-44FF-AB70-4D146BD691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D7613158-44E3-42EE-A2B7-FA39DA25FF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30A59DB3-2911-4156-B1FF-F14D1321C9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DB1A4BEF-1587-47B0-8CA3-B1969CA7C6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CAFE93BF-9F5D-46E2-B35D-3A9DCD6FB2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1EF5AF83-9C04-42EF-9946-EC00E9D88F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49FAFE34-B1F1-494C-8055-36FBB6BEA6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301FF979-9C78-47AF-9EC6-FE9208D142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F8E8007D-E167-412C-9E40-A5A62C3E04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E59AB385-8615-48EE-821A-FAECDE81AC9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C6C89D5E-0E1E-4C07-9B1A-8AABD2B86CC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964003A6-18E6-441E-B0E7-57B2C3B2418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37F5EC11-BDB3-4485-99B3-B9FB4F95262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5D573A6D-7D20-4ABC-9C5C-DADF1DD1253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FB788923-F31F-4A2E-90AA-1D82A4B6E7D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51F83866-0FB7-4442-B5CB-36243D3126F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BB604413-7752-4A3D-A4C4-BE7B48B13D5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22AF30ED-9218-4A1A-B674-C0FE753ACB6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AFEC24F3-5915-44E5-9E8E-BA2504D727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B5FB619-A602-46B5-BFBD-FC0398D59F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21" name="直線コネクタ 820">
          <a:extLst>
            <a:ext uri="{FF2B5EF4-FFF2-40B4-BE49-F238E27FC236}">
              <a16:creationId xmlns:a16="http://schemas.microsoft.com/office/drawing/2014/main" id="{D440E53A-1819-43C3-8722-3CB82B3EEB8C}"/>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2" name="【庁舎】&#10;一人当たり面積最小値テキスト">
          <a:extLst>
            <a:ext uri="{FF2B5EF4-FFF2-40B4-BE49-F238E27FC236}">
              <a16:creationId xmlns:a16="http://schemas.microsoft.com/office/drawing/2014/main" id="{3CBA89E4-0E10-49E6-AC55-32D527606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3" name="直線コネクタ 822">
          <a:extLst>
            <a:ext uri="{FF2B5EF4-FFF2-40B4-BE49-F238E27FC236}">
              <a16:creationId xmlns:a16="http://schemas.microsoft.com/office/drawing/2014/main" id="{413B4974-6567-4DF3-906A-E6C5E6CAA13A}"/>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4" name="【庁舎】&#10;一人当たり面積最大値テキスト">
          <a:extLst>
            <a:ext uri="{FF2B5EF4-FFF2-40B4-BE49-F238E27FC236}">
              <a16:creationId xmlns:a16="http://schemas.microsoft.com/office/drawing/2014/main" id="{AE29DF82-1C54-4F8B-B2A6-C0DE30AEACD9}"/>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5" name="直線コネクタ 824">
          <a:extLst>
            <a:ext uri="{FF2B5EF4-FFF2-40B4-BE49-F238E27FC236}">
              <a16:creationId xmlns:a16="http://schemas.microsoft.com/office/drawing/2014/main" id="{51B21E6C-C2C1-444B-B8BE-1B29C5DF36E3}"/>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826" name="【庁舎】&#10;一人当たり面積平均値テキスト">
          <a:extLst>
            <a:ext uri="{FF2B5EF4-FFF2-40B4-BE49-F238E27FC236}">
              <a16:creationId xmlns:a16="http://schemas.microsoft.com/office/drawing/2014/main" id="{F327FAC1-997D-4BC4-AFF1-32EF59D3314B}"/>
            </a:ext>
          </a:extLst>
        </xdr:cNvPr>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27" name="フローチャート: 判断 826">
          <a:extLst>
            <a:ext uri="{FF2B5EF4-FFF2-40B4-BE49-F238E27FC236}">
              <a16:creationId xmlns:a16="http://schemas.microsoft.com/office/drawing/2014/main" id="{699855D9-1155-4B91-B704-5D4494170FD8}"/>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828" name="フローチャート: 判断 827">
          <a:extLst>
            <a:ext uri="{FF2B5EF4-FFF2-40B4-BE49-F238E27FC236}">
              <a16:creationId xmlns:a16="http://schemas.microsoft.com/office/drawing/2014/main" id="{E81533DE-09E2-4265-A0AA-5ED502D16E97}"/>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829" name="フローチャート: 判断 828">
          <a:extLst>
            <a:ext uri="{FF2B5EF4-FFF2-40B4-BE49-F238E27FC236}">
              <a16:creationId xmlns:a16="http://schemas.microsoft.com/office/drawing/2014/main" id="{7B63AB2F-0E69-4CD9-9FBC-8425774D888B}"/>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30" name="フローチャート: 判断 829">
          <a:extLst>
            <a:ext uri="{FF2B5EF4-FFF2-40B4-BE49-F238E27FC236}">
              <a16:creationId xmlns:a16="http://schemas.microsoft.com/office/drawing/2014/main" id="{B1F3E26E-E2BB-4C22-AC91-B87AD5A79230}"/>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31" name="フローチャート: 判断 830">
          <a:extLst>
            <a:ext uri="{FF2B5EF4-FFF2-40B4-BE49-F238E27FC236}">
              <a16:creationId xmlns:a16="http://schemas.microsoft.com/office/drawing/2014/main" id="{B0FE6EA1-1E8B-46F9-87A3-C3E97DA5B547}"/>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1C4A0F5-68E7-4A86-92EB-65D5644A9E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F75E5EA-4901-4EA8-ACD4-F423AE1496C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4F0A74A-B786-45E9-9B96-8012C9F76D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6293A50-97F0-4D22-B468-EECB4591F8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EA526A8-7C59-4054-90E6-7339C719C7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7" name="楕円 836">
          <a:extLst>
            <a:ext uri="{FF2B5EF4-FFF2-40B4-BE49-F238E27FC236}">
              <a16:creationId xmlns:a16="http://schemas.microsoft.com/office/drawing/2014/main" id="{FEF461CC-C17E-4A05-A0B3-746C1BED3559}"/>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123207</xdr:rowOff>
    </xdr:from>
    <xdr:ext cx="469744" cy="259045"/>
    <xdr:sp macro="" textlink="">
      <xdr:nvSpPr>
        <xdr:cNvPr id="838" name="【庁舎】&#10;一人当たり面積該当値テキスト">
          <a:extLst>
            <a:ext uri="{FF2B5EF4-FFF2-40B4-BE49-F238E27FC236}">
              <a16:creationId xmlns:a16="http://schemas.microsoft.com/office/drawing/2014/main" id="{21BF8FD5-1279-40FD-86E2-21EB38C6817A}"/>
            </a:ext>
          </a:extLst>
        </xdr:cNvPr>
        <xdr:cNvSpPr txBox="1"/>
      </xdr:nvSpPr>
      <xdr:spPr>
        <a:xfrm>
          <a:off x="22199600" y="182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839" name="楕円 838">
          <a:extLst>
            <a:ext uri="{FF2B5EF4-FFF2-40B4-BE49-F238E27FC236}">
              <a16:creationId xmlns:a16="http://schemas.microsoft.com/office/drawing/2014/main" id="{C718A0B2-E18A-43FC-8F11-48D906705328}"/>
            </a:ext>
          </a:extLst>
        </xdr:cNvPr>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107</xdr:row>
      <xdr:rowOff>87630</xdr:rowOff>
    </xdr:to>
    <xdr:cxnSp macro="">
      <xdr:nvCxnSpPr>
        <xdr:cNvPr id="840" name="直線コネクタ 839">
          <a:extLst>
            <a:ext uri="{FF2B5EF4-FFF2-40B4-BE49-F238E27FC236}">
              <a16:creationId xmlns:a16="http://schemas.microsoft.com/office/drawing/2014/main" id="{AF30A402-AD9E-48E6-ADEA-8DE859344FE1}"/>
            </a:ext>
          </a:extLst>
        </xdr:cNvPr>
        <xdr:cNvCxnSpPr/>
      </xdr:nvCxnSpPr>
      <xdr:spPr>
        <a:xfrm>
          <a:off x="21323300" y="183070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841" name="楕円 840">
          <a:extLst>
            <a:ext uri="{FF2B5EF4-FFF2-40B4-BE49-F238E27FC236}">
              <a16:creationId xmlns:a16="http://schemas.microsoft.com/office/drawing/2014/main" id="{961A2A2D-161A-4E0D-AB79-C62B3EBAC855}"/>
            </a:ext>
          </a:extLst>
        </xdr:cNvPr>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133350</xdr:rowOff>
    </xdr:to>
    <xdr:cxnSp macro="">
      <xdr:nvCxnSpPr>
        <xdr:cNvPr id="842" name="直線コネクタ 841">
          <a:extLst>
            <a:ext uri="{FF2B5EF4-FFF2-40B4-BE49-F238E27FC236}">
              <a16:creationId xmlns:a16="http://schemas.microsoft.com/office/drawing/2014/main" id="{184A30C6-9520-4FFF-91B7-14670E996FD8}"/>
            </a:ext>
          </a:extLst>
        </xdr:cNvPr>
        <xdr:cNvCxnSpPr/>
      </xdr:nvCxnSpPr>
      <xdr:spPr>
        <a:xfrm>
          <a:off x="20434300" y="1830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87122</xdr:rowOff>
    </xdr:from>
    <xdr:to>
      <xdr:col>102</xdr:col>
      <xdr:colOff>165100</xdr:colOff>
      <xdr:row>107</xdr:row>
      <xdr:rowOff>17272</xdr:rowOff>
    </xdr:to>
    <xdr:sp macro="" textlink="">
      <xdr:nvSpPr>
        <xdr:cNvPr id="843" name="楕円 842">
          <a:extLst>
            <a:ext uri="{FF2B5EF4-FFF2-40B4-BE49-F238E27FC236}">
              <a16:creationId xmlns:a16="http://schemas.microsoft.com/office/drawing/2014/main" id="{94EAE76C-D9E0-4E4C-A3EF-23B02AA3BA25}"/>
            </a:ext>
          </a:extLst>
        </xdr:cNvPr>
        <xdr:cNvSpPr/>
      </xdr:nvSpPr>
      <xdr:spPr>
        <a:xfrm>
          <a:off x="19494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137922</xdr:rowOff>
    </xdr:to>
    <xdr:cxnSp macro="">
      <xdr:nvCxnSpPr>
        <xdr:cNvPr id="844" name="直線コネクタ 843">
          <a:extLst>
            <a:ext uri="{FF2B5EF4-FFF2-40B4-BE49-F238E27FC236}">
              <a16:creationId xmlns:a16="http://schemas.microsoft.com/office/drawing/2014/main" id="{CC7AAD2C-EABF-4BFB-BA27-5F4BADC4B6F7}"/>
            </a:ext>
          </a:extLst>
        </xdr:cNvPr>
        <xdr:cNvCxnSpPr/>
      </xdr:nvCxnSpPr>
      <xdr:spPr>
        <a:xfrm flipV="1">
          <a:off x="19545300" y="18307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89408</xdr:rowOff>
    </xdr:from>
    <xdr:to>
      <xdr:col>98</xdr:col>
      <xdr:colOff>38100</xdr:colOff>
      <xdr:row>107</xdr:row>
      <xdr:rowOff>19558</xdr:rowOff>
    </xdr:to>
    <xdr:sp macro="" textlink="">
      <xdr:nvSpPr>
        <xdr:cNvPr id="845" name="楕円 844">
          <a:extLst>
            <a:ext uri="{FF2B5EF4-FFF2-40B4-BE49-F238E27FC236}">
              <a16:creationId xmlns:a16="http://schemas.microsoft.com/office/drawing/2014/main" id="{02F3E69D-7724-480C-9B7F-9F671D17EF54}"/>
            </a:ext>
          </a:extLst>
        </xdr:cNvPr>
        <xdr:cNvSpPr/>
      </xdr:nvSpPr>
      <xdr:spPr>
        <a:xfrm>
          <a:off x="18605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137922</xdr:rowOff>
    </xdr:from>
    <xdr:to>
      <xdr:col>102</xdr:col>
      <xdr:colOff>114300</xdr:colOff>
      <xdr:row>106</xdr:row>
      <xdr:rowOff>140208</xdr:rowOff>
    </xdr:to>
    <xdr:cxnSp macro="">
      <xdr:nvCxnSpPr>
        <xdr:cNvPr id="846" name="直線コネクタ 845">
          <a:extLst>
            <a:ext uri="{FF2B5EF4-FFF2-40B4-BE49-F238E27FC236}">
              <a16:creationId xmlns:a16="http://schemas.microsoft.com/office/drawing/2014/main" id="{75213822-7675-4A2A-BC40-A5722A05E663}"/>
            </a:ext>
          </a:extLst>
        </xdr:cNvPr>
        <xdr:cNvCxnSpPr/>
      </xdr:nvCxnSpPr>
      <xdr:spPr>
        <a:xfrm flipV="1">
          <a:off x="18656300" y="1831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847" name="n_1aveValue【庁舎】&#10;一人当たり面積">
          <a:extLst>
            <a:ext uri="{FF2B5EF4-FFF2-40B4-BE49-F238E27FC236}">
              <a16:creationId xmlns:a16="http://schemas.microsoft.com/office/drawing/2014/main" id="{73B86163-31F4-4626-8053-DB7BE11EDD38}"/>
            </a:ext>
          </a:extLst>
        </xdr:cNvPr>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848" name="n_2aveValue【庁舎】&#10;一人当たり面積">
          <a:extLst>
            <a:ext uri="{FF2B5EF4-FFF2-40B4-BE49-F238E27FC236}">
              <a16:creationId xmlns:a16="http://schemas.microsoft.com/office/drawing/2014/main" id="{7B5794E6-9D40-4132-B61C-7F27C1F82EB8}"/>
            </a:ext>
          </a:extLst>
        </xdr:cNvPr>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849" name="n_3aveValue【庁舎】&#10;一人当たり面積">
          <a:extLst>
            <a:ext uri="{FF2B5EF4-FFF2-40B4-BE49-F238E27FC236}">
              <a16:creationId xmlns:a16="http://schemas.microsoft.com/office/drawing/2014/main" id="{08CDFCD4-7FBF-4ED0-8894-2AE83A80AB12}"/>
            </a:ext>
          </a:extLst>
        </xdr:cNvPr>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50" name="n_4aveValue【庁舎】&#10;一人当たり面積">
          <a:extLst>
            <a:ext uri="{FF2B5EF4-FFF2-40B4-BE49-F238E27FC236}">
              <a16:creationId xmlns:a16="http://schemas.microsoft.com/office/drawing/2014/main" id="{BE8D6BC9-0184-41B0-83A0-BC702E1C7BFC}"/>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851" name="n_1mainValue【庁舎】&#10;一人当たり面積">
          <a:extLst>
            <a:ext uri="{FF2B5EF4-FFF2-40B4-BE49-F238E27FC236}">
              <a16:creationId xmlns:a16="http://schemas.microsoft.com/office/drawing/2014/main" id="{26B86631-807B-4477-99F5-C5805329B040}"/>
            </a:ext>
          </a:extLst>
        </xdr:cNvPr>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852" name="n_2mainValue【庁舎】&#10;一人当たり面積">
          <a:extLst>
            <a:ext uri="{FF2B5EF4-FFF2-40B4-BE49-F238E27FC236}">
              <a16:creationId xmlns:a16="http://schemas.microsoft.com/office/drawing/2014/main" id="{D0C37817-B7D3-45D0-93B4-7A40435C005D}"/>
            </a:ext>
          </a:extLst>
        </xdr:cNvPr>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8399</xdr:rowOff>
    </xdr:from>
    <xdr:ext cx="469744" cy="259045"/>
    <xdr:sp macro="" textlink="">
      <xdr:nvSpPr>
        <xdr:cNvPr id="853" name="n_3mainValue【庁舎】&#10;一人当たり面積">
          <a:extLst>
            <a:ext uri="{FF2B5EF4-FFF2-40B4-BE49-F238E27FC236}">
              <a16:creationId xmlns:a16="http://schemas.microsoft.com/office/drawing/2014/main" id="{DD9BD475-E8EC-4C16-9670-6CAA2F815EA8}"/>
            </a:ext>
          </a:extLst>
        </xdr:cNvPr>
        <xdr:cNvSpPr txBox="1"/>
      </xdr:nvSpPr>
      <xdr:spPr>
        <a:xfrm>
          <a:off x="19310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10685</xdr:rowOff>
    </xdr:from>
    <xdr:ext cx="469744" cy="259045"/>
    <xdr:sp macro="" textlink="">
      <xdr:nvSpPr>
        <xdr:cNvPr id="854" name="n_4mainValue【庁舎】&#10;一人当たり面積">
          <a:extLst>
            <a:ext uri="{FF2B5EF4-FFF2-40B4-BE49-F238E27FC236}">
              <a16:creationId xmlns:a16="http://schemas.microsoft.com/office/drawing/2014/main" id="{C675F144-7491-40D1-BB37-0DCF2FBD5663}"/>
            </a:ext>
          </a:extLst>
        </xdr:cNvPr>
        <xdr:cNvSpPr txBox="1"/>
      </xdr:nvSpPr>
      <xdr:spPr>
        <a:xfrm>
          <a:off x="18421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6B5AB9BF-6561-472D-A102-9366CD50C8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8C563508-6623-498B-82B4-CF193F98DC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C44E252E-6E1A-4203-924B-0354CBBDBB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類似団体平均と比較して有形固定資産減価償却率が特に高くなっているのは市民会館、図書館、庁舎、一般廃棄物処理施設であり、低くなっているのは消防施設である。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市民会館については、日南市文化センターが築５９年経過しており有形固定資産償却率が高くなっているが、令和元年度に策定した個別計画に基づき、適切に改修等を行っていく予定としている。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昭和５７年度に取得した飫肥図書館や昭和６３年度に取得した北郷図書館の老朽化により、有形固定資産減価償却率が高くなっているが、長寿命化計画に基づき、適正に改修等を行っていく予定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庁舎については、昭和３０年に建築した本庁舎を令和２年度に解体し、令和５年度建て替えの完成に向けて、整備を進めているところである。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１０年度に取得したクリーンセンターや昭和５７年度に取得した衛生センターの老朽化により、有形固定資産減価償却率が高くなっているが、長寿命化計画に基づき、適正に改修等を行っていく予定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消防施設については、平成２５年度に消防本部を移転・施設整備を行ったため、有形固定資産減価償却率は類似団体平均より低くなっている。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50,958
50,642
536.10
38,285,538
37,068,377
1,004,050
15,819,025
27,612,006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地方税収は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新型コロナウイルスの影響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もあり、近年減少傾向にある。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また、人口減少（前年比△１．７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％）や少子高齢化に歯止めがかからないため、財政基盤が非常に弱く、前年度に引き続き類似団体内平均値を下回っている。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ため、第三次日南市行財政改革大綱に基づく歳出削減や第三次日南市定員適正化計画に掲げた職員数の削減に努め、また、国県支出金や将来的に交付税措置のある有利な起債を活用するとともに、地方税徴収業務の更なる強化、使用料等の見直し等、自主財源確保に取り組み、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ポイント減となっているが、類似団体内平均値を上回っている。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等の増加の影響が大きい。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第三次日南市定員適正化計画に掲げた職員数の削減や、日南市重点戦略プランに基づいた事業を基本に、行政コストを意識し、創意工夫を重ねながら、事業見直しを進め、経常経費の削減に努める。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63</xdr:row>
      <xdr:rowOff>138430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52772"/>
          <a:ext cx="8382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65</xdr:row>
      <xdr:rowOff>121285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3978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115253</xdr:rowOff>
    </xdr:from>
    <xdr:to>
      <xdr:col>15</xdr:col>
      <xdr:colOff>82550</xdr:colOff>
      <xdr:row>65</xdr:row>
      <xdr:rowOff>121285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5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166053</xdr:rowOff>
    </xdr:from>
    <xdr:to>
      <xdr:col>11</xdr:col>
      <xdr:colOff>31750</xdr:colOff>
      <xdr:row>65</xdr:row>
      <xdr:rowOff>115253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388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72072</xdr:rowOff>
    </xdr:from>
    <xdr:to>
      <xdr:col>23</xdr:col>
      <xdr:colOff>184150</xdr:colOff>
      <xdr:row>63</xdr:row>
      <xdr:rowOff>2222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44149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70485</xdr:rowOff>
    </xdr:from>
    <xdr:to>
      <xdr:col>15</xdr:col>
      <xdr:colOff>133350</xdr:colOff>
      <xdr:row>66</xdr:row>
      <xdr:rowOff>635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156862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64453</xdr:rowOff>
    </xdr:from>
    <xdr:to>
      <xdr:col>11</xdr:col>
      <xdr:colOff>82550</xdr:colOff>
      <xdr:row>65</xdr:row>
      <xdr:rowOff>166053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150830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115253</xdr:rowOff>
    </xdr:from>
    <xdr:to>
      <xdr:col>7</xdr:col>
      <xdr:colOff>31750</xdr:colOff>
      <xdr:row>65</xdr:row>
      <xdr:rowOff>45403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30180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人件費、物件費及び維持補修費の合計額の人口１人当たりの金額が類似団体内平均値を上回っているのは、主に人件費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人口千人当たりの職員数が類似団体内平均値と比較して０．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人多い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ことや、前年度に比べて退職者が多かったことによる退職手当の増によるものである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ふるさと納税の大幅な増加を受けた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関係経費の増による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平成３０年度より窓口業務等の民間委託を実施しているが、今後も第三次日南市定員適正化計画に基づく職員数の削減を進め、コスト低減を図っていく。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70476</xdr:rowOff>
    </xdr:from>
    <xdr:to>
      <xdr:col>23</xdr:col>
      <xdr:colOff>133350</xdr:colOff>
      <xdr:row>85</xdr:row>
      <xdr:rowOff>69586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72276"/>
          <a:ext cx="838200" cy="1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49530</xdr:rowOff>
    </xdr:from>
    <xdr:to>
      <xdr:col>19</xdr:col>
      <xdr:colOff>133350</xdr:colOff>
      <xdr:row>84</xdr:row>
      <xdr:rowOff>70476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79880"/>
          <a:ext cx="889000" cy="19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155146</xdr:rowOff>
    </xdr:from>
    <xdr:to>
      <xdr:col>15</xdr:col>
      <xdr:colOff>82550</xdr:colOff>
      <xdr:row>83</xdr:row>
      <xdr:rowOff>49530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14046"/>
          <a:ext cx="889000" cy="6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151397</xdr:rowOff>
    </xdr:from>
    <xdr:to>
      <xdr:col>11</xdr:col>
      <xdr:colOff>31750</xdr:colOff>
      <xdr:row>82</xdr:row>
      <xdr:rowOff>155146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1029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18786</xdr:rowOff>
    </xdr:from>
    <xdr:to>
      <xdr:col>23</xdr:col>
      <xdr:colOff>184150</xdr:colOff>
      <xdr:row>85</xdr:row>
      <xdr:rowOff>120386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162313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6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19676</xdr:rowOff>
    </xdr:from>
    <xdr:to>
      <xdr:col>19</xdr:col>
      <xdr:colOff>184150</xdr:colOff>
      <xdr:row>84</xdr:row>
      <xdr:rowOff>121276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106053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07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170180</xdr:rowOff>
    </xdr:from>
    <xdr:to>
      <xdr:col>15</xdr:col>
      <xdr:colOff>133350</xdr:colOff>
      <xdr:row>83</xdr:row>
      <xdr:rowOff>100330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85107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1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104346</xdr:rowOff>
    </xdr:from>
    <xdr:to>
      <xdr:col>11</xdr:col>
      <xdr:colOff>82550</xdr:colOff>
      <xdr:row>83</xdr:row>
      <xdr:rowOff>34496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19273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4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100597</xdr:rowOff>
    </xdr:from>
    <xdr:to>
      <xdr:col>7</xdr:col>
      <xdr:colOff>31750</xdr:colOff>
      <xdr:row>83</xdr:row>
      <xdr:rowOff>30747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15524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4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年度においても、前年度までと同様に、全国平均値・類似団体平均値いずれも上回る水準となっている。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人事院勧告を尊重しながらも、適正な給与水準を保つとともに、職務・職責・能力をより重視した給与制度への転換を行い、人件費縮減に努める。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度から学校給食調理業務や資源物回収業務、窓口業務の一部を民間委託し、また、第三次日南市定員適正化計画に基づき職員数の削減が図られたことで、職員数は改善したものの人口千人当たり職員数は、前年度に比べ０．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人増となっており、依然として類似団体内平均値を上回っている。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今後も「民間にできることは民間に委ねる」という基本原則のもと、行政のスリム化を図りながら適正な定員管理に努める。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1936</xdr:rowOff>
    </xdr:from>
    <xdr:to>
      <xdr:col>81</xdr:col>
      <xdr:colOff>44450</xdr:colOff>
      <xdr:row>62</xdr:row>
      <xdr:rowOff>20320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31836"/>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1936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18046"/>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23767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1804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54791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536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122586</xdr:rowOff>
    </xdr:from>
    <xdr:to>
      <xdr:col>77</xdr:col>
      <xdr:colOff>95250</xdr:colOff>
      <xdr:row>62</xdr:row>
      <xdr:rowOff>52736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37513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67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23723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144417</xdr:rowOff>
    </xdr:from>
    <xdr:to>
      <xdr:col>68</xdr:col>
      <xdr:colOff>203200</xdr:colOff>
      <xdr:row>62</xdr:row>
      <xdr:rowOff>74567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3991</xdr:rowOff>
    </xdr:from>
    <xdr:to>
      <xdr:col>64</xdr:col>
      <xdr:colOff>152400</xdr:colOff>
      <xdr:row>62</xdr:row>
      <xdr:rowOff>105591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90368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公営企業に要する経費の財源とする地方債の償還財源に充てられる繰入金等の増加により、前年度に比べ０．１ポイント増加し、依然として類似団体内平均値を上回っている。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新庁舎建設や道の駅整備など大型事業が控えており、一時的に発行額が増加するが、事業見直しや交付税措置のある有利な地方債借入を行うことにより、実質公債比率の改善に努める。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43</xdr:row>
      <xdr:rowOff>55033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41628</xdr:rowOff>
    </xdr:from>
    <xdr:to>
      <xdr:col>77</xdr:col>
      <xdr:colOff>44450</xdr:colOff>
      <xdr:row>43</xdr:row>
      <xdr:rowOff>81845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4139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81845</xdr:rowOff>
    </xdr:from>
    <xdr:to>
      <xdr:col>72</xdr:col>
      <xdr:colOff>203200</xdr:colOff>
      <xdr:row>43</xdr:row>
      <xdr:rowOff>122061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122061</xdr:rowOff>
    </xdr:from>
    <xdr:to>
      <xdr:col>68</xdr:col>
      <xdr:colOff>152400</xdr:colOff>
      <xdr:row>44</xdr:row>
      <xdr:rowOff>17639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9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162278</xdr:rowOff>
    </xdr:from>
    <xdr:to>
      <xdr:col>77</xdr:col>
      <xdr:colOff>95250</xdr:colOff>
      <xdr:row>43</xdr:row>
      <xdr:rowOff>92428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77205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31045</xdr:rowOff>
    </xdr:from>
    <xdr:to>
      <xdr:col>73</xdr:col>
      <xdr:colOff>44450</xdr:colOff>
      <xdr:row>43</xdr:row>
      <xdr:rowOff>132645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117422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71261</xdr:rowOff>
    </xdr:from>
    <xdr:to>
      <xdr:col>68</xdr:col>
      <xdr:colOff>203200</xdr:colOff>
      <xdr:row>44</xdr:row>
      <xdr:rowOff>1411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157638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138289</xdr:rowOff>
    </xdr:from>
    <xdr:to>
      <xdr:col>64</xdr:col>
      <xdr:colOff>152400</xdr:colOff>
      <xdr:row>44</xdr:row>
      <xdr:rowOff>68439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53216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大量退職が続く中、新規採用職員を抑制していることから退職手当負担見込額が抑えられ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財政調整基金等の充当可能な基金の積み立てが増えたことにより、将来負担比率が減少している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た、これまで日南市中期財政計画に基づき地方債発行額を公債費以下に抑制し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しかし、依然として類似団体内平均値を大きく上回っているため、今後も、地方債発行の抑制や事業実施の適正化を図り、財政の健全化に努める。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169192</xdr:rowOff>
    </xdr:from>
    <xdr:to>
      <xdr:col>81</xdr:col>
      <xdr:colOff>44450</xdr:colOff>
      <xdr:row>19</xdr:row>
      <xdr:rowOff>54187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083842"/>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54187</xdr:rowOff>
    </xdr:from>
    <xdr:to>
      <xdr:col>77</xdr:col>
      <xdr:colOff>44450</xdr:colOff>
      <xdr:row>19</xdr:row>
      <xdr:rowOff>144004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311737"/>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144004</xdr:rowOff>
    </xdr:from>
    <xdr:to>
      <xdr:col>72</xdr:col>
      <xdr:colOff>203200</xdr:colOff>
      <xdr:row>20</xdr:row>
      <xdr:rowOff>44944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4015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44944</xdr:rowOff>
    </xdr:from>
    <xdr:to>
      <xdr:col>68</xdr:col>
      <xdr:colOff>152400</xdr:colOff>
      <xdr:row>20</xdr:row>
      <xdr:rowOff>117334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4739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118392</xdr:rowOff>
    </xdr:from>
    <xdr:to>
      <xdr:col>81</xdr:col>
      <xdr:colOff>95250</xdr:colOff>
      <xdr:row>18</xdr:row>
      <xdr:rowOff>48542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90469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3387</xdr:rowOff>
    </xdr:from>
    <xdr:to>
      <xdr:col>77</xdr:col>
      <xdr:colOff>95250</xdr:colOff>
      <xdr:row>19</xdr:row>
      <xdr:rowOff>104987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89764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34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93204</xdr:rowOff>
    </xdr:from>
    <xdr:to>
      <xdr:col>73</xdr:col>
      <xdr:colOff>44450</xdr:colOff>
      <xdr:row>20</xdr:row>
      <xdr:rowOff>23354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8131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165594</xdr:rowOff>
    </xdr:from>
    <xdr:to>
      <xdr:col>68</xdr:col>
      <xdr:colOff>203200</xdr:colOff>
      <xdr:row>20</xdr:row>
      <xdr:rowOff>95744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80521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66534</xdr:rowOff>
    </xdr:from>
    <xdr:to>
      <xdr:col>64</xdr:col>
      <xdr:colOff>152400</xdr:colOff>
      <xdr:row>20</xdr:row>
      <xdr:rowOff>168134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4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152911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58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50,958
50,642
536.10
38,285,538
37,068,377
1,004,050
15,819,025
27,612,006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％で前年度に比べて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の要因としては、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前年度に比べて退職者の増加による退職手当が増加したことが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人口千人当たりの職員数は類似団体内平均値より０．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６６</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人多い状況であるため、行政のスリム化を図りながら適切な定員管理に努め、人件費の削減を行う。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38</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238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40</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2381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30988</xdr:rowOff>
    </xdr:from>
    <xdr:to>
      <xdr:col>15</xdr:col>
      <xdr:colOff>98425</xdr:colOff>
      <xdr:row>40</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888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101854</xdr:rowOff>
    </xdr:from>
    <xdr:to>
      <xdr:col>11</xdr:col>
      <xdr:colOff>9525</xdr:colOff>
      <xdr:row>40</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884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41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151638</xdr:rowOff>
    </xdr:from>
    <xdr:to>
      <xdr:col>15</xdr:col>
      <xdr:colOff>149225</xdr:colOff>
      <xdr:row>40</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25908</xdr:rowOff>
    </xdr:from>
    <xdr:to>
      <xdr:col>11</xdr:col>
      <xdr:colOff>60325</xdr:colOff>
      <xdr:row>40</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112285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51054</xdr:rowOff>
    </xdr:from>
    <xdr:to>
      <xdr:col>6</xdr:col>
      <xdr:colOff>171450</xdr:colOff>
      <xdr:row>39</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に比べ１．０ポイント減少しているが、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類似団体内平均値より高い水準である。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今後も令和元年度に策定した公共施設の個別計画に基づき、施設の整理・統合等による施設維持管理費の縮減に努める。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280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3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61686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36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61686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36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扶助費に係る経常収支比率は、前年度に比べ１．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ポイント減少しているが、依然として類似団体内平均値より高い水準である。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比率が減少した要因としては、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教育・保育施設運営費の減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しかしながら、障がい者自立支援給付費等の増加が続いており、今後も硬直化する財政運営の要因と考える。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88138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602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88138</xdr:rowOff>
    </xdr:from>
    <xdr:to>
      <xdr:col>19</xdr:col>
      <xdr:colOff>187325</xdr:colOff>
      <xdr:row>58</xdr:row>
      <xdr:rowOff>53848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607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170434</xdr:rowOff>
    </xdr:from>
    <xdr:to>
      <xdr:col>15</xdr:col>
      <xdr:colOff>98425</xdr:colOff>
      <xdr:row>58</xdr:row>
      <xdr:rowOff>53848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43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143002</xdr:rowOff>
    </xdr:from>
    <xdr:to>
      <xdr:col>11</xdr:col>
      <xdr:colOff>9525</xdr:colOff>
      <xdr:row>57</xdr:row>
      <xdr:rowOff>170434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15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37338</xdr:rowOff>
    </xdr:from>
    <xdr:to>
      <xdr:col>20</xdr:col>
      <xdr:colOff>38100</xdr:colOff>
      <xdr:row>57</xdr:row>
      <xdr:rowOff>138938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123715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xdr:rowOff>
    </xdr:from>
    <xdr:to>
      <xdr:col>15</xdr:col>
      <xdr:colOff>149225</xdr:colOff>
      <xdr:row>58</xdr:row>
      <xdr:rowOff>104648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89425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119634</xdr:rowOff>
    </xdr:from>
    <xdr:to>
      <xdr:col>11</xdr:col>
      <xdr:colOff>60325</xdr:colOff>
      <xdr:row>58</xdr:row>
      <xdr:rowOff>49784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34561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92202</xdr:rowOff>
    </xdr:from>
    <xdr:to>
      <xdr:col>6</xdr:col>
      <xdr:colOff>171450</xdr:colOff>
      <xdr:row>58</xdr:row>
      <xdr:rowOff>22352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7129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経常収支比率は前年比で０．８ポイント減少しているが、類似団体内平均値より高い水準である。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比率としては減少しているが、高齢者の増により給付費をはじめとする社会保障経費が増えることが想定されるため、普通会計の負担額を減らしていくよう、保険料等の財源の適正化に努めていく。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86178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711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01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78015</xdr:rowOff>
    </xdr:from>
    <xdr:to>
      <xdr:col>69</xdr:col>
      <xdr:colOff>92075</xdr:colOff>
      <xdr:row>59</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221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51707</xdr:rowOff>
    </xdr:from>
    <xdr:to>
      <xdr:col>74</xdr:col>
      <xdr:colOff>31750</xdr:colOff>
      <xdr:row>59</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138084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補助費等に係る経常収支比率は、前年度に比べ０．４ポイント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、類似団体内平均値より低い水準である。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水道事業会計繰出金の増による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が大きい。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診療報酬の減等により、病院事業会計への繰出しが増える可能性もあるが、市単独の補助金・交付金について、その必要性及び妥当性の再検討や終期の設定、事業効果の検証等、計画的な見直し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92710</xdr:rowOff>
    </xdr:from>
    <xdr:to>
      <xdr:col>82</xdr:col>
      <xdr:colOff>107950</xdr:colOff>
      <xdr:row>36</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649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92710</xdr:rowOff>
    </xdr:from>
    <xdr:to>
      <xdr:col>78</xdr:col>
      <xdr:colOff>69850</xdr:colOff>
      <xdr:row>36</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64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115570</xdr:rowOff>
    </xdr:from>
    <xdr:to>
      <xdr:col>73</xdr:col>
      <xdr:colOff>180975</xdr:colOff>
      <xdr:row>36</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87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115570</xdr:rowOff>
    </xdr:from>
    <xdr:to>
      <xdr:col>69</xdr:col>
      <xdr:colOff>92075</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87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64770</xdr:rowOff>
    </xdr:from>
    <xdr:to>
      <xdr:col>82</xdr:col>
      <xdr:colOff>158750</xdr:colOff>
      <xdr:row>36</xdr:row>
      <xdr:rowOff>166370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81297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8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41910</xdr:rowOff>
    </xdr:from>
    <xdr:to>
      <xdr:col>78</xdr:col>
      <xdr:colOff>120650</xdr:colOff>
      <xdr:row>36</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153687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8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64770</xdr:rowOff>
    </xdr:from>
    <xdr:to>
      <xdr:col>74</xdr:col>
      <xdr:colOff>31750</xdr:colOff>
      <xdr:row>36</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5097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64770</xdr:rowOff>
    </xdr:from>
    <xdr:to>
      <xdr:col>69</xdr:col>
      <xdr:colOff>142875</xdr:colOff>
      <xdr:row>36</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5097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年度も類似団体内平均値より低い水準である。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地方債発行の計画的抑制により改善基調が継続している。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今後も、投資事業の計画的な実施や地方債発行の抑制に努め、公債費の削減を図っていく。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64407</xdr:rowOff>
    </xdr:from>
    <xdr:to>
      <xdr:col>24</xdr:col>
      <xdr:colOff>25400</xdr:colOff>
      <xdr:row>76</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23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67129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42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67129</xdr:rowOff>
    </xdr:from>
    <xdr:to>
      <xdr:col>15</xdr:col>
      <xdr:colOff>98425</xdr:colOff>
      <xdr:row>76</xdr:row>
      <xdr:rowOff>78014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97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08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13607</xdr:rowOff>
    </xdr:from>
    <xdr:to>
      <xdr:col>24</xdr:col>
      <xdr:colOff>76200</xdr:colOff>
      <xdr:row>75</xdr:row>
      <xdr:rowOff>115207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30134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16329</xdr:rowOff>
    </xdr:from>
    <xdr:to>
      <xdr:col>15</xdr:col>
      <xdr:colOff>149225</xdr:colOff>
      <xdr:row>76</xdr:row>
      <xdr:rowOff>117929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128105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138992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経常収支比率は前年比で２．０ポイント減少しているが、類似団体内平均値より高い水準である。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比率が減少した要因としては、主に扶助費における教育・保育施設運営費の減によるものが挙げられる。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今後も、社会保障費経費の増が予想されるため、事業見直しにより行政コストの削減を図り、更なる歳出抑制に努める。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107950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0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81</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5250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123189</xdr:rowOff>
    </xdr:from>
    <xdr:to>
      <xdr:col>73</xdr:col>
      <xdr:colOff>180975</xdr:colOff>
      <xdr:row>81</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4010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81280</xdr:rowOff>
    </xdr:from>
    <xdr:to>
      <xdr:col>69</xdr:col>
      <xdr:colOff>92075</xdr:colOff>
      <xdr:row>81</xdr:row>
      <xdr:rowOff>123189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7972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87630</xdr:rowOff>
    </xdr:from>
    <xdr:to>
      <xdr:col>74</xdr:col>
      <xdr:colOff>31750</xdr:colOff>
      <xdr:row>82</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2557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72389</xdr:rowOff>
    </xdr:from>
    <xdr:to>
      <xdr:col>69</xdr:col>
      <xdr:colOff>142875</xdr:colOff>
      <xdr:row>82</xdr:row>
      <xdr:rowOff>2539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158766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30480</xdr:rowOff>
    </xdr:from>
    <xdr:to>
      <xdr:col>65</xdr:col>
      <xdr:colOff>53975</xdr:colOff>
      <xdr:row>80</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116857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87943</xdr:rowOff>
    </xdr:from>
    <xdr:to>
      <xdr:col>29</xdr:col>
      <xdr:colOff>127000</xdr:colOff>
      <xdr:row>16</xdr:row>
      <xdr:rowOff>133806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78768"/>
          <a:ext cx="647700" cy="4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72720</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6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129819</xdr:rowOff>
    </xdr:from>
    <xdr:to>
      <xdr:col>26</xdr:col>
      <xdr:colOff>50800</xdr:colOff>
      <xdr:row>16</xdr:row>
      <xdr:rowOff>133806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920644"/>
          <a:ext cx="698500" cy="3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129819</xdr:rowOff>
    </xdr:from>
    <xdr:to>
      <xdr:col>22</xdr:col>
      <xdr:colOff>114300</xdr:colOff>
      <xdr:row>16</xdr:row>
      <xdr:rowOff>136392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20644"/>
          <a:ext cx="698500" cy="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106645</xdr:rowOff>
    </xdr:from>
    <xdr:to>
      <xdr:col>18</xdr:col>
      <xdr:colOff>177800</xdr:colOff>
      <xdr:row>16</xdr:row>
      <xdr:rowOff>136392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897470"/>
          <a:ext cx="698500" cy="29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37143</xdr:rowOff>
    </xdr:from>
    <xdr:to>
      <xdr:col>29</xdr:col>
      <xdr:colOff>177800</xdr:colOff>
      <xdr:row>16</xdr:row>
      <xdr:rowOff>138743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2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53670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7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83006</xdr:rowOff>
    </xdr:from>
    <xdr:to>
      <xdr:col>26</xdr:col>
      <xdr:colOff>101600</xdr:colOff>
      <xdr:row>17</xdr:row>
      <xdr:rowOff>13156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73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23333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42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79019</xdr:rowOff>
    </xdr:from>
    <xdr:to>
      <xdr:col>22</xdr:col>
      <xdr:colOff>165100</xdr:colOff>
      <xdr:row>17</xdr:row>
      <xdr:rowOff>9169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19346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3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85592</xdr:rowOff>
    </xdr:from>
    <xdr:to>
      <xdr:col>19</xdr:col>
      <xdr:colOff>38100</xdr:colOff>
      <xdr:row>17</xdr:row>
      <xdr:rowOff>15742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7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25919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4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55845</xdr:rowOff>
    </xdr:from>
    <xdr:to>
      <xdr:col>15</xdr:col>
      <xdr:colOff>101600</xdr:colOff>
      <xdr:row>16</xdr:row>
      <xdr:rowOff>157445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4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167622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151166</xdr:rowOff>
    </xdr:from>
    <xdr:to>
      <xdr:col>29</xdr:col>
      <xdr:colOff>127000</xdr:colOff>
      <xdr:row>35</xdr:row>
      <xdr:rowOff>246068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761516"/>
          <a:ext cx="647700" cy="9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246068</xdr:rowOff>
    </xdr:from>
    <xdr:to>
      <xdr:col>26</xdr:col>
      <xdr:colOff>50800</xdr:colOff>
      <xdr:row>35</xdr:row>
      <xdr:rowOff>261351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56418"/>
          <a:ext cx="698500" cy="1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261351</xdr:rowOff>
    </xdr:from>
    <xdr:to>
      <xdr:col>22</xdr:col>
      <xdr:colOff>114300</xdr:colOff>
      <xdr:row>35</xdr:row>
      <xdr:rowOff>280783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71701"/>
          <a:ext cx="698500" cy="19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200642</xdr:rowOff>
    </xdr:from>
    <xdr:to>
      <xdr:col>18</xdr:col>
      <xdr:colOff>177800</xdr:colOff>
      <xdr:row>35</xdr:row>
      <xdr:rowOff>280783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10992"/>
          <a:ext cx="698500" cy="80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100366</xdr:rowOff>
    </xdr:from>
    <xdr:to>
      <xdr:col>29</xdr:col>
      <xdr:colOff>177800</xdr:colOff>
      <xdr:row>35</xdr:row>
      <xdr:rowOff>201966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1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288343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5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195268</xdr:rowOff>
    </xdr:from>
    <xdr:to>
      <xdr:col>26</xdr:col>
      <xdr:colOff>101600</xdr:colOff>
      <xdr:row>35</xdr:row>
      <xdr:rowOff>296868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0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307045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74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210551</xdr:rowOff>
    </xdr:from>
    <xdr:to>
      <xdr:col>22</xdr:col>
      <xdr:colOff>165100</xdr:colOff>
      <xdr:row>35</xdr:row>
      <xdr:rowOff>312151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2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322328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5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229983</xdr:rowOff>
    </xdr:from>
    <xdr:to>
      <xdr:col>19</xdr:col>
      <xdr:colOff>38100</xdr:colOff>
      <xdr:row>35</xdr:row>
      <xdr:rowOff>331583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4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341760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0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149842</xdr:rowOff>
    </xdr:from>
    <xdr:to>
      <xdr:col>15</xdr:col>
      <xdr:colOff>101600</xdr:colOff>
      <xdr:row>35</xdr:row>
      <xdr:rowOff>251442</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6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261619</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50,958
50,642
536.10
38,285,538
37,068,377
1,004,050
15,819,025
27,612,006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94336</xdr:rowOff>
    </xdr:from>
    <xdr:to>
      <xdr:col>24</xdr:col>
      <xdr:colOff>63500</xdr:colOff>
      <xdr:row>35</xdr:row>
      <xdr:rowOff>12827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23636"/>
          <a:ext cx="838200" cy="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144437</xdr:rowOff>
    </xdr:from>
    <xdr:to>
      <xdr:col>19</xdr:col>
      <xdr:colOff>177800</xdr:colOff>
      <xdr:row>35</xdr:row>
      <xdr:rowOff>12827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73737"/>
          <a:ext cx="889000" cy="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144437</xdr:rowOff>
    </xdr:from>
    <xdr:to>
      <xdr:col>15</xdr:col>
      <xdr:colOff>50800</xdr:colOff>
      <xdr:row>34</xdr:row>
      <xdr:rowOff>166802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373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166802</xdr:rowOff>
    </xdr:from>
    <xdr:to>
      <xdr:col>10</xdr:col>
      <xdr:colOff>114300</xdr:colOff>
      <xdr:row>35</xdr:row>
      <xdr:rowOff>6236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6102"/>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43536</xdr:rowOff>
    </xdr:from>
    <xdr:to>
      <xdr:col>24</xdr:col>
      <xdr:colOff>114300</xdr:colOff>
      <xdr:row>34</xdr:row>
      <xdr:rowOff>145136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66413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133477</xdr:rowOff>
    </xdr:from>
    <xdr:to>
      <xdr:col>20</xdr:col>
      <xdr:colOff>38100</xdr:colOff>
      <xdr:row>35</xdr:row>
      <xdr:rowOff>63627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80154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93637</xdr:rowOff>
    </xdr:from>
    <xdr:to>
      <xdr:col>15</xdr:col>
      <xdr:colOff>101600</xdr:colOff>
      <xdr:row>35</xdr:row>
      <xdr:rowOff>23787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40314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116002</xdr:rowOff>
    </xdr:from>
    <xdr:to>
      <xdr:col>10</xdr:col>
      <xdr:colOff>165100</xdr:colOff>
      <xdr:row>35</xdr:row>
      <xdr:rowOff>46152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62679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126886</xdr:rowOff>
    </xdr:from>
    <xdr:to>
      <xdr:col>6</xdr:col>
      <xdr:colOff>38100</xdr:colOff>
      <xdr:row>35</xdr:row>
      <xdr:rowOff>57036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73563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139406</xdr:rowOff>
    </xdr:from>
    <xdr:to>
      <xdr:col>24</xdr:col>
      <xdr:colOff>63500</xdr:colOff>
      <xdr:row>54</xdr:row>
      <xdr:rowOff>85685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54806"/>
          <a:ext cx="838200" cy="2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85685</xdr:rowOff>
    </xdr:from>
    <xdr:to>
      <xdr:col>19</xdr:col>
      <xdr:colOff>177800</xdr:colOff>
      <xdr:row>56</xdr:row>
      <xdr:rowOff>47770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43985"/>
          <a:ext cx="889000" cy="30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47770</xdr:rowOff>
    </xdr:from>
    <xdr:to>
      <xdr:col>15</xdr:col>
      <xdr:colOff>50800</xdr:colOff>
      <xdr:row>57</xdr:row>
      <xdr:rowOff>10868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48970"/>
          <a:ext cx="8890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158837</xdr:rowOff>
    </xdr:from>
    <xdr:to>
      <xdr:col>10</xdr:col>
      <xdr:colOff>114300</xdr:colOff>
      <xdr:row>57</xdr:row>
      <xdr:rowOff>10868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60037"/>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88606</xdr:rowOff>
    </xdr:from>
    <xdr:to>
      <xdr:col>24</xdr:col>
      <xdr:colOff>114300</xdr:colOff>
      <xdr:row>53</xdr:row>
      <xdr:rowOff>18756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111483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5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34885</xdr:rowOff>
    </xdr:from>
    <xdr:to>
      <xdr:col>20</xdr:col>
      <xdr:colOff>38100</xdr:colOff>
      <xdr:row>54</xdr:row>
      <xdr:rowOff>136485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153012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6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168420</xdr:rowOff>
    </xdr:from>
    <xdr:to>
      <xdr:col>15</xdr:col>
      <xdr:colOff>101600</xdr:colOff>
      <xdr:row>56</xdr:row>
      <xdr:rowOff>98570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115097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131518</xdr:rowOff>
    </xdr:from>
    <xdr:to>
      <xdr:col>10</xdr:col>
      <xdr:colOff>165100</xdr:colOff>
      <xdr:row>57</xdr:row>
      <xdr:rowOff>61668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78195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108037</xdr:rowOff>
    </xdr:from>
    <xdr:to>
      <xdr:col>6</xdr:col>
      <xdr:colOff>38100</xdr:colOff>
      <xdr:row>57</xdr:row>
      <xdr:rowOff>38187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54714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107772</xdr:rowOff>
    </xdr:from>
    <xdr:to>
      <xdr:col>24</xdr:col>
      <xdr:colOff>63500</xdr:colOff>
      <xdr:row>77</xdr:row>
      <xdr:rowOff>129070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9422"/>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129070</xdr:rowOff>
    </xdr:from>
    <xdr:to>
      <xdr:col>19</xdr:col>
      <xdr:colOff>177800</xdr:colOff>
      <xdr:row>77</xdr:row>
      <xdr:rowOff>166903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30720"/>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166903</xdr:rowOff>
    </xdr:from>
    <xdr:to>
      <xdr:col>15</xdr:col>
      <xdr:colOff>50800</xdr:colOff>
      <xdr:row>77</xdr:row>
      <xdr:rowOff>170142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855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170142</xdr:rowOff>
    </xdr:from>
    <xdr:to>
      <xdr:col>10</xdr:col>
      <xdr:colOff>114300</xdr:colOff>
      <xdr:row>78</xdr:row>
      <xdr:rowOff>67768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71792"/>
          <a:ext cx="8890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56972</xdr:rowOff>
    </xdr:from>
    <xdr:to>
      <xdr:col>24</xdr:col>
      <xdr:colOff>114300</xdr:colOff>
      <xdr:row>77</xdr:row>
      <xdr:rowOff>158572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35399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78270</xdr:rowOff>
    </xdr:from>
    <xdr:to>
      <xdr:col>20</xdr:col>
      <xdr:colOff>38100</xdr:colOff>
      <xdr:row>78</xdr:row>
      <xdr:rowOff>8420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170997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116103</xdr:rowOff>
    </xdr:from>
    <xdr:to>
      <xdr:col>15</xdr:col>
      <xdr:colOff>101600</xdr:colOff>
      <xdr:row>78</xdr:row>
      <xdr:rowOff>46253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37380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119342</xdr:rowOff>
    </xdr:from>
    <xdr:to>
      <xdr:col>10</xdr:col>
      <xdr:colOff>165100</xdr:colOff>
      <xdr:row>78</xdr:row>
      <xdr:rowOff>49492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40619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16968</xdr:rowOff>
    </xdr:from>
    <xdr:to>
      <xdr:col>6</xdr:col>
      <xdr:colOff>38100</xdr:colOff>
      <xdr:row>78</xdr:row>
      <xdr:rowOff>118568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109695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56544</xdr:rowOff>
    </xdr:from>
    <xdr:to>
      <xdr:col>24</xdr:col>
      <xdr:colOff>63500</xdr:colOff>
      <xdr:row>95</xdr:row>
      <xdr:rowOff>48467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001394"/>
          <a:ext cx="838200" cy="3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48467</xdr:rowOff>
    </xdr:from>
    <xdr:to>
      <xdr:col>19</xdr:col>
      <xdr:colOff>177800</xdr:colOff>
      <xdr:row>95</xdr:row>
      <xdr:rowOff>108437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36217"/>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108437</xdr:rowOff>
    </xdr:from>
    <xdr:to>
      <xdr:col>15</xdr:col>
      <xdr:colOff>50800</xdr:colOff>
      <xdr:row>96</xdr:row>
      <xdr:rowOff>13622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96187"/>
          <a:ext cx="889000" cy="7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147864</xdr:rowOff>
    </xdr:from>
    <xdr:to>
      <xdr:col>10</xdr:col>
      <xdr:colOff>114300</xdr:colOff>
      <xdr:row>96</xdr:row>
      <xdr:rowOff>13622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435614"/>
          <a:ext cx="889000" cy="3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5744</xdr:rowOff>
    </xdr:from>
    <xdr:to>
      <xdr:col>24</xdr:col>
      <xdr:colOff>114300</xdr:colOff>
      <xdr:row>93</xdr:row>
      <xdr:rowOff>107344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28621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0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169117</xdr:rowOff>
    </xdr:from>
    <xdr:to>
      <xdr:col>20</xdr:col>
      <xdr:colOff>38100</xdr:colOff>
      <xdr:row>95</xdr:row>
      <xdr:rowOff>99267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115794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57637</xdr:rowOff>
    </xdr:from>
    <xdr:to>
      <xdr:col>15</xdr:col>
      <xdr:colOff>101600</xdr:colOff>
      <xdr:row>95</xdr:row>
      <xdr:rowOff>159237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4314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2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134272</xdr:rowOff>
    </xdr:from>
    <xdr:to>
      <xdr:col>10</xdr:col>
      <xdr:colOff>165100</xdr:colOff>
      <xdr:row>96</xdr:row>
      <xdr:rowOff>64422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80949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9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97064</xdr:rowOff>
    </xdr:from>
    <xdr:to>
      <xdr:col>6</xdr:col>
      <xdr:colOff>38100</xdr:colOff>
      <xdr:row>96</xdr:row>
      <xdr:rowOff>27214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43741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6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21448</xdr:rowOff>
    </xdr:from>
    <xdr:to>
      <xdr:col>55</xdr:col>
      <xdr:colOff>0</xdr:colOff>
      <xdr:row>36</xdr:row>
      <xdr:rowOff>67963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336398"/>
          <a:ext cx="838200" cy="9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20910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93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21448</xdr:rowOff>
    </xdr:from>
    <xdr:to>
      <xdr:col>50</xdr:col>
      <xdr:colOff>114300</xdr:colOff>
      <xdr:row>38</xdr:row>
      <xdr:rowOff>142672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336398"/>
          <a:ext cx="889000" cy="13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142672</xdr:rowOff>
    </xdr:from>
    <xdr:to>
      <xdr:col>45</xdr:col>
      <xdr:colOff>177800</xdr:colOff>
      <xdr:row>39</xdr:row>
      <xdr:rowOff>11347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657772"/>
          <a:ext cx="889000" cy="4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157356</xdr:rowOff>
    </xdr:from>
    <xdr:to>
      <xdr:col>41</xdr:col>
      <xdr:colOff>50800</xdr:colOff>
      <xdr:row>39</xdr:row>
      <xdr:rowOff>11347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72456"/>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17163</xdr:rowOff>
    </xdr:from>
    <xdr:to>
      <xdr:col>55</xdr:col>
      <xdr:colOff>50800</xdr:colOff>
      <xdr:row>36</xdr:row>
      <xdr:rowOff>118763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40040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142098</xdr:rowOff>
    </xdr:from>
    <xdr:to>
      <xdr:col>50</xdr:col>
      <xdr:colOff>165100</xdr:colOff>
      <xdr:row>31</xdr:row>
      <xdr:rowOff>72248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2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63375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91872</xdr:rowOff>
    </xdr:from>
    <xdr:to>
      <xdr:col>46</xdr:col>
      <xdr:colOff>38100</xdr:colOff>
      <xdr:row>39</xdr:row>
      <xdr:rowOff>22022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6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13149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131997</xdr:rowOff>
    </xdr:from>
    <xdr:to>
      <xdr:col>41</xdr:col>
      <xdr:colOff>101600</xdr:colOff>
      <xdr:row>39</xdr:row>
      <xdr:rowOff>62147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53274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106556</xdr:rowOff>
    </xdr:from>
    <xdr:to>
      <xdr:col>36</xdr:col>
      <xdr:colOff>165100</xdr:colOff>
      <xdr:row>39</xdr:row>
      <xdr:rowOff>36706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2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27833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142786</xdr:rowOff>
    </xdr:from>
    <xdr:to>
      <xdr:col>55</xdr:col>
      <xdr:colOff>0</xdr:colOff>
      <xdr:row>57</xdr:row>
      <xdr:rowOff>6810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43986"/>
          <a:ext cx="838200" cy="3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6810</xdr:rowOff>
    </xdr:from>
    <xdr:to>
      <xdr:col>50</xdr:col>
      <xdr:colOff>114300</xdr:colOff>
      <xdr:row>57</xdr:row>
      <xdr:rowOff>92480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79460"/>
          <a:ext cx="889000" cy="8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92480</xdr:rowOff>
    </xdr:from>
    <xdr:to>
      <xdr:col>45</xdr:col>
      <xdr:colOff>177800</xdr:colOff>
      <xdr:row>57</xdr:row>
      <xdr:rowOff>134191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65130"/>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134191</xdr:rowOff>
    </xdr:from>
    <xdr:to>
      <xdr:col>41</xdr:col>
      <xdr:colOff>50800</xdr:colOff>
      <xdr:row>57</xdr:row>
      <xdr:rowOff>134693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06841"/>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91986</xdr:rowOff>
    </xdr:from>
    <xdr:to>
      <xdr:col>55</xdr:col>
      <xdr:colOff>50800</xdr:colOff>
      <xdr:row>57</xdr:row>
      <xdr:rowOff>22136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114863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127460</xdr:rowOff>
    </xdr:from>
    <xdr:to>
      <xdr:col>50</xdr:col>
      <xdr:colOff>165100</xdr:colOff>
      <xdr:row>57</xdr:row>
      <xdr:rowOff>57610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2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48737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2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41680</xdr:rowOff>
    </xdr:from>
    <xdr:to>
      <xdr:col>46</xdr:col>
      <xdr:colOff>38100</xdr:colOff>
      <xdr:row>57</xdr:row>
      <xdr:rowOff>143280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134407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83391</xdr:rowOff>
    </xdr:from>
    <xdr:to>
      <xdr:col>41</xdr:col>
      <xdr:colOff>101600</xdr:colOff>
      <xdr:row>58</xdr:row>
      <xdr:rowOff>13541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4668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83893</xdr:rowOff>
    </xdr:from>
    <xdr:to>
      <xdr:col>36</xdr:col>
      <xdr:colOff>165100</xdr:colOff>
      <xdr:row>58</xdr:row>
      <xdr:rowOff>14043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5170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4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80504</xdr:rowOff>
    </xdr:from>
    <xdr:to>
      <xdr:col>55</xdr:col>
      <xdr:colOff>0</xdr:colOff>
      <xdr:row>78</xdr:row>
      <xdr:rowOff>23349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82154"/>
          <a:ext cx="838200" cy="1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65056</xdr:rowOff>
    </xdr:from>
    <xdr:to>
      <xdr:col>50</xdr:col>
      <xdr:colOff>114300</xdr:colOff>
      <xdr:row>77</xdr:row>
      <xdr:rowOff>80504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66706"/>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65056</xdr:rowOff>
    </xdr:from>
    <xdr:to>
      <xdr:col>45</xdr:col>
      <xdr:colOff>177800</xdr:colOff>
      <xdr:row>77</xdr:row>
      <xdr:rowOff>109302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66706"/>
          <a:ext cx="889000" cy="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109302</xdr:rowOff>
    </xdr:from>
    <xdr:to>
      <xdr:col>41</xdr:col>
      <xdr:colOff>50800</xdr:colOff>
      <xdr:row>77</xdr:row>
      <xdr:rowOff>128818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10952"/>
          <a:ext cx="8890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143999</xdr:rowOff>
    </xdr:from>
    <xdr:to>
      <xdr:col>55</xdr:col>
      <xdr:colOff>50800</xdr:colOff>
      <xdr:row>78</xdr:row>
      <xdr:rowOff>74149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58926</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6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29704</xdr:rowOff>
    </xdr:from>
    <xdr:to>
      <xdr:col>50</xdr:col>
      <xdr:colOff>165100</xdr:colOff>
      <xdr:row>77</xdr:row>
      <xdr:rowOff>131304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147831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14256</xdr:rowOff>
    </xdr:from>
    <xdr:to>
      <xdr:col>46</xdr:col>
      <xdr:colOff>38100</xdr:colOff>
      <xdr:row>77</xdr:row>
      <xdr:rowOff>115856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132383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58502</xdr:rowOff>
    </xdr:from>
    <xdr:to>
      <xdr:col>41</xdr:col>
      <xdr:colOff>101600</xdr:colOff>
      <xdr:row>77</xdr:row>
      <xdr:rowOff>160102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151229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78018</xdr:rowOff>
    </xdr:from>
    <xdr:to>
      <xdr:col>36</xdr:col>
      <xdr:colOff>165100</xdr:colOff>
      <xdr:row>78</xdr:row>
      <xdr:rowOff>8168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7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170745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9271</xdr:rowOff>
    </xdr:from>
    <xdr:to>
      <xdr:col>55</xdr:col>
      <xdr:colOff>0</xdr:colOff>
      <xdr:row>96</xdr:row>
      <xdr:rowOff>125985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297021"/>
          <a:ext cx="838200" cy="2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125985</xdr:rowOff>
    </xdr:from>
    <xdr:to>
      <xdr:col>50</xdr:col>
      <xdr:colOff>114300</xdr:colOff>
      <xdr:row>97</xdr:row>
      <xdr:rowOff>141860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585185"/>
          <a:ext cx="889000" cy="1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141860</xdr:rowOff>
    </xdr:from>
    <xdr:to>
      <xdr:col>45</xdr:col>
      <xdr:colOff>177800</xdr:colOff>
      <xdr:row>98</xdr:row>
      <xdr:rowOff>864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72510"/>
          <a:ext cx="8890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864</xdr:rowOff>
    </xdr:from>
    <xdr:to>
      <xdr:col>41</xdr:col>
      <xdr:colOff>50800</xdr:colOff>
      <xdr:row>98</xdr:row>
      <xdr:rowOff>29400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02964"/>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129921</xdr:rowOff>
    </xdr:from>
    <xdr:to>
      <xdr:col>55</xdr:col>
      <xdr:colOff>50800</xdr:colOff>
      <xdr:row>95</xdr:row>
      <xdr:rowOff>60071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2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152798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0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75185</xdr:rowOff>
    </xdr:from>
    <xdr:to>
      <xdr:col>50</xdr:col>
      <xdr:colOff>165100</xdr:colOff>
      <xdr:row>97</xdr:row>
      <xdr:rowOff>5335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167912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91060</xdr:rowOff>
    </xdr:from>
    <xdr:to>
      <xdr:col>46</xdr:col>
      <xdr:colOff>38100</xdr:colOff>
      <xdr:row>98</xdr:row>
      <xdr:rowOff>21210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121514</xdr:rowOff>
    </xdr:from>
    <xdr:to>
      <xdr:col>41</xdr:col>
      <xdr:colOff>101600</xdr:colOff>
      <xdr:row>98</xdr:row>
      <xdr:rowOff>51664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42791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150050</xdr:rowOff>
    </xdr:from>
    <xdr:to>
      <xdr:col>36</xdr:col>
      <xdr:colOff>165100</xdr:colOff>
      <xdr:row>98</xdr:row>
      <xdr:rowOff>80200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71327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7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88888</xdr:rowOff>
    </xdr:from>
    <xdr:to>
      <xdr:col>85</xdr:col>
      <xdr:colOff>127000</xdr:colOff>
      <xdr:row>38</xdr:row>
      <xdr:rowOff>123406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03988"/>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115253</xdr:rowOff>
    </xdr:from>
    <xdr:to>
      <xdr:col>81</xdr:col>
      <xdr:colOff>50800</xdr:colOff>
      <xdr:row>38</xdr:row>
      <xdr:rowOff>123406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30353"/>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49809</xdr:rowOff>
    </xdr:from>
    <xdr:to>
      <xdr:col>76</xdr:col>
      <xdr:colOff>114300</xdr:colOff>
      <xdr:row>38</xdr:row>
      <xdr:rowOff>115253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564909"/>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49809</xdr:rowOff>
    </xdr:from>
    <xdr:to>
      <xdr:col>71</xdr:col>
      <xdr:colOff>177800</xdr:colOff>
      <xdr:row>38</xdr:row>
      <xdr:rowOff>52375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564909"/>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39526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38088</xdr:rowOff>
    </xdr:from>
    <xdr:to>
      <xdr:col>85</xdr:col>
      <xdr:colOff>177800</xdr:colOff>
      <xdr:row>38</xdr:row>
      <xdr:rowOff>139688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60964</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4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72606</xdr:rowOff>
    </xdr:from>
    <xdr:to>
      <xdr:col>81</xdr:col>
      <xdr:colOff>101600</xdr:colOff>
      <xdr:row>39</xdr:row>
      <xdr:rowOff>2756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8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165333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68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64453</xdr:rowOff>
    </xdr:from>
    <xdr:to>
      <xdr:col>76</xdr:col>
      <xdr:colOff>165100</xdr:colOff>
      <xdr:row>38</xdr:row>
      <xdr:rowOff>166053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11130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35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170459</xdr:rowOff>
    </xdr:from>
    <xdr:to>
      <xdr:col>72</xdr:col>
      <xdr:colOff>38100</xdr:colOff>
      <xdr:row>38</xdr:row>
      <xdr:rowOff>100609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117136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2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1575</xdr:rowOff>
    </xdr:from>
    <xdr:to>
      <xdr:col>67</xdr:col>
      <xdr:colOff>101600</xdr:colOff>
      <xdr:row>38</xdr:row>
      <xdr:rowOff>103175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119702</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2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132362</xdr:rowOff>
    </xdr:from>
    <xdr:to>
      <xdr:col>85</xdr:col>
      <xdr:colOff>127000</xdr:colOff>
      <xdr:row>76</xdr:row>
      <xdr:rowOff>136553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6256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136553</xdr:rowOff>
    </xdr:from>
    <xdr:to>
      <xdr:col>81</xdr:col>
      <xdr:colOff>50800</xdr:colOff>
      <xdr:row>76</xdr:row>
      <xdr:rowOff>144112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166753"/>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144112</xdr:rowOff>
    </xdr:from>
    <xdr:to>
      <xdr:col>76</xdr:col>
      <xdr:colOff>114300</xdr:colOff>
      <xdr:row>76</xdr:row>
      <xdr:rowOff>149408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17431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124947</xdr:rowOff>
    </xdr:from>
    <xdr:to>
      <xdr:col>71</xdr:col>
      <xdr:colOff>177800</xdr:colOff>
      <xdr:row>76</xdr:row>
      <xdr:rowOff>149408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155147"/>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81562</xdr:rowOff>
    </xdr:from>
    <xdr:to>
      <xdr:col>85</xdr:col>
      <xdr:colOff>177800</xdr:colOff>
      <xdr:row>77</xdr:row>
      <xdr:rowOff>11712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1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59989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9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85753</xdr:rowOff>
    </xdr:from>
    <xdr:to>
      <xdr:col>81</xdr:col>
      <xdr:colOff>101600</xdr:colOff>
      <xdr:row>77</xdr:row>
      <xdr:rowOff>15903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32430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93312</xdr:rowOff>
    </xdr:from>
    <xdr:to>
      <xdr:col>76</xdr:col>
      <xdr:colOff>165100</xdr:colOff>
      <xdr:row>77</xdr:row>
      <xdr:rowOff>23462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14589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98608</xdr:rowOff>
    </xdr:from>
    <xdr:to>
      <xdr:col>72</xdr:col>
      <xdr:colOff>38100</xdr:colOff>
      <xdr:row>77</xdr:row>
      <xdr:rowOff>28758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19885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74147</xdr:rowOff>
    </xdr:from>
    <xdr:to>
      <xdr:col>67</xdr:col>
      <xdr:colOff>101600</xdr:colOff>
      <xdr:row>77</xdr:row>
      <xdr:rowOff>4297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0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20824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7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145631</xdr:rowOff>
    </xdr:from>
    <xdr:to>
      <xdr:col>85</xdr:col>
      <xdr:colOff>127000</xdr:colOff>
      <xdr:row>97</xdr:row>
      <xdr:rowOff>34874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090481"/>
          <a:ext cx="838200" cy="57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34874</xdr:rowOff>
    </xdr:from>
    <xdr:to>
      <xdr:col>81</xdr:col>
      <xdr:colOff>50800</xdr:colOff>
      <xdr:row>97</xdr:row>
      <xdr:rowOff>167399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65524"/>
          <a:ext cx="889000" cy="1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167399</xdr:rowOff>
    </xdr:from>
    <xdr:to>
      <xdr:col>76</xdr:col>
      <xdr:colOff>114300</xdr:colOff>
      <xdr:row>98</xdr:row>
      <xdr:rowOff>77597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98049"/>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28257</xdr:rowOff>
    </xdr:from>
    <xdr:to>
      <xdr:col>71</xdr:col>
      <xdr:colOff>177800</xdr:colOff>
      <xdr:row>98</xdr:row>
      <xdr:rowOff>77597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30357"/>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94831</xdr:rowOff>
    </xdr:from>
    <xdr:to>
      <xdr:col>85</xdr:col>
      <xdr:colOff>177800</xdr:colOff>
      <xdr:row>94</xdr:row>
      <xdr:rowOff>24981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0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117708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8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155524</xdr:rowOff>
    </xdr:from>
    <xdr:to>
      <xdr:col>81</xdr:col>
      <xdr:colOff>101600</xdr:colOff>
      <xdr:row>97</xdr:row>
      <xdr:rowOff>85674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102201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3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116599</xdr:rowOff>
    </xdr:from>
    <xdr:to>
      <xdr:col>76</xdr:col>
      <xdr:colOff>165100</xdr:colOff>
      <xdr:row>98</xdr:row>
      <xdr:rowOff>46749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63276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26797</xdr:rowOff>
    </xdr:from>
    <xdr:to>
      <xdr:col>72</xdr:col>
      <xdr:colOff>38100</xdr:colOff>
      <xdr:row>98</xdr:row>
      <xdr:rowOff>128397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119524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2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148907</xdr:rowOff>
    </xdr:from>
    <xdr:to>
      <xdr:col>67</xdr:col>
      <xdr:colOff>101600</xdr:colOff>
      <xdr:row>98</xdr:row>
      <xdr:rowOff>79057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87300</xdr:rowOff>
    </xdr:from>
    <xdr:to>
      <xdr:col>107</xdr:col>
      <xdr:colOff>101600</xdr:colOff>
      <xdr:row>39</xdr:row>
      <xdr:rowOff>17450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8577</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101387</xdr:rowOff>
    </xdr:from>
    <xdr:to>
      <xdr:col>116</xdr:col>
      <xdr:colOff>63500</xdr:colOff>
      <xdr:row>56</xdr:row>
      <xdr:rowOff>107604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702587"/>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107604</xdr:rowOff>
    </xdr:from>
    <xdr:to>
      <xdr:col>111</xdr:col>
      <xdr:colOff>177800</xdr:colOff>
      <xdr:row>56</xdr:row>
      <xdr:rowOff>113640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708804"/>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113640</xdr:rowOff>
    </xdr:from>
    <xdr:to>
      <xdr:col>107</xdr:col>
      <xdr:colOff>50800</xdr:colOff>
      <xdr:row>56</xdr:row>
      <xdr:rowOff>119035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714840"/>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119035</xdr:rowOff>
    </xdr:from>
    <xdr:to>
      <xdr:col>102</xdr:col>
      <xdr:colOff>114300</xdr:colOff>
      <xdr:row>56</xdr:row>
      <xdr:rowOff>124155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720235"/>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50587</xdr:rowOff>
    </xdr:from>
    <xdr:to>
      <xdr:col>116</xdr:col>
      <xdr:colOff>114300</xdr:colOff>
      <xdr:row>56</xdr:row>
      <xdr:rowOff>152187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6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73464</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5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56804</xdr:rowOff>
    </xdr:from>
    <xdr:to>
      <xdr:col>112</xdr:col>
      <xdr:colOff>38100</xdr:colOff>
      <xdr:row>56</xdr:row>
      <xdr:rowOff>158404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6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3481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43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62840</xdr:rowOff>
    </xdr:from>
    <xdr:to>
      <xdr:col>107</xdr:col>
      <xdr:colOff>101600</xdr:colOff>
      <xdr:row>56</xdr:row>
      <xdr:rowOff>164440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6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9517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4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68235</xdr:rowOff>
    </xdr:from>
    <xdr:to>
      <xdr:col>102</xdr:col>
      <xdr:colOff>165100</xdr:colOff>
      <xdr:row>56</xdr:row>
      <xdr:rowOff>169835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6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14912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44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73355</xdr:rowOff>
    </xdr:from>
    <xdr:to>
      <xdr:col>98</xdr:col>
      <xdr:colOff>38100</xdr:colOff>
      <xdr:row>57</xdr:row>
      <xdr:rowOff>3505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6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20032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4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106820</xdr:rowOff>
    </xdr:from>
    <xdr:to>
      <xdr:col>116</xdr:col>
      <xdr:colOff>63500</xdr:colOff>
      <xdr:row>73</xdr:row>
      <xdr:rowOff>136804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22670"/>
          <a:ext cx="8382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136804</xdr:rowOff>
    </xdr:from>
    <xdr:to>
      <xdr:col>111</xdr:col>
      <xdr:colOff>177800</xdr:colOff>
      <xdr:row>74</xdr:row>
      <xdr:rowOff>34925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52654"/>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34925</xdr:rowOff>
    </xdr:from>
    <xdr:to>
      <xdr:col>107</xdr:col>
      <xdr:colOff>50800</xdr:colOff>
      <xdr:row>74</xdr:row>
      <xdr:rowOff>91770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22225"/>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78245</xdr:rowOff>
    </xdr:from>
    <xdr:to>
      <xdr:col>102</xdr:col>
      <xdr:colOff>114300</xdr:colOff>
      <xdr:row>74</xdr:row>
      <xdr:rowOff>91770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65545"/>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56020</xdr:rowOff>
    </xdr:from>
    <xdr:to>
      <xdr:col>116</xdr:col>
      <xdr:colOff>114300</xdr:colOff>
      <xdr:row>73</xdr:row>
      <xdr:rowOff>157620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78897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86004</xdr:rowOff>
    </xdr:from>
    <xdr:to>
      <xdr:col>112</xdr:col>
      <xdr:colOff>38100</xdr:colOff>
      <xdr:row>74</xdr:row>
      <xdr:rowOff>16154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32681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3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155575</xdr:rowOff>
    </xdr:from>
    <xdr:to>
      <xdr:col>107</xdr:col>
      <xdr:colOff>101600</xdr:colOff>
      <xdr:row>74</xdr:row>
      <xdr:rowOff>85725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102252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40970</xdr:rowOff>
    </xdr:from>
    <xdr:to>
      <xdr:col>102</xdr:col>
      <xdr:colOff>165100</xdr:colOff>
      <xdr:row>74</xdr:row>
      <xdr:rowOff>142570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159097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27445</xdr:rowOff>
    </xdr:from>
    <xdr:to>
      <xdr:col>98</xdr:col>
      <xdr:colOff>38100</xdr:colOff>
      <xdr:row>74</xdr:row>
      <xdr:rowOff>129045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145572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8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歳出決算総額は、住民一人当たり７２７，４３０円となっている。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主な構成項目である人件費は、退職者の増により、住民一人当たり９３，５７２円と前年度より増加しており、依然として、類似団体内平均値を上回っている。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職員数は第三次日南市定員適正化計画に基づき削減しているものの、退職者数が増加することが想定されており、今後も住民一人当たりの人件費は大きくなる見込みである。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積立金は、住民一人当たり７３，０３３円となっており、類似団体内平均値及び前年度と比較して大きく上回っている。主な要因として、寄附による積立や財政調整基金の積立によるものである。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扶助費は、住民一人当たり１５８，３８９円となっており、類似団体内平均値と比較して大きく上回っている。主な要因として、障がい者自立支援給付費等であり、今後についても増加が見込まれる。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物件費は、住民一人当たり１１１，０１８円となっており、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類似団体内平均値及び前年度と比較して大きく上回っている。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主な要因としては、ふるさと納税の大幅な増を受けた関係経費の増によるものである。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50,958
50,642
536.10
38,285,538
37,068,377
1,004,050
15,819,025
27,612,006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148387</xdr:rowOff>
    </xdr:from>
    <xdr:to>
      <xdr:col>24</xdr:col>
      <xdr:colOff>63500</xdr:colOff>
      <xdr:row>34</xdr:row>
      <xdr:rowOff>152502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7768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116840</xdr:rowOff>
    </xdr:from>
    <xdr:to>
      <xdr:col>19</xdr:col>
      <xdr:colOff>177800</xdr:colOff>
      <xdr:row>34</xdr:row>
      <xdr:rowOff>148387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461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7112</xdr:rowOff>
    </xdr:from>
    <xdr:to>
      <xdr:col>15</xdr:col>
      <xdr:colOff>50800</xdr:colOff>
      <xdr:row>34</xdr:row>
      <xdr:rowOff>116840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364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7112</xdr:rowOff>
    </xdr:from>
    <xdr:to>
      <xdr:col>10</xdr:col>
      <xdr:colOff>114300</xdr:colOff>
      <xdr:row>34</xdr:row>
      <xdr:rowOff>48717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3641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101702</xdr:rowOff>
    </xdr:from>
    <xdr:to>
      <xdr:col>24</xdr:col>
      <xdr:colOff>114300</xdr:colOff>
      <xdr:row>35</xdr:row>
      <xdr:rowOff>31852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124579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97587</xdr:rowOff>
    </xdr:from>
    <xdr:to>
      <xdr:col>20</xdr:col>
      <xdr:colOff>38100</xdr:colOff>
      <xdr:row>35</xdr:row>
      <xdr:rowOff>27737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44264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66040</xdr:rowOff>
    </xdr:from>
    <xdr:to>
      <xdr:col>15</xdr:col>
      <xdr:colOff>101600</xdr:colOff>
      <xdr:row>34</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127762</xdr:rowOff>
    </xdr:from>
    <xdr:to>
      <xdr:col>10</xdr:col>
      <xdr:colOff>165100</xdr:colOff>
      <xdr:row>34</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74439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169367</xdr:rowOff>
    </xdr:from>
    <xdr:to>
      <xdr:col>6</xdr:col>
      <xdr:colOff>38100</xdr:colOff>
      <xdr:row>34</xdr:row>
      <xdr:rowOff>99517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116044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151016</xdr:rowOff>
    </xdr:from>
    <xdr:to>
      <xdr:col>24</xdr:col>
      <xdr:colOff>63500</xdr:colOff>
      <xdr:row>51</xdr:row>
      <xdr:rowOff>94917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552066"/>
          <a:ext cx="838200" cy="28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151016</xdr:rowOff>
    </xdr:from>
    <xdr:to>
      <xdr:col>19</xdr:col>
      <xdr:colOff>177800</xdr:colOff>
      <xdr:row>55</xdr:row>
      <xdr:rowOff>31511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552066"/>
          <a:ext cx="889000" cy="9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31511</xdr:rowOff>
    </xdr:from>
    <xdr:to>
      <xdr:col>15</xdr:col>
      <xdr:colOff>50800</xdr:colOff>
      <xdr:row>56</xdr:row>
      <xdr:rowOff>25690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61261"/>
          <a:ext cx="889000" cy="16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11158</xdr:rowOff>
    </xdr:from>
    <xdr:to>
      <xdr:col>10</xdr:col>
      <xdr:colOff>114300</xdr:colOff>
      <xdr:row>56</xdr:row>
      <xdr:rowOff>25690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12358"/>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44117</xdr:rowOff>
    </xdr:from>
    <xdr:to>
      <xdr:col>24</xdr:col>
      <xdr:colOff>114300</xdr:colOff>
      <xdr:row>51</xdr:row>
      <xdr:rowOff>145717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7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130494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70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100216</xdr:rowOff>
    </xdr:from>
    <xdr:to>
      <xdr:col>20</xdr:col>
      <xdr:colOff>38100</xdr:colOff>
      <xdr:row>50</xdr:row>
      <xdr:rowOff>30366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5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46893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27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152161</xdr:rowOff>
    </xdr:from>
    <xdr:to>
      <xdr:col>15</xdr:col>
      <xdr:colOff>101600</xdr:colOff>
      <xdr:row>55</xdr:row>
      <xdr:rowOff>82311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98838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1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146340</xdr:rowOff>
    </xdr:from>
    <xdr:to>
      <xdr:col>10</xdr:col>
      <xdr:colOff>165100</xdr:colOff>
      <xdr:row>56</xdr:row>
      <xdr:rowOff>76490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93017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5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131808</xdr:rowOff>
    </xdr:from>
    <xdr:to>
      <xdr:col>6</xdr:col>
      <xdr:colOff>38100</xdr:colOff>
      <xdr:row>56</xdr:row>
      <xdr:rowOff>61958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78485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38888</xdr:rowOff>
    </xdr:from>
    <xdr:to>
      <xdr:col>24</xdr:col>
      <xdr:colOff>63500</xdr:colOff>
      <xdr:row>75</xdr:row>
      <xdr:rowOff>140436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54738"/>
          <a:ext cx="838200" cy="44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140436</xdr:rowOff>
    </xdr:from>
    <xdr:to>
      <xdr:col>19</xdr:col>
      <xdr:colOff>177800</xdr:colOff>
      <xdr:row>76</xdr:row>
      <xdr:rowOff>77890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99186"/>
          <a:ext cx="889000" cy="10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77890</xdr:rowOff>
    </xdr:from>
    <xdr:to>
      <xdr:col>15</xdr:col>
      <xdr:colOff>50800</xdr:colOff>
      <xdr:row>77</xdr:row>
      <xdr:rowOff>14973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08090"/>
          <a:ext cx="889000" cy="10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97028</xdr:rowOff>
    </xdr:from>
    <xdr:to>
      <xdr:col>10</xdr:col>
      <xdr:colOff>114300</xdr:colOff>
      <xdr:row>77</xdr:row>
      <xdr:rowOff>14973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27228"/>
          <a:ext cx="889000" cy="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159538</xdr:rowOff>
    </xdr:from>
    <xdr:to>
      <xdr:col>24</xdr:col>
      <xdr:colOff>114300</xdr:colOff>
      <xdr:row>73</xdr:row>
      <xdr:rowOff>89688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10965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89636</xdr:rowOff>
    </xdr:from>
    <xdr:to>
      <xdr:col>20</xdr:col>
      <xdr:colOff>38100</xdr:colOff>
      <xdr:row>76</xdr:row>
      <xdr:rowOff>19786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36313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27090</xdr:rowOff>
    </xdr:from>
    <xdr:to>
      <xdr:col>15</xdr:col>
      <xdr:colOff>101600</xdr:colOff>
      <xdr:row>76</xdr:row>
      <xdr:rowOff>128690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145216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3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135623</xdr:rowOff>
    </xdr:from>
    <xdr:to>
      <xdr:col>10</xdr:col>
      <xdr:colOff>165100</xdr:colOff>
      <xdr:row>77</xdr:row>
      <xdr:rowOff>65773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82301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4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46228</xdr:rowOff>
    </xdr:from>
    <xdr:to>
      <xdr:col>6</xdr:col>
      <xdr:colOff>38100</xdr:colOff>
      <xdr:row>76</xdr:row>
      <xdr:rowOff>147828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164355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5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107043</xdr:rowOff>
    </xdr:from>
    <xdr:to>
      <xdr:col>24</xdr:col>
      <xdr:colOff>63500</xdr:colOff>
      <xdr:row>97</xdr:row>
      <xdr:rowOff>139798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66243"/>
          <a:ext cx="838200" cy="20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96298</xdr:rowOff>
    </xdr:from>
    <xdr:to>
      <xdr:col>19</xdr:col>
      <xdr:colOff>177800</xdr:colOff>
      <xdr:row>97</xdr:row>
      <xdr:rowOff>139798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26948"/>
          <a:ext cx="8890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90111</xdr:rowOff>
    </xdr:from>
    <xdr:to>
      <xdr:col>15</xdr:col>
      <xdr:colOff>50800</xdr:colOff>
      <xdr:row>97</xdr:row>
      <xdr:rowOff>96298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20761"/>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90111</xdr:rowOff>
    </xdr:from>
    <xdr:to>
      <xdr:col>10</xdr:col>
      <xdr:colOff>114300</xdr:colOff>
      <xdr:row>98</xdr:row>
      <xdr:rowOff>50350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20761"/>
          <a:ext cx="889000" cy="13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56243</xdr:rowOff>
    </xdr:from>
    <xdr:to>
      <xdr:col>24</xdr:col>
      <xdr:colOff>114300</xdr:colOff>
      <xdr:row>96</xdr:row>
      <xdr:rowOff>157843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34670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88998</xdr:rowOff>
    </xdr:from>
    <xdr:to>
      <xdr:col>20</xdr:col>
      <xdr:colOff>38100</xdr:colOff>
      <xdr:row>98</xdr:row>
      <xdr:rowOff>19148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10275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45498</xdr:rowOff>
    </xdr:from>
    <xdr:to>
      <xdr:col>15</xdr:col>
      <xdr:colOff>101600</xdr:colOff>
      <xdr:row>97</xdr:row>
      <xdr:rowOff>147098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138225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39311</xdr:rowOff>
    </xdr:from>
    <xdr:to>
      <xdr:col>10</xdr:col>
      <xdr:colOff>165100</xdr:colOff>
      <xdr:row>97</xdr:row>
      <xdr:rowOff>140911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6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4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171000</xdr:rowOff>
    </xdr:from>
    <xdr:to>
      <xdr:col>6</xdr:col>
      <xdr:colOff>38100</xdr:colOff>
      <xdr:row>98</xdr:row>
      <xdr:rowOff>101150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92277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130099</xdr:rowOff>
    </xdr:from>
    <xdr:to>
      <xdr:col>55</xdr:col>
      <xdr:colOff>0</xdr:colOff>
      <xdr:row>38</xdr:row>
      <xdr:rowOff>130328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4519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129184</xdr:rowOff>
    </xdr:from>
    <xdr:to>
      <xdr:col>50</xdr:col>
      <xdr:colOff>114300</xdr:colOff>
      <xdr:row>38</xdr:row>
      <xdr:rowOff>130099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442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127584</xdr:rowOff>
    </xdr:from>
    <xdr:to>
      <xdr:col>45</xdr:col>
      <xdr:colOff>177800</xdr:colOff>
      <xdr:row>38</xdr:row>
      <xdr:rowOff>129184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4268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112496</xdr:rowOff>
    </xdr:from>
    <xdr:to>
      <xdr:col>41</xdr:col>
      <xdr:colOff>50800</xdr:colOff>
      <xdr:row>38</xdr:row>
      <xdr:rowOff>127584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2759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79528</xdr:rowOff>
    </xdr:from>
    <xdr:to>
      <xdr:col>55</xdr:col>
      <xdr:colOff>50800</xdr:colOff>
      <xdr:row>39</xdr:row>
      <xdr:rowOff>9678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165905</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0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79299</xdr:rowOff>
    </xdr:from>
    <xdr:to>
      <xdr:col>50</xdr:col>
      <xdr:colOff>165100</xdr:colOff>
      <xdr:row>39</xdr:row>
      <xdr:rowOff>9449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576</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78384</xdr:rowOff>
    </xdr:from>
    <xdr:to>
      <xdr:col>46</xdr:col>
      <xdr:colOff>38100</xdr:colOff>
      <xdr:row>39</xdr:row>
      <xdr:rowOff>8534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171111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76784</xdr:rowOff>
    </xdr:from>
    <xdr:to>
      <xdr:col>41</xdr:col>
      <xdr:colOff>101600</xdr:colOff>
      <xdr:row>39</xdr:row>
      <xdr:rowOff>6934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169511</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61696</xdr:rowOff>
    </xdr:from>
    <xdr:to>
      <xdr:col>36</xdr:col>
      <xdr:colOff>165100</xdr:colOff>
      <xdr:row>38</xdr:row>
      <xdr:rowOff>163296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154423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166408</xdr:rowOff>
    </xdr:from>
    <xdr:to>
      <xdr:col>55</xdr:col>
      <xdr:colOff>0</xdr:colOff>
      <xdr:row>57</xdr:row>
      <xdr:rowOff>68859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67608"/>
          <a:ext cx="838200" cy="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68859</xdr:rowOff>
    </xdr:from>
    <xdr:to>
      <xdr:col>50</xdr:col>
      <xdr:colOff>114300</xdr:colOff>
      <xdr:row>57</xdr:row>
      <xdr:rowOff>120383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41509"/>
          <a:ext cx="889000" cy="5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120383</xdr:rowOff>
    </xdr:from>
    <xdr:to>
      <xdr:col>45</xdr:col>
      <xdr:colOff>177800</xdr:colOff>
      <xdr:row>57</xdr:row>
      <xdr:rowOff>146253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3033"/>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97942</xdr:rowOff>
    </xdr:from>
    <xdr:to>
      <xdr:col>41</xdr:col>
      <xdr:colOff>50800</xdr:colOff>
      <xdr:row>57</xdr:row>
      <xdr:rowOff>146253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70592"/>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115608</xdr:rowOff>
    </xdr:from>
    <xdr:to>
      <xdr:col>55</xdr:col>
      <xdr:colOff>50800</xdr:colOff>
      <xdr:row>57</xdr:row>
      <xdr:rowOff>45758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138485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18059</xdr:rowOff>
    </xdr:from>
    <xdr:to>
      <xdr:col>50</xdr:col>
      <xdr:colOff>165100</xdr:colOff>
      <xdr:row>57</xdr:row>
      <xdr:rowOff>119659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136186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69583</xdr:rowOff>
    </xdr:from>
    <xdr:to>
      <xdr:col>46</xdr:col>
      <xdr:colOff>38100</xdr:colOff>
      <xdr:row>57</xdr:row>
      <xdr:rowOff>171183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162310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95453</xdr:rowOff>
    </xdr:from>
    <xdr:to>
      <xdr:col>41</xdr:col>
      <xdr:colOff>101600</xdr:colOff>
      <xdr:row>58</xdr:row>
      <xdr:rowOff>25603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16730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47142</xdr:rowOff>
    </xdr:from>
    <xdr:to>
      <xdr:col>36</xdr:col>
      <xdr:colOff>165100</xdr:colOff>
      <xdr:row>57</xdr:row>
      <xdr:rowOff>148742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139869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13132</xdr:rowOff>
    </xdr:from>
    <xdr:to>
      <xdr:col>55</xdr:col>
      <xdr:colOff>0</xdr:colOff>
      <xdr:row>75</xdr:row>
      <xdr:rowOff>36678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700432"/>
          <a:ext cx="8382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36678</xdr:rowOff>
    </xdr:from>
    <xdr:to>
      <xdr:col>50</xdr:col>
      <xdr:colOff>114300</xdr:colOff>
      <xdr:row>77</xdr:row>
      <xdr:rowOff>37630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895428"/>
          <a:ext cx="889000" cy="3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37630</xdr:rowOff>
    </xdr:from>
    <xdr:to>
      <xdr:col>45</xdr:col>
      <xdr:colOff>177800</xdr:colOff>
      <xdr:row>77</xdr:row>
      <xdr:rowOff>87027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39280"/>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78969</xdr:rowOff>
    </xdr:from>
    <xdr:to>
      <xdr:col>41</xdr:col>
      <xdr:colOff>50800</xdr:colOff>
      <xdr:row>77</xdr:row>
      <xdr:rowOff>87027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80619"/>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133782</xdr:rowOff>
    </xdr:from>
    <xdr:to>
      <xdr:col>55</xdr:col>
      <xdr:colOff>50800</xdr:colOff>
      <xdr:row>74</xdr:row>
      <xdr:rowOff>63932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6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156659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5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157328</xdr:rowOff>
    </xdr:from>
    <xdr:to>
      <xdr:col>50</xdr:col>
      <xdr:colOff>165100</xdr:colOff>
      <xdr:row>75</xdr:row>
      <xdr:rowOff>87478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104005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158280</xdr:rowOff>
    </xdr:from>
    <xdr:to>
      <xdr:col>46</xdr:col>
      <xdr:colOff>38100</xdr:colOff>
      <xdr:row>77</xdr:row>
      <xdr:rowOff>88430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104957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9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36227</xdr:rowOff>
    </xdr:from>
    <xdr:to>
      <xdr:col>41</xdr:col>
      <xdr:colOff>101600</xdr:colOff>
      <xdr:row>77</xdr:row>
      <xdr:rowOff>137827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154354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28169</xdr:rowOff>
    </xdr:from>
    <xdr:to>
      <xdr:col>36</xdr:col>
      <xdr:colOff>165100</xdr:colOff>
      <xdr:row>77</xdr:row>
      <xdr:rowOff>129769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146296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59934</xdr:rowOff>
    </xdr:from>
    <xdr:to>
      <xdr:col>55</xdr:col>
      <xdr:colOff>0</xdr:colOff>
      <xdr:row>97</xdr:row>
      <xdr:rowOff>89819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90584"/>
          <a:ext cx="8382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89819</xdr:rowOff>
    </xdr:from>
    <xdr:to>
      <xdr:col>50</xdr:col>
      <xdr:colOff>114300</xdr:colOff>
      <xdr:row>97</xdr:row>
      <xdr:rowOff>126960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20469"/>
          <a:ext cx="889000" cy="3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123881</xdr:rowOff>
    </xdr:from>
    <xdr:to>
      <xdr:col>45</xdr:col>
      <xdr:colOff>177800</xdr:colOff>
      <xdr:row>97</xdr:row>
      <xdr:rowOff>126960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54531"/>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120269</xdr:rowOff>
    </xdr:from>
    <xdr:to>
      <xdr:col>41</xdr:col>
      <xdr:colOff>50800</xdr:colOff>
      <xdr:row>97</xdr:row>
      <xdr:rowOff>123881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50919"/>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9134</xdr:rowOff>
    </xdr:from>
    <xdr:to>
      <xdr:col>55</xdr:col>
      <xdr:colOff>50800</xdr:colOff>
      <xdr:row>97</xdr:row>
      <xdr:rowOff>110734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159011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39019</xdr:rowOff>
    </xdr:from>
    <xdr:to>
      <xdr:col>50</xdr:col>
      <xdr:colOff>165100</xdr:colOff>
      <xdr:row>97</xdr:row>
      <xdr:rowOff>140619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131746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76160</xdr:rowOff>
    </xdr:from>
    <xdr:to>
      <xdr:col>46</xdr:col>
      <xdr:colOff>38100</xdr:colOff>
      <xdr:row>98</xdr:row>
      <xdr:rowOff>6310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168887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9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73081</xdr:rowOff>
    </xdr:from>
    <xdr:to>
      <xdr:col>41</xdr:col>
      <xdr:colOff>101600</xdr:colOff>
      <xdr:row>98</xdr:row>
      <xdr:rowOff>3231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165808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69469</xdr:rowOff>
    </xdr:from>
    <xdr:to>
      <xdr:col>36</xdr:col>
      <xdr:colOff>165100</xdr:colOff>
      <xdr:row>97</xdr:row>
      <xdr:rowOff>171069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162196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30658</xdr:rowOff>
    </xdr:from>
    <xdr:to>
      <xdr:col>85</xdr:col>
      <xdr:colOff>127000</xdr:colOff>
      <xdr:row>37</xdr:row>
      <xdr:rowOff>24524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688508"/>
          <a:ext cx="838200" cy="6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30658</xdr:rowOff>
    </xdr:from>
    <xdr:to>
      <xdr:col>81</xdr:col>
      <xdr:colOff>50800</xdr:colOff>
      <xdr:row>36</xdr:row>
      <xdr:rowOff>2311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688508"/>
          <a:ext cx="889000" cy="48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2311</xdr:rowOff>
    </xdr:from>
    <xdr:to>
      <xdr:col>76</xdr:col>
      <xdr:colOff>114300</xdr:colOff>
      <xdr:row>37</xdr:row>
      <xdr:rowOff>50508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74511"/>
          <a:ext cx="889000" cy="2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23724</xdr:rowOff>
    </xdr:from>
    <xdr:to>
      <xdr:col>71</xdr:col>
      <xdr:colOff>177800</xdr:colOff>
      <xdr:row>37</xdr:row>
      <xdr:rowOff>50508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67374"/>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145174</xdr:rowOff>
    </xdr:from>
    <xdr:to>
      <xdr:col>85</xdr:col>
      <xdr:colOff>177800</xdr:colOff>
      <xdr:row>37</xdr:row>
      <xdr:rowOff>75324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123601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151308</xdr:rowOff>
    </xdr:from>
    <xdr:to>
      <xdr:col>81</xdr:col>
      <xdr:colOff>101600</xdr:colOff>
      <xdr:row>33</xdr:row>
      <xdr:rowOff>81458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6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97985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41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122961</xdr:rowOff>
    </xdr:from>
    <xdr:to>
      <xdr:col>76</xdr:col>
      <xdr:colOff>165100</xdr:colOff>
      <xdr:row>36</xdr:row>
      <xdr:rowOff>53111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69638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171158</xdr:rowOff>
    </xdr:from>
    <xdr:to>
      <xdr:col>72</xdr:col>
      <xdr:colOff>38100</xdr:colOff>
      <xdr:row>37</xdr:row>
      <xdr:rowOff>101308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92435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144374</xdr:rowOff>
    </xdr:from>
    <xdr:to>
      <xdr:col>67</xdr:col>
      <xdr:colOff>101600</xdr:colOff>
      <xdr:row>37</xdr:row>
      <xdr:rowOff>74524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91051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97131</xdr:rowOff>
    </xdr:from>
    <xdr:to>
      <xdr:col>85</xdr:col>
      <xdr:colOff>127000</xdr:colOff>
      <xdr:row>57</xdr:row>
      <xdr:rowOff>38005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26881"/>
          <a:ext cx="838200" cy="28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38005</xdr:rowOff>
    </xdr:from>
    <xdr:to>
      <xdr:col>81</xdr:col>
      <xdr:colOff>50800</xdr:colOff>
      <xdr:row>57</xdr:row>
      <xdr:rowOff>157318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10655"/>
          <a:ext cx="889000" cy="1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130621</xdr:rowOff>
    </xdr:from>
    <xdr:to>
      <xdr:col>76</xdr:col>
      <xdr:colOff>114300</xdr:colOff>
      <xdr:row>57</xdr:row>
      <xdr:rowOff>157318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03271"/>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93392</xdr:rowOff>
    </xdr:from>
    <xdr:to>
      <xdr:col>71</xdr:col>
      <xdr:colOff>177800</xdr:colOff>
      <xdr:row>57</xdr:row>
      <xdr:rowOff>130621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66042"/>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46331</xdr:rowOff>
    </xdr:from>
    <xdr:to>
      <xdr:col>85</xdr:col>
      <xdr:colOff>177800</xdr:colOff>
      <xdr:row>55</xdr:row>
      <xdr:rowOff>147931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69208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2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158655</xdr:rowOff>
    </xdr:from>
    <xdr:to>
      <xdr:col>81</xdr:col>
      <xdr:colOff>101600</xdr:colOff>
      <xdr:row>57</xdr:row>
      <xdr:rowOff>88805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79932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5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106518</xdr:rowOff>
    </xdr:from>
    <xdr:to>
      <xdr:col>76</xdr:col>
      <xdr:colOff>165100</xdr:colOff>
      <xdr:row>58</xdr:row>
      <xdr:rowOff>36668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27795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79821</xdr:rowOff>
    </xdr:from>
    <xdr:to>
      <xdr:col>72</xdr:col>
      <xdr:colOff>38100</xdr:colOff>
      <xdr:row>58</xdr:row>
      <xdr:rowOff>9971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42592</xdr:rowOff>
    </xdr:from>
    <xdr:to>
      <xdr:col>67</xdr:col>
      <xdr:colOff>101600</xdr:colOff>
      <xdr:row>57</xdr:row>
      <xdr:rowOff>144192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135319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88888</xdr:rowOff>
    </xdr:from>
    <xdr:to>
      <xdr:col>85</xdr:col>
      <xdr:colOff>127000</xdr:colOff>
      <xdr:row>78</xdr:row>
      <xdr:rowOff>123406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61988"/>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115252</xdr:rowOff>
    </xdr:from>
    <xdr:to>
      <xdr:col>81</xdr:col>
      <xdr:colOff>50800</xdr:colOff>
      <xdr:row>78</xdr:row>
      <xdr:rowOff>123406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88352"/>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49809</xdr:rowOff>
    </xdr:from>
    <xdr:to>
      <xdr:col>76</xdr:col>
      <xdr:colOff>114300</xdr:colOff>
      <xdr:row>78</xdr:row>
      <xdr:rowOff>115252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22909"/>
          <a:ext cx="889000" cy="6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49809</xdr:rowOff>
    </xdr:from>
    <xdr:to>
      <xdr:col>71</xdr:col>
      <xdr:colOff>177800</xdr:colOff>
      <xdr:row>78</xdr:row>
      <xdr:rowOff>52375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422909"/>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38088</xdr:rowOff>
    </xdr:from>
    <xdr:to>
      <xdr:col>85</xdr:col>
      <xdr:colOff>177800</xdr:colOff>
      <xdr:row>78</xdr:row>
      <xdr:rowOff>139688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60965</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6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72606</xdr:rowOff>
    </xdr:from>
    <xdr:to>
      <xdr:col>81</xdr:col>
      <xdr:colOff>101600</xdr:colOff>
      <xdr:row>79</xdr:row>
      <xdr:rowOff>2756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165333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5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64452</xdr:rowOff>
    </xdr:from>
    <xdr:to>
      <xdr:col>76</xdr:col>
      <xdr:colOff>165100</xdr:colOff>
      <xdr:row>78</xdr:row>
      <xdr:rowOff>166052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11129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21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170459</xdr:rowOff>
    </xdr:from>
    <xdr:to>
      <xdr:col>72</xdr:col>
      <xdr:colOff>38100</xdr:colOff>
      <xdr:row>78</xdr:row>
      <xdr:rowOff>100609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117136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1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xdr:rowOff>
    </xdr:from>
    <xdr:to>
      <xdr:col>67</xdr:col>
      <xdr:colOff>101600</xdr:colOff>
      <xdr:row>78</xdr:row>
      <xdr:rowOff>103175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119702</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1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132362</xdr:rowOff>
    </xdr:from>
    <xdr:to>
      <xdr:col>85</xdr:col>
      <xdr:colOff>127000</xdr:colOff>
      <xdr:row>96</xdr:row>
      <xdr:rowOff>136553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9156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136553</xdr:rowOff>
    </xdr:from>
    <xdr:to>
      <xdr:col>81</xdr:col>
      <xdr:colOff>50800</xdr:colOff>
      <xdr:row>96</xdr:row>
      <xdr:rowOff>144112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95753"/>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144112</xdr:rowOff>
    </xdr:from>
    <xdr:to>
      <xdr:col>76</xdr:col>
      <xdr:colOff>114300</xdr:colOff>
      <xdr:row>96</xdr:row>
      <xdr:rowOff>149408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0331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124947</xdr:rowOff>
    </xdr:from>
    <xdr:to>
      <xdr:col>71</xdr:col>
      <xdr:colOff>177800</xdr:colOff>
      <xdr:row>96</xdr:row>
      <xdr:rowOff>149408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84147"/>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81562</xdr:rowOff>
    </xdr:from>
    <xdr:to>
      <xdr:col>85</xdr:col>
      <xdr:colOff>177800</xdr:colOff>
      <xdr:row>97</xdr:row>
      <xdr:rowOff>11712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59989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1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85753</xdr:rowOff>
    </xdr:from>
    <xdr:to>
      <xdr:col>81</xdr:col>
      <xdr:colOff>101600</xdr:colOff>
      <xdr:row>97</xdr:row>
      <xdr:rowOff>15903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32430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32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93312</xdr:rowOff>
    </xdr:from>
    <xdr:to>
      <xdr:col>76</xdr:col>
      <xdr:colOff>165100</xdr:colOff>
      <xdr:row>97</xdr:row>
      <xdr:rowOff>23462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98608</xdr:rowOff>
    </xdr:from>
    <xdr:to>
      <xdr:col>72</xdr:col>
      <xdr:colOff>38100</xdr:colOff>
      <xdr:row>97</xdr:row>
      <xdr:rowOff>28758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19885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5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74147</xdr:rowOff>
    </xdr:from>
    <xdr:to>
      <xdr:col>67</xdr:col>
      <xdr:colOff>101600</xdr:colOff>
      <xdr:row>97</xdr:row>
      <xdr:rowOff>4297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20824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30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17453</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532553"/>
          <a:ext cx="838200" cy="2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17453</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6532553"/>
          <a:ext cx="889000" cy="2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118272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80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138104</xdr:rowOff>
    </xdr:from>
    <xdr:to>
      <xdr:col>112</xdr:col>
      <xdr:colOff>38100</xdr:colOff>
      <xdr:row>38</xdr:row>
      <xdr:rowOff>68253</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4817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84781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088428" y="62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当たり１７３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３７７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円となっており、類似団体内平均値を大きく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新庁舎建設に伴う経費や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ふるさと納税の寄附件数増による返礼品等の増が挙げられる。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当たり２３１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円となっており、類似団体内平均値を大きく上回り、前年度比でも増加している。主な要因としては、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皆増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や障がい者自立支援給付費の増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当たり４６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６４４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円となっており、類似団体内平均値を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大きく上回り、前年度比でも増加している。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感染症対策営業時間短縮要請協力金や地元事業者緊急支援の増が挙げ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６２，１０７円となっており、類似団体内平均値を上回り、前年度比でも増加している。主な要因としては、油津文化遺産振興戸村基金管理費の皆増や小学校施設整備事業の増が挙げられ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９６８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市営住宅長寿命化事業や道路整備事業による増が挙げられる。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収支は、ふるさと応援寄附件数が増えたことによる返礼品等の経費増や（仮称）道の駅北郷整備事業の解体などによる物件費の増、住民税非課税世帯等に対する臨時特別給付金事業などの新型コロナウイルス関連事業による扶助費の増となったものの、新型コロナウイルス関連事業などの翌年度に繰り越すべき財源の減や、ふるさと応援寄附金の増、地方交付税の増などにより、前年度と比べて４７１百万円の増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標準財政規模も４６３百万円増加しており、財政調整基金残高は、今後の財政事情の変化に対応するため、取崩を行わず地方財政法第７条に基づく積立のほか任意積立を行ったため、９１９百万円増となり、標準財政規模比は前年度と比べ５．２９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標準財政規模に占める割合は、一般会計の占める割合が最も大きく、次いで水道事業会計、公共下水道事業会計の順となっている。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すると、介護保険特別会計が０．４２ポイント（７１百万円）増加した。主な要因としては、制度改正により利用者負担額が増額となったことや、７５歳以上・低所得者の割合が増加傾向にあるため調整交付金も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このほか、水道事業会計においては０．４４ポイント（△４１百万円）減少した。主な要因としては、次年度償還予定の企業債元金額が増加したことによる流動負債の増加によるものである。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90" t="s">
        <v>80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 thickBot="1" x14ac:dyDescent="0.25">
      <c r="B2" s="173" t="s">
        <v>81</v>
      </c>
      <c r="C2" s="173"/>
      <c r="D2" s="174"/>
    </row>
    <row r="3" spans="1:119" ht="18.75" customHeight="1" thickBot="1" x14ac:dyDescent="0.25">
      <c r="A3" s="172"/>
      <c r="B3" s="391" t="s">
        <v>82</v>
      </c>
      <c r="C3" s="392"/>
      <c r="D3" s="392"/>
      <c r="E3" s="393"/>
      <c r="F3" s="393"/>
      <c r="G3" s="393"/>
      <c r="H3" s="393"/>
      <c r="I3" s="393"/>
      <c r="J3" s="393"/>
      <c r="K3" s="393"/>
      <c r="L3" s="393" t="s">
        <v>83</v>
      </c>
      <c r="M3" s="393"/>
      <c r="N3" s="393"/>
      <c r="O3" s="393"/>
      <c r="P3" s="393"/>
      <c r="Q3" s="393"/>
      <c r="R3" s="400"/>
      <c r="S3" s="400"/>
      <c r="T3" s="400"/>
      <c r="U3" s="400"/>
      <c r="V3" s="401"/>
      <c r="W3" s="375" t="s">
        <v>84</v>
      </c>
      <c r="X3" s="376"/>
      <c r="Y3" s="376"/>
      <c r="Z3" s="376"/>
      <c r="AA3" s="376"/>
      <c r="AB3" s="392"/>
      <c r="AC3" s="400" t="s">
        <v>85</v>
      </c>
      <c r="AD3" s="376"/>
      <c r="AE3" s="376"/>
      <c r="AF3" s="376"/>
      <c r="AG3" s="376"/>
      <c r="AH3" s="376"/>
      <c r="AI3" s="376"/>
      <c r="AJ3" s="376"/>
      <c r="AK3" s="376"/>
      <c r="AL3" s="377"/>
      <c r="AM3" s="375" t="s">
        <v>86</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87</v>
      </c>
      <c r="BO3" s="376"/>
      <c r="BP3" s="376"/>
      <c r="BQ3" s="376"/>
      <c r="BR3" s="376"/>
      <c r="BS3" s="376"/>
      <c r="BT3" s="376"/>
      <c r="BU3" s="377"/>
      <c r="BV3" s="375" t="s">
        <v>88</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89</v>
      </c>
      <c r="CU3" s="376"/>
      <c r="CV3" s="376"/>
      <c r="CW3" s="376"/>
      <c r="CX3" s="376"/>
      <c r="CY3" s="376"/>
      <c r="CZ3" s="376"/>
      <c r="DA3" s="377"/>
      <c r="DB3" s="375" t="s">
        <v>90</v>
      </c>
      <c r="DC3" s="376"/>
      <c r="DD3" s="376"/>
      <c r="DE3" s="376"/>
      <c r="DF3" s="376"/>
      <c r="DG3" s="376"/>
      <c r="DH3" s="376"/>
      <c r="DI3" s="377"/>
    </row>
    <row r="4" spans="1:119" ht="18.75" customHeight="1" x14ac:dyDescent="0.2">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91</v>
      </c>
      <c r="AZ4" s="379"/>
      <c r="BA4" s="379"/>
      <c r="BB4" s="379"/>
      <c r="BC4" s="379"/>
      <c r="BD4" s="379"/>
      <c r="BE4" s="379"/>
      <c r="BF4" s="379"/>
      <c r="BG4" s="379"/>
      <c r="BH4" s="379"/>
      <c r="BI4" s="379"/>
      <c r="BJ4" s="379"/>
      <c r="BK4" s="379"/>
      <c r="BL4" s="379"/>
      <c r="BM4" s="380"/>
      <c r="BN4" s="381">
        <v>38285538</v>
      </c>
      <c r="BO4" s="382"/>
      <c r="BP4" s="382"/>
      <c r="BQ4" s="382"/>
      <c r="BR4" s="382"/>
      <c r="BS4" s="382"/>
      <c r="BT4" s="382"/>
      <c r="BU4" s="383"/>
      <c r="BV4" s="381">
        <v>37247196</v>
      </c>
      <c r="BW4" s="382"/>
      <c r="BX4" s="382"/>
      <c r="BY4" s="382"/>
      <c r="BZ4" s="382"/>
      <c r="CA4" s="382"/>
      <c r="CB4" s="382"/>
      <c r="CC4" s="383"/>
      <c r="CD4" s="384" t="s">
        <v>92</v>
      </c>
      <c r="CE4" s="385"/>
      <c r="CF4" s="385"/>
      <c r="CG4" s="385"/>
      <c r="CH4" s="385"/>
      <c r="CI4" s="385"/>
      <c r="CJ4" s="385"/>
      <c r="CK4" s="385"/>
      <c r="CL4" s="385"/>
      <c r="CM4" s="385"/>
      <c r="CN4" s="385"/>
      <c r="CO4" s="385"/>
      <c r="CP4" s="385"/>
      <c r="CQ4" s="385"/>
      <c r="CR4" s="385"/>
      <c r="CS4" s="386"/>
      <c r="CT4" s="387">
        <v>6.3</v>
      </c>
      <c r="CU4" s="388"/>
      <c r="CV4" s="388"/>
      <c r="CW4" s="388"/>
      <c r="CX4" s="388"/>
      <c r="CY4" s="388"/>
      <c r="CZ4" s="388"/>
      <c r="DA4" s="389"/>
      <c r="DB4" s="387">
        <v>3.5</v>
      </c>
      <c r="DC4" s="388"/>
      <c r="DD4" s="388"/>
      <c r="DE4" s="388"/>
      <c r="DF4" s="388"/>
      <c r="DG4" s="388"/>
      <c r="DH4" s="388"/>
      <c r="DI4" s="389"/>
    </row>
    <row r="5" spans="1:119" ht="18.75" customHeight="1" x14ac:dyDescent="0.2">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93</v>
      </c>
      <c r="AN5" s="448"/>
      <c r="AO5" s="448"/>
      <c r="AP5" s="448"/>
      <c r="AQ5" s="448"/>
      <c r="AR5" s="448"/>
      <c r="AS5" s="448"/>
      <c r="AT5" s="449"/>
      <c r="AU5" s="450" t="s">
        <v>94</v>
      </c>
      <c r="AV5" s="451"/>
      <c r="AW5" s="451"/>
      <c r="AX5" s="451"/>
      <c r="AY5" s="452" t="s">
        <v>95</v>
      </c>
      <c r="AZ5" s="453"/>
      <c r="BA5" s="453"/>
      <c r="BB5" s="453"/>
      <c r="BC5" s="453"/>
      <c r="BD5" s="453"/>
      <c r="BE5" s="453"/>
      <c r="BF5" s="453"/>
      <c r="BG5" s="453"/>
      <c r="BH5" s="453"/>
      <c r="BI5" s="453"/>
      <c r="BJ5" s="453"/>
      <c r="BK5" s="453"/>
      <c r="BL5" s="453"/>
      <c r="BM5" s="454"/>
      <c r="BN5" s="418">
        <v>37068377</v>
      </c>
      <c r="BO5" s="419"/>
      <c r="BP5" s="419"/>
      <c r="BQ5" s="419"/>
      <c r="BR5" s="419"/>
      <c r="BS5" s="419"/>
      <c r="BT5" s="419"/>
      <c r="BU5" s="420"/>
      <c r="BV5" s="418">
        <v>36164910</v>
      </c>
      <c r="BW5" s="419"/>
      <c r="BX5" s="419"/>
      <c r="BY5" s="419"/>
      <c r="BZ5" s="419"/>
      <c r="CA5" s="419"/>
      <c r="CB5" s="419"/>
      <c r="CC5" s="420"/>
      <c r="CD5" s="421" t="s">
        <v>96</v>
      </c>
      <c r="CE5" s="422"/>
      <c r="CF5" s="422"/>
      <c r="CG5" s="422"/>
      <c r="CH5" s="422"/>
      <c r="CI5" s="422"/>
      <c r="CJ5" s="422"/>
      <c r="CK5" s="422"/>
      <c r="CL5" s="422"/>
      <c r="CM5" s="422"/>
      <c r="CN5" s="422"/>
      <c r="CO5" s="422"/>
      <c r="CP5" s="422"/>
      <c r="CQ5" s="422"/>
      <c r="CR5" s="422"/>
      <c r="CS5" s="423"/>
      <c r="CT5" s="415">
        <v>89.3</v>
      </c>
      <c r="CU5" s="416"/>
      <c r="CV5" s="416"/>
      <c r="CW5" s="416"/>
      <c r="CX5" s="416"/>
      <c r="CY5" s="416"/>
      <c r="CZ5" s="416"/>
      <c r="DA5" s="417"/>
      <c r="DB5" s="415">
        <v>92.4</v>
      </c>
      <c r="DC5" s="416"/>
      <c r="DD5" s="416"/>
      <c r="DE5" s="416"/>
      <c r="DF5" s="416"/>
      <c r="DG5" s="416"/>
      <c r="DH5" s="416"/>
      <c r="DI5" s="417"/>
    </row>
    <row r="6" spans="1:119" ht="18.75" customHeight="1" x14ac:dyDescent="0.2">
      <c r="A6" s="172"/>
      <c r="B6" s="424" t="s">
        <v>97</v>
      </c>
      <c r="C6" s="425"/>
      <c r="D6" s="425"/>
      <c r="E6" s="426"/>
      <c r="F6" s="426"/>
      <c r="G6" s="426"/>
      <c r="H6" s="426"/>
      <c r="I6" s="426"/>
      <c r="J6" s="426"/>
      <c r="K6" s="426"/>
      <c r="L6" s="426" t="s">
        <v>98</v>
      </c>
      <c r="M6" s="426"/>
      <c r="N6" s="426"/>
      <c r="O6" s="426"/>
      <c r="P6" s="426"/>
      <c r="Q6" s="426"/>
      <c r="R6" s="430"/>
      <c r="S6" s="430"/>
      <c r="T6" s="430"/>
      <c r="U6" s="430"/>
      <c r="V6" s="431"/>
      <c r="W6" s="434" t="s">
        <v>99</v>
      </c>
      <c r="X6" s="435"/>
      <c r="Y6" s="435"/>
      <c r="Z6" s="435"/>
      <c r="AA6" s="435"/>
      <c r="AB6" s="425"/>
      <c r="AC6" s="438" t="s">
        <v>100</v>
      </c>
      <c r="AD6" s="439"/>
      <c r="AE6" s="439"/>
      <c r="AF6" s="439"/>
      <c r="AG6" s="439"/>
      <c r="AH6" s="439"/>
      <c r="AI6" s="439"/>
      <c r="AJ6" s="439"/>
      <c r="AK6" s="439"/>
      <c r="AL6" s="440"/>
      <c r="AM6" s="447" t="s">
        <v>101</v>
      </c>
      <c r="AN6" s="448"/>
      <c r="AO6" s="448"/>
      <c r="AP6" s="448"/>
      <c r="AQ6" s="448"/>
      <c r="AR6" s="448"/>
      <c r="AS6" s="448"/>
      <c r="AT6" s="449"/>
      <c r="AU6" s="450" t="s">
        <v>102</v>
      </c>
      <c r="AV6" s="451"/>
      <c r="AW6" s="451"/>
      <c r="AX6" s="451"/>
      <c r="AY6" s="452" t="s">
        <v>103</v>
      </c>
      <c r="AZ6" s="453"/>
      <c r="BA6" s="453"/>
      <c r="BB6" s="453"/>
      <c r="BC6" s="453"/>
      <c r="BD6" s="453"/>
      <c r="BE6" s="453"/>
      <c r="BF6" s="453"/>
      <c r="BG6" s="453"/>
      <c r="BH6" s="453"/>
      <c r="BI6" s="453"/>
      <c r="BJ6" s="453"/>
      <c r="BK6" s="453"/>
      <c r="BL6" s="453"/>
      <c r="BM6" s="454"/>
      <c r="BN6" s="418">
        <v>1217161</v>
      </c>
      <c r="BO6" s="419"/>
      <c r="BP6" s="419"/>
      <c r="BQ6" s="419"/>
      <c r="BR6" s="419"/>
      <c r="BS6" s="419"/>
      <c r="BT6" s="419"/>
      <c r="BU6" s="420"/>
      <c r="BV6" s="418">
        <v>1082286</v>
      </c>
      <c r="BW6" s="419"/>
      <c r="BX6" s="419"/>
      <c r="BY6" s="419"/>
      <c r="BZ6" s="419"/>
      <c r="CA6" s="419"/>
      <c r="CB6" s="419"/>
      <c r="CC6" s="420"/>
      <c r="CD6" s="421" t="s">
        <v>104</v>
      </c>
      <c r="CE6" s="422"/>
      <c r="CF6" s="422"/>
      <c r="CG6" s="422"/>
      <c r="CH6" s="422"/>
      <c r="CI6" s="422"/>
      <c r="CJ6" s="422"/>
      <c r="CK6" s="422"/>
      <c r="CL6" s="422"/>
      <c r="CM6" s="422"/>
      <c r="CN6" s="422"/>
      <c r="CO6" s="422"/>
      <c r="CP6" s="422"/>
      <c r="CQ6" s="422"/>
      <c r="CR6" s="422"/>
      <c r="CS6" s="423"/>
      <c r="CT6" s="455">
        <v>93.4</v>
      </c>
      <c r="CU6" s="456"/>
      <c r="CV6" s="456"/>
      <c r="CW6" s="456"/>
      <c r="CX6" s="456"/>
      <c r="CY6" s="456"/>
      <c r="CZ6" s="456"/>
      <c r="DA6" s="457"/>
      <c r="DB6" s="455">
        <v>95.7</v>
      </c>
      <c r="DC6" s="456"/>
      <c r="DD6" s="456"/>
      <c r="DE6" s="456"/>
      <c r="DF6" s="456"/>
      <c r="DG6" s="456"/>
      <c r="DH6" s="456"/>
      <c r="DI6" s="457"/>
    </row>
    <row r="7" spans="1:119" ht="18.75" customHeight="1" x14ac:dyDescent="0.2">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105</v>
      </c>
      <c r="AN7" s="448"/>
      <c r="AO7" s="448"/>
      <c r="AP7" s="448"/>
      <c r="AQ7" s="448"/>
      <c r="AR7" s="448"/>
      <c r="AS7" s="448"/>
      <c r="AT7" s="449"/>
      <c r="AU7" s="450" t="s">
        <v>102</v>
      </c>
      <c r="AV7" s="451"/>
      <c r="AW7" s="451"/>
      <c r="AX7" s="451"/>
      <c r="AY7" s="452" t="s">
        <v>106</v>
      </c>
      <c r="AZ7" s="453"/>
      <c r="BA7" s="453"/>
      <c r="BB7" s="453"/>
      <c r="BC7" s="453"/>
      <c r="BD7" s="453"/>
      <c r="BE7" s="453"/>
      <c r="BF7" s="453"/>
      <c r="BG7" s="453"/>
      <c r="BH7" s="453"/>
      <c r="BI7" s="453"/>
      <c r="BJ7" s="453"/>
      <c r="BK7" s="453"/>
      <c r="BL7" s="453"/>
      <c r="BM7" s="454"/>
      <c r="BN7" s="418">
        <v>213111</v>
      </c>
      <c r="BO7" s="419"/>
      <c r="BP7" s="419"/>
      <c r="BQ7" s="419"/>
      <c r="BR7" s="419"/>
      <c r="BS7" s="419"/>
      <c r="BT7" s="419"/>
      <c r="BU7" s="420"/>
      <c r="BV7" s="418">
        <v>549270</v>
      </c>
      <c r="BW7" s="419"/>
      <c r="BX7" s="419"/>
      <c r="BY7" s="419"/>
      <c r="BZ7" s="419"/>
      <c r="CA7" s="419"/>
      <c r="CB7" s="419"/>
      <c r="CC7" s="420"/>
      <c r="CD7" s="421" t="s">
        <v>107</v>
      </c>
      <c r="CE7" s="422"/>
      <c r="CF7" s="422"/>
      <c r="CG7" s="422"/>
      <c r="CH7" s="422"/>
      <c r="CI7" s="422"/>
      <c r="CJ7" s="422"/>
      <c r="CK7" s="422"/>
      <c r="CL7" s="422"/>
      <c r="CM7" s="422"/>
      <c r="CN7" s="422"/>
      <c r="CO7" s="422"/>
      <c r="CP7" s="422"/>
      <c r="CQ7" s="422"/>
      <c r="CR7" s="422"/>
      <c r="CS7" s="423"/>
      <c r="CT7" s="418">
        <v>15819025</v>
      </c>
      <c r="CU7" s="419"/>
      <c r="CV7" s="419"/>
      <c r="CW7" s="419"/>
      <c r="CX7" s="419"/>
      <c r="CY7" s="419"/>
      <c r="CZ7" s="419"/>
      <c r="DA7" s="420"/>
      <c r="DB7" s="418">
        <v>15356190</v>
      </c>
      <c r="DC7" s="419"/>
      <c r="DD7" s="419"/>
      <c r="DE7" s="419"/>
      <c r="DF7" s="419"/>
      <c r="DG7" s="419"/>
      <c r="DH7" s="419"/>
      <c r="DI7" s="420"/>
    </row>
    <row r="8" spans="1:119" ht="18.75" customHeight="1" thickBot="1" x14ac:dyDescent="0.25">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108</v>
      </c>
      <c r="AN8" s="448"/>
      <c r="AO8" s="448"/>
      <c r="AP8" s="448"/>
      <c r="AQ8" s="448"/>
      <c r="AR8" s="448"/>
      <c r="AS8" s="448"/>
      <c r="AT8" s="449"/>
      <c r="AU8" s="450" t="s">
        <v>109</v>
      </c>
      <c r="AV8" s="451"/>
      <c r="AW8" s="451"/>
      <c r="AX8" s="451"/>
      <c r="AY8" s="452" t="s">
        <v>110</v>
      </c>
      <c r="AZ8" s="453"/>
      <c r="BA8" s="453"/>
      <c r="BB8" s="453"/>
      <c r="BC8" s="453"/>
      <c r="BD8" s="453"/>
      <c r="BE8" s="453"/>
      <c r="BF8" s="453"/>
      <c r="BG8" s="453"/>
      <c r="BH8" s="453"/>
      <c r="BI8" s="453"/>
      <c r="BJ8" s="453"/>
      <c r="BK8" s="453"/>
      <c r="BL8" s="453"/>
      <c r="BM8" s="454"/>
      <c r="BN8" s="418">
        <v>1004050</v>
      </c>
      <c r="BO8" s="419"/>
      <c r="BP8" s="419"/>
      <c r="BQ8" s="419"/>
      <c r="BR8" s="419"/>
      <c r="BS8" s="419"/>
      <c r="BT8" s="419"/>
      <c r="BU8" s="420"/>
      <c r="BV8" s="418">
        <v>533016</v>
      </c>
      <c r="BW8" s="419"/>
      <c r="BX8" s="419"/>
      <c r="BY8" s="419"/>
      <c r="BZ8" s="419"/>
      <c r="CA8" s="419"/>
      <c r="CB8" s="419"/>
      <c r="CC8" s="420"/>
      <c r="CD8" s="421" t="s">
        <v>111</v>
      </c>
      <c r="CE8" s="422"/>
      <c r="CF8" s="422"/>
      <c r="CG8" s="422"/>
      <c r="CH8" s="422"/>
      <c r="CI8" s="422"/>
      <c r="CJ8" s="422"/>
      <c r="CK8" s="422"/>
      <c r="CL8" s="422"/>
      <c r="CM8" s="422"/>
      <c r="CN8" s="422"/>
      <c r="CO8" s="422"/>
      <c r="CP8" s="422"/>
      <c r="CQ8" s="422"/>
      <c r="CR8" s="422"/>
      <c r="CS8" s="423"/>
      <c r="CT8" s="458">
        <v>0.4</v>
      </c>
      <c r="CU8" s="459"/>
      <c r="CV8" s="459"/>
      <c r="CW8" s="459"/>
      <c r="CX8" s="459"/>
      <c r="CY8" s="459"/>
      <c r="CZ8" s="459"/>
      <c r="DA8" s="460"/>
      <c r="DB8" s="458">
        <v>0.41</v>
      </c>
      <c r="DC8" s="459"/>
      <c r="DD8" s="459"/>
      <c r="DE8" s="459"/>
      <c r="DF8" s="459"/>
      <c r="DG8" s="459"/>
      <c r="DH8" s="459"/>
      <c r="DI8" s="460"/>
    </row>
    <row r="9" spans="1:119" ht="18.75" customHeight="1" thickBot="1" x14ac:dyDescent="0.25">
      <c r="A9" s="172"/>
      <c r="B9" s="412" t="s">
        <v>112</v>
      </c>
      <c r="C9" s="413"/>
      <c r="D9" s="413"/>
      <c r="E9" s="413"/>
      <c r="F9" s="413"/>
      <c r="G9" s="413"/>
      <c r="H9" s="413"/>
      <c r="I9" s="413"/>
      <c r="J9" s="413"/>
      <c r="K9" s="461"/>
      <c r="L9" s="462" t="s">
        <v>113</v>
      </c>
      <c r="M9" s="463"/>
      <c r="N9" s="463"/>
      <c r="O9" s="463"/>
      <c r="P9" s="463"/>
      <c r="Q9" s="464"/>
      <c r="R9" s="465">
        <v>50848</v>
      </c>
      <c r="S9" s="466"/>
      <c r="T9" s="466"/>
      <c r="U9" s="466"/>
      <c r="V9" s="467"/>
      <c r="W9" s="375" t="s">
        <v>114</v>
      </c>
      <c r="X9" s="376"/>
      <c r="Y9" s="376"/>
      <c r="Z9" s="376"/>
      <c r="AA9" s="376"/>
      <c r="AB9" s="376"/>
      <c r="AC9" s="376"/>
      <c r="AD9" s="376"/>
      <c r="AE9" s="376"/>
      <c r="AF9" s="376"/>
      <c r="AG9" s="376"/>
      <c r="AH9" s="376"/>
      <c r="AI9" s="376"/>
      <c r="AJ9" s="376"/>
      <c r="AK9" s="376"/>
      <c r="AL9" s="377"/>
      <c r="AM9" s="447" t="s">
        <v>115</v>
      </c>
      <c r="AN9" s="448"/>
      <c r="AO9" s="448"/>
      <c r="AP9" s="448"/>
      <c r="AQ9" s="448"/>
      <c r="AR9" s="448"/>
      <c r="AS9" s="448"/>
      <c r="AT9" s="449"/>
      <c r="AU9" s="450" t="s">
        <v>109</v>
      </c>
      <c r="AV9" s="451"/>
      <c r="AW9" s="451"/>
      <c r="AX9" s="451"/>
      <c r="AY9" s="452" t="s">
        <v>116</v>
      </c>
      <c r="AZ9" s="453"/>
      <c r="BA9" s="453"/>
      <c r="BB9" s="453"/>
      <c r="BC9" s="453"/>
      <c r="BD9" s="453"/>
      <c r="BE9" s="453"/>
      <c r="BF9" s="453"/>
      <c r="BG9" s="453"/>
      <c r="BH9" s="453"/>
      <c r="BI9" s="453"/>
      <c r="BJ9" s="453"/>
      <c r="BK9" s="453"/>
      <c r="BL9" s="453"/>
      <c r="BM9" s="454"/>
      <c r="BN9" s="418">
        <v>471034</v>
      </c>
      <c r="BO9" s="419"/>
      <c r="BP9" s="419"/>
      <c r="BQ9" s="419"/>
      <c r="BR9" s="419"/>
      <c r="BS9" s="419"/>
      <c r="BT9" s="419"/>
      <c r="BU9" s="420"/>
      <c r="BV9" s="418">
        <v>175983</v>
      </c>
      <c r="BW9" s="419"/>
      <c r="BX9" s="419"/>
      <c r="BY9" s="419"/>
      <c r="BZ9" s="419"/>
      <c r="CA9" s="419"/>
      <c r="CB9" s="419"/>
      <c r="CC9" s="420"/>
      <c r="CD9" s="421" t="s">
        <v>117</v>
      </c>
      <c r="CE9" s="422"/>
      <c r="CF9" s="422"/>
      <c r="CG9" s="422"/>
      <c r="CH9" s="422"/>
      <c r="CI9" s="422"/>
      <c r="CJ9" s="422"/>
      <c r="CK9" s="422"/>
      <c r="CL9" s="422"/>
      <c r="CM9" s="422"/>
      <c r="CN9" s="422"/>
      <c r="CO9" s="422"/>
      <c r="CP9" s="422"/>
      <c r="CQ9" s="422"/>
      <c r="CR9" s="422"/>
      <c r="CS9" s="423"/>
      <c r="CT9" s="415">
        <v>12.6</v>
      </c>
      <c r="CU9" s="416"/>
      <c r="CV9" s="416"/>
      <c r="CW9" s="416"/>
      <c r="CX9" s="416"/>
      <c r="CY9" s="416"/>
      <c r="CZ9" s="416"/>
      <c r="DA9" s="417"/>
      <c r="DB9" s="415">
        <v>13.5</v>
      </c>
      <c r="DC9" s="416"/>
      <c r="DD9" s="416"/>
      <c r="DE9" s="416"/>
      <c r="DF9" s="416"/>
      <c r="DG9" s="416"/>
      <c r="DH9" s="416"/>
      <c r="DI9" s="417"/>
    </row>
    <row r="10" spans="1:119" ht="18.75" customHeight="1" thickBot="1" x14ac:dyDescent="0.25">
      <c r="A10" s="172"/>
      <c r="B10" s="412"/>
      <c r="C10" s="413"/>
      <c r="D10" s="413"/>
      <c r="E10" s="413"/>
      <c r="F10" s="413"/>
      <c r="G10" s="413"/>
      <c r="H10" s="413"/>
      <c r="I10" s="413"/>
      <c r="J10" s="413"/>
      <c r="K10" s="461"/>
      <c r="L10" s="468" t="s">
        <v>118</v>
      </c>
      <c r="M10" s="448"/>
      <c r="N10" s="448"/>
      <c r="O10" s="448"/>
      <c r="P10" s="448"/>
      <c r="Q10" s="449"/>
      <c r="R10" s="469">
        <v>54090</v>
      </c>
      <c r="S10" s="470"/>
      <c r="T10" s="470"/>
      <c r="U10" s="470"/>
      <c r="V10" s="471"/>
      <c r="W10" s="406"/>
      <c r="X10" s="407"/>
      <c r="Y10" s="407"/>
      <c r="Z10" s="407"/>
      <c r="AA10" s="407"/>
      <c r="AB10" s="407"/>
      <c r="AC10" s="407"/>
      <c r="AD10" s="407"/>
      <c r="AE10" s="407"/>
      <c r="AF10" s="407"/>
      <c r="AG10" s="407"/>
      <c r="AH10" s="407"/>
      <c r="AI10" s="407"/>
      <c r="AJ10" s="407"/>
      <c r="AK10" s="407"/>
      <c r="AL10" s="410"/>
      <c r="AM10" s="447" t="s">
        <v>119</v>
      </c>
      <c r="AN10" s="448"/>
      <c r="AO10" s="448"/>
      <c r="AP10" s="448"/>
      <c r="AQ10" s="448"/>
      <c r="AR10" s="448"/>
      <c r="AS10" s="448"/>
      <c r="AT10" s="449"/>
      <c r="AU10" s="450" t="s">
        <v>120</v>
      </c>
      <c r="AV10" s="451"/>
      <c r="AW10" s="451"/>
      <c r="AX10" s="451"/>
      <c r="AY10" s="452" t="s">
        <v>121</v>
      </c>
      <c r="AZ10" s="453"/>
      <c r="BA10" s="453"/>
      <c r="BB10" s="453"/>
      <c r="BC10" s="453"/>
      <c r="BD10" s="453"/>
      <c r="BE10" s="453"/>
      <c r="BF10" s="453"/>
      <c r="BG10" s="453"/>
      <c r="BH10" s="453"/>
      <c r="BI10" s="453"/>
      <c r="BJ10" s="453"/>
      <c r="BK10" s="453"/>
      <c r="BL10" s="453"/>
      <c r="BM10" s="454"/>
      <c r="BN10" s="418">
        <v>918774</v>
      </c>
      <c r="BO10" s="419"/>
      <c r="BP10" s="419"/>
      <c r="BQ10" s="419"/>
      <c r="BR10" s="419"/>
      <c r="BS10" s="419"/>
      <c r="BT10" s="419"/>
      <c r="BU10" s="420"/>
      <c r="BV10" s="418">
        <v>417293</v>
      </c>
      <c r="BW10" s="419"/>
      <c r="BX10" s="419"/>
      <c r="BY10" s="419"/>
      <c r="BZ10" s="419"/>
      <c r="CA10" s="419"/>
      <c r="CB10" s="419"/>
      <c r="CC10" s="420"/>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2"/>
      <c r="C11" s="413"/>
      <c r="D11" s="413"/>
      <c r="E11" s="413"/>
      <c r="F11" s="413"/>
      <c r="G11" s="413"/>
      <c r="H11" s="413"/>
      <c r="I11" s="413"/>
      <c r="J11" s="413"/>
      <c r="K11" s="461"/>
      <c r="L11" s="472" t="s">
        <v>123</v>
      </c>
      <c r="M11" s="473"/>
      <c r="N11" s="473"/>
      <c r="O11" s="473"/>
      <c r="P11" s="473"/>
      <c r="Q11" s="474"/>
      <c r="R11" s="475" t="s">
        <v>124</v>
      </c>
      <c r="S11" s="476"/>
      <c r="T11" s="476"/>
      <c r="U11" s="476"/>
      <c r="V11" s="477"/>
      <c r="W11" s="406"/>
      <c r="X11" s="407"/>
      <c r="Y11" s="407"/>
      <c r="Z11" s="407"/>
      <c r="AA11" s="407"/>
      <c r="AB11" s="407"/>
      <c r="AC11" s="407"/>
      <c r="AD11" s="407"/>
      <c r="AE11" s="407"/>
      <c r="AF11" s="407"/>
      <c r="AG11" s="407"/>
      <c r="AH11" s="407"/>
      <c r="AI11" s="407"/>
      <c r="AJ11" s="407"/>
      <c r="AK11" s="407"/>
      <c r="AL11" s="410"/>
      <c r="AM11" s="447" t="s">
        <v>125</v>
      </c>
      <c r="AN11" s="448"/>
      <c r="AO11" s="448"/>
      <c r="AP11" s="448"/>
      <c r="AQ11" s="448"/>
      <c r="AR11" s="448"/>
      <c r="AS11" s="448"/>
      <c r="AT11" s="449"/>
      <c r="AU11" s="450" t="s">
        <v>126</v>
      </c>
      <c r="AV11" s="451"/>
      <c r="AW11" s="451"/>
      <c r="AX11" s="451"/>
      <c r="AY11" s="452" t="s">
        <v>127</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128</v>
      </c>
      <c r="CE11" s="422"/>
      <c r="CF11" s="422"/>
      <c r="CG11" s="422"/>
      <c r="CH11" s="422"/>
      <c r="CI11" s="422"/>
      <c r="CJ11" s="422"/>
      <c r="CK11" s="422"/>
      <c r="CL11" s="422"/>
      <c r="CM11" s="422"/>
      <c r="CN11" s="422"/>
      <c r="CO11" s="422"/>
      <c r="CP11" s="422"/>
      <c r="CQ11" s="422"/>
      <c r="CR11" s="422"/>
      <c r="CS11" s="423"/>
      <c r="CT11" s="458" t="s">
        <v>129</v>
      </c>
      <c r="CU11" s="459"/>
      <c r="CV11" s="459"/>
      <c r="CW11" s="459"/>
      <c r="CX11" s="459"/>
      <c r="CY11" s="459"/>
      <c r="CZ11" s="459"/>
      <c r="DA11" s="460"/>
      <c r="DB11" s="458" t="s">
        <v>130</v>
      </c>
      <c r="DC11" s="459"/>
      <c r="DD11" s="459"/>
      <c r="DE11" s="459"/>
      <c r="DF11" s="459"/>
      <c r="DG11" s="459"/>
      <c r="DH11" s="459"/>
      <c r="DI11" s="460"/>
    </row>
    <row r="12" spans="1:119" ht="18.75" customHeight="1" x14ac:dyDescent="0.2">
      <c r="A12" s="172"/>
      <c r="B12" s="478" t="s">
        <v>131</v>
      </c>
      <c r="C12" s="479"/>
      <c r="D12" s="479"/>
      <c r="E12" s="479"/>
      <c r="F12" s="479"/>
      <c r="G12" s="479"/>
      <c r="H12" s="479"/>
      <c r="I12" s="479"/>
      <c r="J12" s="479"/>
      <c r="K12" s="480"/>
      <c r="L12" s="487" t="s">
        <v>132</v>
      </c>
      <c r="M12" s="488"/>
      <c r="N12" s="488"/>
      <c r="O12" s="488"/>
      <c r="P12" s="488"/>
      <c r="Q12" s="489"/>
      <c r="R12" s="490">
        <v>50958</v>
      </c>
      <c r="S12" s="491"/>
      <c r="T12" s="491"/>
      <c r="U12" s="491"/>
      <c r="V12" s="492"/>
      <c r="W12" s="493" t="s">
        <v>1</v>
      </c>
      <c r="X12" s="451"/>
      <c r="Y12" s="451"/>
      <c r="Z12" s="451"/>
      <c r="AA12" s="451"/>
      <c r="AB12" s="494"/>
      <c r="AC12" s="495" t="s">
        <v>133</v>
      </c>
      <c r="AD12" s="496"/>
      <c r="AE12" s="496"/>
      <c r="AF12" s="496"/>
      <c r="AG12" s="497"/>
      <c r="AH12" s="495" t="s">
        <v>134</v>
      </c>
      <c r="AI12" s="496"/>
      <c r="AJ12" s="496"/>
      <c r="AK12" s="496"/>
      <c r="AL12" s="498"/>
      <c r="AM12" s="447" t="s">
        <v>135</v>
      </c>
      <c r="AN12" s="448"/>
      <c r="AO12" s="448"/>
      <c r="AP12" s="448"/>
      <c r="AQ12" s="448"/>
      <c r="AR12" s="448"/>
      <c r="AS12" s="448"/>
      <c r="AT12" s="449"/>
      <c r="AU12" s="450" t="s">
        <v>136</v>
      </c>
      <c r="AV12" s="451"/>
      <c r="AW12" s="451"/>
      <c r="AX12" s="451"/>
      <c r="AY12" s="452" t="s">
        <v>137</v>
      </c>
      <c r="AZ12" s="453"/>
      <c r="BA12" s="453"/>
      <c r="BB12" s="453"/>
      <c r="BC12" s="453"/>
      <c r="BD12" s="453"/>
      <c r="BE12" s="453"/>
      <c r="BF12" s="453"/>
      <c r="BG12" s="453"/>
      <c r="BH12" s="453"/>
      <c r="BI12" s="453"/>
      <c r="BJ12" s="453"/>
      <c r="BK12" s="453"/>
      <c r="BL12" s="453"/>
      <c r="BM12" s="454"/>
      <c r="BN12" s="418">
        <v>0</v>
      </c>
      <c r="BO12" s="419"/>
      <c r="BP12" s="419"/>
      <c r="BQ12" s="419"/>
      <c r="BR12" s="419"/>
      <c r="BS12" s="419"/>
      <c r="BT12" s="419"/>
      <c r="BU12" s="420"/>
      <c r="BV12" s="418">
        <v>312433</v>
      </c>
      <c r="BW12" s="419"/>
      <c r="BX12" s="419"/>
      <c r="BY12" s="419"/>
      <c r="BZ12" s="419"/>
      <c r="CA12" s="419"/>
      <c r="CB12" s="419"/>
      <c r="CC12" s="420"/>
      <c r="CD12" s="421" t="s">
        <v>138</v>
      </c>
      <c r="CE12" s="422"/>
      <c r="CF12" s="422"/>
      <c r="CG12" s="422"/>
      <c r="CH12" s="422"/>
      <c r="CI12" s="422"/>
      <c r="CJ12" s="422"/>
      <c r="CK12" s="422"/>
      <c r="CL12" s="422"/>
      <c r="CM12" s="422"/>
      <c r="CN12" s="422"/>
      <c r="CO12" s="422"/>
      <c r="CP12" s="422"/>
      <c r="CQ12" s="422"/>
      <c r="CR12" s="422"/>
      <c r="CS12" s="423"/>
      <c r="CT12" s="458" t="s">
        <v>139</v>
      </c>
      <c r="CU12" s="459"/>
      <c r="CV12" s="459"/>
      <c r="CW12" s="459"/>
      <c r="CX12" s="459"/>
      <c r="CY12" s="459"/>
      <c r="CZ12" s="459"/>
      <c r="DA12" s="460"/>
      <c r="DB12" s="458" t="s">
        <v>140</v>
      </c>
      <c r="DC12" s="459"/>
      <c r="DD12" s="459"/>
      <c r="DE12" s="459"/>
      <c r="DF12" s="459"/>
      <c r="DG12" s="459"/>
      <c r="DH12" s="459"/>
      <c r="DI12" s="460"/>
    </row>
    <row r="13" spans="1:119" ht="18.75" customHeight="1" x14ac:dyDescent="0.2">
      <c r="A13" s="172"/>
      <c r="B13" s="481"/>
      <c r="C13" s="482"/>
      <c r="D13" s="482"/>
      <c r="E13" s="482"/>
      <c r="F13" s="482"/>
      <c r="G13" s="482"/>
      <c r="H13" s="482"/>
      <c r="I13" s="482"/>
      <c r="J13" s="482"/>
      <c r="K13" s="483"/>
      <c r="L13" s="181"/>
      <c r="M13" s="509" t="s">
        <v>141</v>
      </c>
      <c r="N13" s="510"/>
      <c r="O13" s="510"/>
      <c r="P13" s="510"/>
      <c r="Q13" s="511"/>
      <c r="R13" s="502">
        <v>50642</v>
      </c>
      <c r="S13" s="503"/>
      <c r="T13" s="503"/>
      <c r="U13" s="503"/>
      <c r="V13" s="504"/>
      <c r="W13" s="434" t="s">
        <v>142</v>
      </c>
      <c r="X13" s="435"/>
      <c r="Y13" s="435"/>
      <c r="Z13" s="435"/>
      <c r="AA13" s="435"/>
      <c r="AB13" s="425"/>
      <c r="AC13" s="469">
        <v>2662</v>
      </c>
      <c r="AD13" s="470"/>
      <c r="AE13" s="470"/>
      <c r="AF13" s="470"/>
      <c r="AG13" s="512"/>
      <c r="AH13" s="469">
        <v>2912</v>
      </c>
      <c r="AI13" s="470"/>
      <c r="AJ13" s="470"/>
      <c r="AK13" s="470"/>
      <c r="AL13" s="471"/>
      <c r="AM13" s="447" t="s">
        <v>143</v>
      </c>
      <c r="AN13" s="448"/>
      <c r="AO13" s="448"/>
      <c r="AP13" s="448"/>
      <c r="AQ13" s="448"/>
      <c r="AR13" s="448"/>
      <c r="AS13" s="448"/>
      <c r="AT13" s="449"/>
      <c r="AU13" s="450" t="s">
        <v>144</v>
      </c>
      <c r="AV13" s="451"/>
      <c r="AW13" s="451"/>
      <c r="AX13" s="451"/>
      <c r="AY13" s="452" t="s">
        <v>145</v>
      </c>
      <c r="AZ13" s="453"/>
      <c r="BA13" s="453"/>
      <c r="BB13" s="453"/>
      <c r="BC13" s="453"/>
      <c r="BD13" s="453"/>
      <c r="BE13" s="453"/>
      <c r="BF13" s="453"/>
      <c r="BG13" s="453"/>
      <c r="BH13" s="453"/>
      <c r="BI13" s="453"/>
      <c r="BJ13" s="453"/>
      <c r="BK13" s="453"/>
      <c r="BL13" s="453"/>
      <c r="BM13" s="454"/>
      <c r="BN13" s="418">
        <v>1389808</v>
      </c>
      <c r="BO13" s="419"/>
      <c r="BP13" s="419"/>
      <c r="BQ13" s="419"/>
      <c r="BR13" s="419"/>
      <c r="BS13" s="419"/>
      <c r="BT13" s="419"/>
      <c r="BU13" s="420"/>
      <c r="BV13" s="418">
        <v>280843</v>
      </c>
      <c r="BW13" s="419"/>
      <c r="BX13" s="419"/>
      <c r="BY13" s="419"/>
      <c r="BZ13" s="419"/>
      <c r="CA13" s="419"/>
      <c r="CB13" s="419"/>
      <c r="CC13" s="420"/>
      <c r="CD13" s="421" t="s">
        <v>146</v>
      </c>
      <c r="CE13" s="422"/>
      <c r="CF13" s="422"/>
      <c r="CG13" s="422"/>
      <c r="CH13" s="422"/>
      <c r="CI13" s="422"/>
      <c r="CJ13" s="422"/>
      <c r="CK13" s="422"/>
      <c r="CL13" s="422"/>
      <c r="CM13" s="422"/>
      <c r="CN13" s="422"/>
      <c r="CO13" s="422"/>
      <c r="CP13" s="422"/>
      <c r="CQ13" s="422"/>
      <c r="CR13" s="422"/>
      <c r="CS13" s="423"/>
      <c r="CT13" s="415">
        <v>9.3000000000000007</v>
      </c>
      <c r="CU13" s="416"/>
      <c r="CV13" s="416"/>
      <c r="CW13" s="416"/>
      <c r="CX13" s="416"/>
      <c r="CY13" s="416"/>
      <c r="CZ13" s="416"/>
      <c r="DA13" s="417"/>
      <c r="DB13" s="415">
        <v>9.1999999999999993</v>
      </c>
      <c r="DC13" s="416"/>
      <c r="DD13" s="416"/>
      <c r="DE13" s="416"/>
      <c r="DF13" s="416"/>
      <c r="DG13" s="416"/>
      <c r="DH13" s="416"/>
      <c r="DI13" s="417"/>
    </row>
    <row r="14" spans="1:119" ht="18.75" customHeight="1" thickBot="1" x14ac:dyDescent="0.25">
      <c r="A14" s="172"/>
      <c r="B14" s="481"/>
      <c r="C14" s="482"/>
      <c r="D14" s="482"/>
      <c r="E14" s="482"/>
      <c r="F14" s="482"/>
      <c r="G14" s="482"/>
      <c r="H14" s="482"/>
      <c r="I14" s="482"/>
      <c r="J14" s="482"/>
      <c r="K14" s="483"/>
      <c r="L14" s="499" t="s">
        <v>147</v>
      </c>
      <c r="M14" s="500"/>
      <c r="N14" s="500"/>
      <c r="O14" s="500"/>
      <c r="P14" s="500"/>
      <c r="Q14" s="501"/>
      <c r="R14" s="502">
        <v>51878</v>
      </c>
      <c r="S14" s="503"/>
      <c r="T14" s="503"/>
      <c r="U14" s="503"/>
      <c r="V14" s="504"/>
      <c r="W14" s="408"/>
      <c r="X14" s="409"/>
      <c r="Y14" s="409"/>
      <c r="Z14" s="409"/>
      <c r="AA14" s="409"/>
      <c r="AB14" s="398"/>
      <c r="AC14" s="505">
        <v>11.7</v>
      </c>
      <c r="AD14" s="506"/>
      <c r="AE14" s="506"/>
      <c r="AF14" s="506"/>
      <c r="AG14" s="507"/>
      <c r="AH14" s="505">
        <v>12.2</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148</v>
      </c>
      <c r="CE14" s="514"/>
      <c r="CF14" s="514"/>
      <c r="CG14" s="514"/>
      <c r="CH14" s="514"/>
      <c r="CI14" s="514"/>
      <c r="CJ14" s="514"/>
      <c r="CK14" s="514"/>
      <c r="CL14" s="514"/>
      <c r="CM14" s="514"/>
      <c r="CN14" s="514"/>
      <c r="CO14" s="514"/>
      <c r="CP14" s="514"/>
      <c r="CQ14" s="514"/>
      <c r="CR14" s="514"/>
      <c r="CS14" s="515"/>
      <c r="CT14" s="516">
        <v>53.2</v>
      </c>
      <c r="CU14" s="517"/>
      <c r="CV14" s="517"/>
      <c r="CW14" s="517"/>
      <c r="CX14" s="517"/>
      <c r="CY14" s="517"/>
      <c r="CZ14" s="517"/>
      <c r="DA14" s="518"/>
      <c r="DB14" s="516">
        <v>70.2</v>
      </c>
      <c r="DC14" s="517"/>
      <c r="DD14" s="517"/>
      <c r="DE14" s="517"/>
      <c r="DF14" s="517"/>
      <c r="DG14" s="517"/>
      <c r="DH14" s="517"/>
      <c r="DI14" s="518"/>
    </row>
    <row r="15" spans="1:119" ht="18.75" customHeight="1" x14ac:dyDescent="0.2">
      <c r="A15" s="172"/>
      <c r="B15" s="481"/>
      <c r="C15" s="482"/>
      <c r="D15" s="482"/>
      <c r="E15" s="482"/>
      <c r="F15" s="482"/>
      <c r="G15" s="482"/>
      <c r="H15" s="482"/>
      <c r="I15" s="482"/>
      <c r="J15" s="482"/>
      <c r="K15" s="483"/>
      <c r="L15" s="181"/>
      <c r="M15" s="509" t="s">
        <v>149</v>
      </c>
      <c r="N15" s="510"/>
      <c r="O15" s="510"/>
      <c r="P15" s="510"/>
      <c r="Q15" s="511"/>
      <c r="R15" s="502">
        <v>51498</v>
      </c>
      <c r="S15" s="503"/>
      <c r="T15" s="503"/>
      <c r="U15" s="503"/>
      <c r="V15" s="504"/>
      <c r="W15" s="434" t="s">
        <v>150</v>
      </c>
      <c r="X15" s="435"/>
      <c r="Y15" s="435"/>
      <c r="Z15" s="435"/>
      <c r="AA15" s="435"/>
      <c r="AB15" s="425"/>
      <c r="AC15" s="469">
        <v>4623</v>
      </c>
      <c r="AD15" s="470"/>
      <c r="AE15" s="470"/>
      <c r="AF15" s="470"/>
      <c r="AG15" s="512"/>
      <c r="AH15" s="469">
        <v>5133</v>
      </c>
      <c r="AI15" s="470"/>
      <c r="AJ15" s="470"/>
      <c r="AK15" s="470"/>
      <c r="AL15" s="471"/>
      <c r="AM15" s="447"/>
      <c r="AN15" s="448"/>
      <c r="AO15" s="448"/>
      <c r="AP15" s="448"/>
      <c r="AQ15" s="448"/>
      <c r="AR15" s="448"/>
      <c r="AS15" s="448"/>
      <c r="AT15" s="449"/>
      <c r="AU15" s="450"/>
      <c r="AV15" s="451"/>
      <c r="AW15" s="451"/>
      <c r="AX15" s="451"/>
      <c r="AY15" s="378" t="s">
        <v>151</v>
      </c>
      <c r="AZ15" s="379"/>
      <c r="BA15" s="379"/>
      <c r="BB15" s="379"/>
      <c r="BC15" s="379"/>
      <c r="BD15" s="379"/>
      <c r="BE15" s="379"/>
      <c r="BF15" s="379"/>
      <c r="BG15" s="379"/>
      <c r="BH15" s="379"/>
      <c r="BI15" s="379"/>
      <c r="BJ15" s="379"/>
      <c r="BK15" s="379"/>
      <c r="BL15" s="379"/>
      <c r="BM15" s="380"/>
      <c r="BN15" s="381">
        <v>5316003</v>
      </c>
      <c r="BO15" s="382"/>
      <c r="BP15" s="382"/>
      <c r="BQ15" s="382"/>
      <c r="BR15" s="382"/>
      <c r="BS15" s="382"/>
      <c r="BT15" s="382"/>
      <c r="BU15" s="383"/>
      <c r="BV15" s="381">
        <v>5484184</v>
      </c>
      <c r="BW15" s="382"/>
      <c r="BX15" s="382"/>
      <c r="BY15" s="382"/>
      <c r="BZ15" s="382"/>
      <c r="CA15" s="382"/>
      <c r="CB15" s="382"/>
      <c r="CC15" s="383"/>
      <c r="CD15" s="519" t="s">
        <v>152</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1"/>
      <c r="C16" s="482"/>
      <c r="D16" s="482"/>
      <c r="E16" s="482"/>
      <c r="F16" s="482"/>
      <c r="G16" s="482"/>
      <c r="H16" s="482"/>
      <c r="I16" s="482"/>
      <c r="J16" s="482"/>
      <c r="K16" s="483"/>
      <c r="L16" s="499" t="s">
        <v>153</v>
      </c>
      <c r="M16" s="522"/>
      <c r="N16" s="522"/>
      <c r="O16" s="522"/>
      <c r="P16" s="522"/>
      <c r="Q16" s="523"/>
      <c r="R16" s="524" t="s">
        <v>154</v>
      </c>
      <c r="S16" s="525"/>
      <c r="T16" s="525"/>
      <c r="U16" s="525"/>
      <c r="V16" s="526"/>
      <c r="W16" s="408"/>
      <c r="X16" s="409"/>
      <c r="Y16" s="409"/>
      <c r="Z16" s="409"/>
      <c r="AA16" s="409"/>
      <c r="AB16" s="398"/>
      <c r="AC16" s="505">
        <v>20.3</v>
      </c>
      <c r="AD16" s="506"/>
      <c r="AE16" s="506"/>
      <c r="AF16" s="506"/>
      <c r="AG16" s="507"/>
      <c r="AH16" s="505">
        <v>21.6</v>
      </c>
      <c r="AI16" s="506"/>
      <c r="AJ16" s="506"/>
      <c r="AK16" s="506"/>
      <c r="AL16" s="508"/>
      <c r="AM16" s="447"/>
      <c r="AN16" s="448"/>
      <c r="AO16" s="448"/>
      <c r="AP16" s="448"/>
      <c r="AQ16" s="448"/>
      <c r="AR16" s="448"/>
      <c r="AS16" s="448"/>
      <c r="AT16" s="449"/>
      <c r="AU16" s="450"/>
      <c r="AV16" s="451"/>
      <c r="AW16" s="451"/>
      <c r="AX16" s="451"/>
      <c r="AY16" s="452" t="s">
        <v>155</v>
      </c>
      <c r="AZ16" s="453"/>
      <c r="BA16" s="453"/>
      <c r="BB16" s="453"/>
      <c r="BC16" s="453"/>
      <c r="BD16" s="453"/>
      <c r="BE16" s="453"/>
      <c r="BF16" s="453"/>
      <c r="BG16" s="453"/>
      <c r="BH16" s="453"/>
      <c r="BI16" s="453"/>
      <c r="BJ16" s="453"/>
      <c r="BK16" s="453"/>
      <c r="BL16" s="453"/>
      <c r="BM16" s="454"/>
      <c r="BN16" s="418">
        <v>13789932</v>
      </c>
      <c r="BO16" s="419"/>
      <c r="BP16" s="419"/>
      <c r="BQ16" s="419"/>
      <c r="BR16" s="419"/>
      <c r="BS16" s="419"/>
      <c r="BT16" s="419"/>
      <c r="BU16" s="420"/>
      <c r="BV16" s="418">
        <v>13242488</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5">
      <c r="A17" s="172"/>
      <c r="B17" s="484"/>
      <c r="C17" s="485"/>
      <c r="D17" s="485"/>
      <c r="E17" s="485"/>
      <c r="F17" s="485"/>
      <c r="G17" s="485"/>
      <c r="H17" s="485"/>
      <c r="I17" s="485"/>
      <c r="J17" s="485"/>
      <c r="K17" s="486"/>
      <c r="L17" s="186"/>
      <c r="M17" s="529" t="s">
        <v>156</v>
      </c>
      <c r="N17" s="530"/>
      <c r="O17" s="530"/>
      <c r="P17" s="530"/>
      <c r="Q17" s="531"/>
      <c r="R17" s="524" t="s">
        <v>157</v>
      </c>
      <c r="S17" s="525"/>
      <c r="T17" s="525"/>
      <c r="U17" s="525"/>
      <c r="V17" s="526"/>
      <c r="W17" s="434" t="s">
        <v>158</v>
      </c>
      <c r="X17" s="435"/>
      <c r="Y17" s="435"/>
      <c r="Z17" s="435"/>
      <c r="AA17" s="435"/>
      <c r="AB17" s="425"/>
      <c r="AC17" s="469">
        <v>15521</v>
      </c>
      <c r="AD17" s="470"/>
      <c r="AE17" s="470"/>
      <c r="AF17" s="470"/>
      <c r="AG17" s="512"/>
      <c r="AH17" s="469">
        <v>15737</v>
      </c>
      <c r="AI17" s="470"/>
      <c r="AJ17" s="470"/>
      <c r="AK17" s="470"/>
      <c r="AL17" s="471"/>
      <c r="AM17" s="447"/>
      <c r="AN17" s="448"/>
      <c r="AO17" s="448"/>
      <c r="AP17" s="448"/>
      <c r="AQ17" s="448"/>
      <c r="AR17" s="448"/>
      <c r="AS17" s="448"/>
      <c r="AT17" s="449"/>
      <c r="AU17" s="450"/>
      <c r="AV17" s="451"/>
      <c r="AW17" s="451"/>
      <c r="AX17" s="451"/>
      <c r="AY17" s="452" t="s">
        <v>159</v>
      </c>
      <c r="AZ17" s="453"/>
      <c r="BA17" s="453"/>
      <c r="BB17" s="453"/>
      <c r="BC17" s="453"/>
      <c r="BD17" s="453"/>
      <c r="BE17" s="453"/>
      <c r="BF17" s="453"/>
      <c r="BG17" s="453"/>
      <c r="BH17" s="453"/>
      <c r="BI17" s="453"/>
      <c r="BJ17" s="453"/>
      <c r="BK17" s="453"/>
      <c r="BL17" s="453"/>
      <c r="BM17" s="454"/>
      <c r="BN17" s="418">
        <v>6624777</v>
      </c>
      <c r="BO17" s="419"/>
      <c r="BP17" s="419"/>
      <c r="BQ17" s="419"/>
      <c r="BR17" s="419"/>
      <c r="BS17" s="419"/>
      <c r="BT17" s="419"/>
      <c r="BU17" s="420"/>
      <c r="BV17" s="418">
        <v>6843989</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5">
      <c r="A18" s="172"/>
      <c r="B18" s="540" t="s">
        <v>160</v>
      </c>
      <c r="C18" s="461"/>
      <c r="D18" s="461"/>
      <c r="E18" s="541"/>
      <c r="F18" s="541"/>
      <c r="G18" s="541"/>
      <c r="H18" s="541"/>
      <c r="I18" s="541"/>
      <c r="J18" s="541"/>
      <c r="K18" s="541"/>
      <c r="L18" s="542">
        <v>536.1</v>
      </c>
      <c r="M18" s="542"/>
      <c r="N18" s="542"/>
      <c r="O18" s="542"/>
      <c r="P18" s="542"/>
      <c r="Q18" s="542"/>
      <c r="R18" s="543"/>
      <c r="S18" s="543"/>
      <c r="T18" s="543"/>
      <c r="U18" s="543"/>
      <c r="V18" s="544"/>
      <c r="W18" s="436"/>
      <c r="X18" s="437"/>
      <c r="Y18" s="437"/>
      <c r="Z18" s="437"/>
      <c r="AA18" s="437"/>
      <c r="AB18" s="428"/>
      <c r="AC18" s="545">
        <v>68.099999999999994</v>
      </c>
      <c r="AD18" s="546"/>
      <c r="AE18" s="546"/>
      <c r="AF18" s="546"/>
      <c r="AG18" s="547"/>
      <c r="AH18" s="545">
        <v>66.2</v>
      </c>
      <c r="AI18" s="546"/>
      <c r="AJ18" s="546"/>
      <c r="AK18" s="546"/>
      <c r="AL18" s="548"/>
      <c r="AM18" s="447"/>
      <c r="AN18" s="448"/>
      <c r="AO18" s="448"/>
      <c r="AP18" s="448"/>
      <c r="AQ18" s="448"/>
      <c r="AR18" s="448"/>
      <c r="AS18" s="448"/>
      <c r="AT18" s="449"/>
      <c r="AU18" s="450"/>
      <c r="AV18" s="451"/>
      <c r="AW18" s="451"/>
      <c r="AX18" s="451"/>
      <c r="AY18" s="452" t="s">
        <v>161</v>
      </c>
      <c r="AZ18" s="453"/>
      <c r="BA18" s="453"/>
      <c r="BB18" s="453"/>
      <c r="BC18" s="453"/>
      <c r="BD18" s="453"/>
      <c r="BE18" s="453"/>
      <c r="BF18" s="453"/>
      <c r="BG18" s="453"/>
      <c r="BH18" s="453"/>
      <c r="BI18" s="453"/>
      <c r="BJ18" s="453"/>
      <c r="BK18" s="453"/>
      <c r="BL18" s="453"/>
      <c r="BM18" s="454"/>
      <c r="BN18" s="418">
        <v>14879330</v>
      </c>
      <c r="BO18" s="419"/>
      <c r="BP18" s="419"/>
      <c r="BQ18" s="419"/>
      <c r="BR18" s="419"/>
      <c r="BS18" s="419"/>
      <c r="BT18" s="419"/>
      <c r="BU18" s="420"/>
      <c r="BV18" s="418">
        <v>14466537</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5">
      <c r="A19" s="172"/>
      <c r="B19" s="540" t="s">
        <v>162</v>
      </c>
      <c r="C19" s="461"/>
      <c r="D19" s="461"/>
      <c r="E19" s="541"/>
      <c r="F19" s="541"/>
      <c r="G19" s="541"/>
      <c r="H19" s="541"/>
      <c r="I19" s="541"/>
      <c r="J19" s="541"/>
      <c r="K19" s="541"/>
      <c r="L19" s="549">
        <v>95</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163</v>
      </c>
      <c r="AZ19" s="453"/>
      <c r="BA19" s="453"/>
      <c r="BB19" s="453"/>
      <c r="BC19" s="453"/>
      <c r="BD19" s="453"/>
      <c r="BE19" s="453"/>
      <c r="BF19" s="453"/>
      <c r="BG19" s="453"/>
      <c r="BH19" s="453"/>
      <c r="BI19" s="453"/>
      <c r="BJ19" s="453"/>
      <c r="BK19" s="453"/>
      <c r="BL19" s="453"/>
      <c r="BM19" s="454"/>
      <c r="BN19" s="418">
        <v>21405336</v>
      </c>
      <c r="BO19" s="419"/>
      <c r="BP19" s="419"/>
      <c r="BQ19" s="419"/>
      <c r="BR19" s="419"/>
      <c r="BS19" s="419"/>
      <c r="BT19" s="419"/>
      <c r="BU19" s="420"/>
      <c r="BV19" s="418">
        <v>20163050</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5">
      <c r="A20" s="172"/>
      <c r="B20" s="540" t="s">
        <v>164</v>
      </c>
      <c r="C20" s="461"/>
      <c r="D20" s="461"/>
      <c r="E20" s="541"/>
      <c r="F20" s="541"/>
      <c r="G20" s="541"/>
      <c r="H20" s="541"/>
      <c r="I20" s="541"/>
      <c r="J20" s="541"/>
      <c r="K20" s="541"/>
      <c r="L20" s="549">
        <v>22071</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5">
      <c r="A21" s="172"/>
      <c r="B21" s="558" t="s">
        <v>165</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2">
      <c r="A22" s="172"/>
      <c r="B22" s="588" t="s">
        <v>166</v>
      </c>
      <c r="C22" s="562"/>
      <c r="D22" s="563"/>
      <c r="E22" s="430" t="s">
        <v>1</v>
      </c>
      <c r="F22" s="435"/>
      <c r="G22" s="435"/>
      <c r="H22" s="435"/>
      <c r="I22" s="435"/>
      <c r="J22" s="435"/>
      <c r="K22" s="425"/>
      <c r="L22" s="430" t="s">
        <v>167</v>
      </c>
      <c r="M22" s="435"/>
      <c r="N22" s="435"/>
      <c r="O22" s="435"/>
      <c r="P22" s="425"/>
      <c r="Q22" s="593" t="s">
        <v>168</v>
      </c>
      <c r="R22" s="594"/>
      <c r="S22" s="594"/>
      <c r="T22" s="594"/>
      <c r="U22" s="594"/>
      <c r="V22" s="595"/>
      <c r="W22" s="561" t="s">
        <v>169</v>
      </c>
      <c r="X22" s="562"/>
      <c r="Y22" s="563"/>
      <c r="Z22" s="430" t="s">
        <v>1</v>
      </c>
      <c r="AA22" s="435"/>
      <c r="AB22" s="435"/>
      <c r="AC22" s="435"/>
      <c r="AD22" s="435"/>
      <c r="AE22" s="435"/>
      <c r="AF22" s="435"/>
      <c r="AG22" s="425"/>
      <c r="AH22" s="599" t="s">
        <v>170</v>
      </c>
      <c r="AI22" s="435"/>
      <c r="AJ22" s="435"/>
      <c r="AK22" s="435"/>
      <c r="AL22" s="425"/>
      <c r="AM22" s="599" t="s">
        <v>171</v>
      </c>
      <c r="AN22" s="600"/>
      <c r="AO22" s="600"/>
      <c r="AP22" s="600"/>
      <c r="AQ22" s="600"/>
      <c r="AR22" s="601"/>
      <c r="AS22" s="593" t="s">
        <v>168</v>
      </c>
      <c r="AT22" s="594"/>
      <c r="AU22" s="594"/>
      <c r="AV22" s="594"/>
      <c r="AW22" s="594"/>
      <c r="AX22" s="605"/>
      <c r="AY22" s="378" t="s">
        <v>172</v>
      </c>
      <c r="AZ22" s="379"/>
      <c r="BA22" s="379"/>
      <c r="BB22" s="379"/>
      <c r="BC22" s="379"/>
      <c r="BD22" s="379"/>
      <c r="BE22" s="379"/>
      <c r="BF22" s="379"/>
      <c r="BG22" s="379"/>
      <c r="BH22" s="379"/>
      <c r="BI22" s="379"/>
      <c r="BJ22" s="379"/>
      <c r="BK22" s="379"/>
      <c r="BL22" s="379"/>
      <c r="BM22" s="380"/>
      <c r="BN22" s="381">
        <v>27612006</v>
      </c>
      <c r="BO22" s="382"/>
      <c r="BP22" s="382"/>
      <c r="BQ22" s="382"/>
      <c r="BR22" s="382"/>
      <c r="BS22" s="382"/>
      <c r="BT22" s="382"/>
      <c r="BU22" s="383"/>
      <c r="BV22" s="381">
        <v>27086387</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2">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173</v>
      </c>
      <c r="AZ23" s="453"/>
      <c r="BA23" s="453"/>
      <c r="BB23" s="453"/>
      <c r="BC23" s="453"/>
      <c r="BD23" s="453"/>
      <c r="BE23" s="453"/>
      <c r="BF23" s="453"/>
      <c r="BG23" s="453"/>
      <c r="BH23" s="453"/>
      <c r="BI23" s="453"/>
      <c r="BJ23" s="453"/>
      <c r="BK23" s="453"/>
      <c r="BL23" s="453"/>
      <c r="BM23" s="454"/>
      <c r="BN23" s="418">
        <v>23230782</v>
      </c>
      <c r="BO23" s="419"/>
      <c r="BP23" s="419"/>
      <c r="BQ23" s="419"/>
      <c r="BR23" s="419"/>
      <c r="BS23" s="419"/>
      <c r="BT23" s="419"/>
      <c r="BU23" s="420"/>
      <c r="BV23" s="418">
        <v>23229143</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5">
      <c r="A24" s="172"/>
      <c r="B24" s="589"/>
      <c r="C24" s="565"/>
      <c r="D24" s="566"/>
      <c r="E24" s="468" t="s">
        <v>174</v>
      </c>
      <c r="F24" s="448"/>
      <c r="G24" s="448"/>
      <c r="H24" s="448"/>
      <c r="I24" s="448"/>
      <c r="J24" s="448"/>
      <c r="K24" s="449"/>
      <c r="L24" s="469">
        <v>1</v>
      </c>
      <c r="M24" s="470"/>
      <c r="N24" s="470"/>
      <c r="O24" s="470"/>
      <c r="P24" s="512"/>
      <c r="Q24" s="469">
        <v>7830</v>
      </c>
      <c r="R24" s="470"/>
      <c r="S24" s="470"/>
      <c r="T24" s="470"/>
      <c r="U24" s="470"/>
      <c r="V24" s="512"/>
      <c r="W24" s="564"/>
      <c r="X24" s="565"/>
      <c r="Y24" s="566"/>
      <c r="Z24" s="468" t="s">
        <v>175</v>
      </c>
      <c r="AA24" s="448"/>
      <c r="AB24" s="448"/>
      <c r="AC24" s="448"/>
      <c r="AD24" s="448"/>
      <c r="AE24" s="448"/>
      <c r="AF24" s="448"/>
      <c r="AG24" s="449"/>
      <c r="AH24" s="469">
        <v>467</v>
      </c>
      <c r="AI24" s="470"/>
      <c r="AJ24" s="470"/>
      <c r="AK24" s="470"/>
      <c r="AL24" s="512"/>
      <c r="AM24" s="469">
        <v>1574257</v>
      </c>
      <c r="AN24" s="470"/>
      <c r="AO24" s="470"/>
      <c r="AP24" s="470"/>
      <c r="AQ24" s="470"/>
      <c r="AR24" s="512"/>
      <c r="AS24" s="469">
        <v>3371</v>
      </c>
      <c r="AT24" s="470"/>
      <c r="AU24" s="470"/>
      <c r="AV24" s="470"/>
      <c r="AW24" s="470"/>
      <c r="AX24" s="471"/>
      <c r="AY24" s="534" t="s">
        <v>176</v>
      </c>
      <c r="AZ24" s="535"/>
      <c r="BA24" s="535"/>
      <c r="BB24" s="535"/>
      <c r="BC24" s="535"/>
      <c r="BD24" s="535"/>
      <c r="BE24" s="535"/>
      <c r="BF24" s="535"/>
      <c r="BG24" s="535"/>
      <c r="BH24" s="535"/>
      <c r="BI24" s="535"/>
      <c r="BJ24" s="535"/>
      <c r="BK24" s="535"/>
      <c r="BL24" s="535"/>
      <c r="BM24" s="536"/>
      <c r="BN24" s="418">
        <v>17803260</v>
      </c>
      <c r="BO24" s="419"/>
      <c r="BP24" s="419"/>
      <c r="BQ24" s="419"/>
      <c r="BR24" s="419"/>
      <c r="BS24" s="419"/>
      <c r="BT24" s="419"/>
      <c r="BU24" s="420"/>
      <c r="BV24" s="418">
        <v>17089580</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2">
      <c r="A25" s="172"/>
      <c r="B25" s="589"/>
      <c r="C25" s="565"/>
      <c r="D25" s="566"/>
      <c r="E25" s="468" t="s">
        <v>177</v>
      </c>
      <c r="F25" s="448"/>
      <c r="G25" s="448"/>
      <c r="H25" s="448"/>
      <c r="I25" s="448"/>
      <c r="J25" s="448"/>
      <c r="K25" s="449"/>
      <c r="L25" s="469">
        <v>1</v>
      </c>
      <c r="M25" s="470"/>
      <c r="N25" s="470"/>
      <c r="O25" s="470"/>
      <c r="P25" s="512"/>
      <c r="Q25" s="469">
        <v>6380</v>
      </c>
      <c r="R25" s="470"/>
      <c r="S25" s="470"/>
      <c r="T25" s="470"/>
      <c r="U25" s="470"/>
      <c r="V25" s="512"/>
      <c r="W25" s="564"/>
      <c r="X25" s="565"/>
      <c r="Y25" s="566"/>
      <c r="Z25" s="468" t="s">
        <v>178</v>
      </c>
      <c r="AA25" s="448"/>
      <c r="AB25" s="448"/>
      <c r="AC25" s="448"/>
      <c r="AD25" s="448"/>
      <c r="AE25" s="448"/>
      <c r="AF25" s="448"/>
      <c r="AG25" s="449"/>
      <c r="AH25" s="469">
        <v>86</v>
      </c>
      <c r="AI25" s="470"/>
      <c r="AJ25" s="470"/>
      <c r="AK25" s="470"/>
      <c r="AL25" s="512"/>
      <c r="AM25" s="469">
        <v>267546</v>
      </c>
      <c r="AN25" s="470"/>
      <c r="AO25" s="470"/>
      <c r="AP25" s="470"/>
      <c r="AQ25" s="470"/>
      <c r="AR25" s="512"/>
      <c r="AS25" s="469">
        <v>3111</v>
      </c>
      <c r="AT25" s="470"/>
      <c r="AU25" s="470"/>
      <c r="AV25" s="470"/>
      <c r="AW25" s="470"/>
      <c r="AX25" s="471"/>
      <c r="AY25" s="378" t="s">
        <v>179</v>
      </c>
      <c r="AZ25" s="379"/>
      <c r="BA25" s="379"/>
      <c r="BB25" s="379"/>
      <c r="BC25" s="379"/>
      <c r="BD25" s="379"/>
      <c r="BE25" s="379"/>
      <c r="BF25" s="379"/>
      <c r="BG25" s="379"/>
      <c r="BH25" s="379"/>
      <c r="BI25" s="379"/>
      <c r="BJ25" s="379"/>
      <c r="BK25" s="379"/>
      <c r="BL25" s="379"/>
      <c r="BM25" s="380"/>
      <c r="BN25" s="381">
        <v>5495564</v>
      </c>
      <c r="BO25" s="382"/>
      <c r="BP25" s="382"/>
      <c r="BQ25" s="382"/>
      <c r="BR25" s="382"/>
      <c r="BS25" s="382"/>
      <c r="BT25" s="382"/>
      <c r="BU25" s="383"/>
      <c r="BV25" s="381">
        <v>2964089</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2">
      <c r="A26" s="172"/>
      <c r="B26" s="589"/>
      <c r="C26" s="565"/>
      <c r="D26" s="566"/>
      <c r="E26" s="468" t="s">
        <v>180</v>
      </c>
      <c r="F26" s="448"/>
      <c r="G26" s="448"/>
      <c r="H26" s="448"/>
      <c r="I26" s="448"/>
      <c r="J26" s="448"/>
      <c r="K26" s="449"/>
      <c r="L26" s="469">
        <v>1</v>
      </c>
      <c r="M26" s="470"/>
      <c r="N26" s="470"/>
      <c r="O26" s="470"/>
      <c r="P26" s="512"/>
      <c r="Q26" s="469">
        <v>5450</v>
      </c>
      <c r="R26" s="470"/>
      <c r="S26" s="470"/>
      <c r="T26" s="470"/>
      <c r="U26" s="470"/>
      <c r="V26" s="512"/>
      <c r="W26" s="564"/>
      <c r="X26" s="565"/>
      <c r="Y26" s="566"/>
      <c r="Z26" s="468" t="s">
        <v>181</v>
      </c>
      <c r="AA26" s="570"/>
      <c r="AB26" s="570"/>
      <c r="AC26" s="570"/>
      <c r="AD26" s="570"/>
      <c r="AE26" s="570"/>
      <c r="AF26" s="570"/>
      <c r="AG26" s="571"/>
      <c r="AH26" s="469">
        <v>9</v>
      </c>
      <c r="AI26" s="470"/>
      <c r="AJ26" s="470"/>
      <c r="AK26" s="470"/>
      <c r="AL26" s="512"/>
      <c r="AM26" s="469">
        <v>33525</v>
      </c>
      <c r="AN26" s="470"/>
      <c r="AO26" s="470"/>
      <c r="AP26" s="470"/>
      <c r="AQ26" s="470"/>
      <c r="AR26" s="512"/>
      <c r="AS26" s="469">
        <v>3725</v>
      </c>
      <c r="AT26" s="470"/>
      <c r="AU26" s="470"/>
      <c r="AV26" s="470"/>
      <c r="AW26" s="470"/>
      <c r="AX26" s="471"/>
      <c r="AY26" s="421" t="s">
        <v>182</v>
      </c>
      <c r="AZ26" s="422"/>
      <c r="BA26" s="422"/>
      <c r="BB26" s="422"/>
      <c r="BC26" s="422"/>
      <c r="BD26" s="422"/>
      <c r="BE26" s="422"/>
      <c r="BF26" s="422"/>
      <c r="BG26" s="422"/>
      <c r="BH26" s="422"/>
      <c r="BI26" s="422"/>
      <c r="BJ26" s="422"/>
      <c r="BK26" s="422"/>
      <c r="BL26" s="422"/>
      <c r="BM26" s="423"/>
      <c r="BN26" s="418" t="s">
        <v>183</v>
      </c>
      <c r="BO26" s="419"/>
      <c r="BP26" s="419"/>
      <c r="BQ26" s="419"/>
      <c r="BR26" s="419"/>
      <c r="BS26" s="419"/>
      <c r="BT26" s="419"/>
      <c r="BU26" s="420"/>
      <c r="BV26" s="418" t="s">
        <v>184</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5">
      <c r="A27" s="172"/>
      <c r="B27" s="589"/>
      <c r="C27" s="565"/>
      <c r="D27" s="566"/>
      <c r="E27" s="468" t="s">
        <v>185</v>
      </c>
      <c r="F27" s="448"/>
      <c r="G27" s="448"/>
      <c r="H27" s="448"/>
      <c r="I27" s="448"/>
      <c r="J27" s="448"/>
      <c r="K27" s="449"/>
      <c r="L27" s="469">
        <v>1</v>
      </c>
      <c r="M27" s="470"/>
      <c r="N27" s="470"/>
      <c r="O27" s="470"/>
      <c r="P27" s="512"/>
      <c r="Q27" s="469">
        <v>3970</v>
      </c>
      <c r="R27" s="470"/>
      <c r="S27" s="470"/>
      <c r="T27" s="470"/>
      <c r="U27" s="470"/>
      <c r="V27" s="512"/>
      <c r="W27" s="564"/>
      <c r="X27" s="565"/>
      <c r="Y27" s="566"/>
      <c r="Z27" s="468" t="s">
        <v>186</v>
      </c>
      <c r="AA27" s="448"/>
      <c r="AB27" s="448"/>
      <c r="AC27" s="448"/>
      <c r="AD27" s="448"/>
      <c r="AE27" s="448"/>
      <c r="AF27" s="448"/>
      <c r="AG27" s="449"/>
      <c r="AH27" s="469">
        <v>4</v>
      </c>
      <c r="AI27" s="470"/>
      <c r="AJ27" s="470"/>
      <c r="AK27" s="470"/>
      <c r="AL27" s="512"/>
      <c r="AM27" s="469">
        <v>14920</v>
      </c>
      <c r="AN27" s="470"/>
      <c r="AO27" s="470"/>
      <c r="AP27" s="470"/>
      <c r="AQ27" s="470"/>
      <c r="AR27" s="512"/>
      <c r="AS27" s="469">
        <v>3730</v>
      </c>
      <c r="AT27" s="470"/>
      <c r="AU27" s="470"/>
      <c r="AV27" s="470"/>
      <c r="AW27" s="470"/>
      <c r="AX27" s="471"/>
      <c r="AY27" s="513" t="s">
        <v>187</v>
      </c>
      <c r="AZ27" s="514"/>
      <c r="BA27" s="514"/>
      <c r="BB27" s="514"/>
      <c r="BC27" s="514"/>
      <c r="BD27" s="514"/>
      <c r="BE27" s="514"/>
      <c r="BF27" s="514"/>
      <c r="BG27" s="514"/>
      <c r="BH27" s="514"/>
      <c r="BI27" s="514"/>
      <c r="BJ27" s="514"/>
      <c r="BK27" s="514"/>
      <c r="BL27" s="514"/>
      <c r="BM27" s="515"/>
      <c r="BN27" s="537">
        <v>769668</v>
      </c>
      <c r="BO27" s="538"/>
      <c r="BP27" s="538"/>
      <c r="BQ27" s="538"/>
      <c r="BR27" s="538"/>
      <c r="BS27" s="538"/>
      <c r="BT27" s="538"/>
      <c r="BU27" s="539"/>
      <c r="BV27" s="537">
        <v>769667</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2">
      <c r="A28" s="172"/>
      <c r="B28" s="589"/>
      <c r="C28" s="565"/>
      <c r="D28" s="566"/>
      <c r="E28" s="468" t="s">
        <v>188</v>
      </c>
      <c r="F28" s="448"/>
      <c r="G28" s="448"/>
      <c r="H28" s="448"/>
      <c r="I28" s="448"/>
      <c r="J28" s="448"/>
      <c r="K28" s="449"/>
      <c r="L28" s="469">
        <v>1</v>
      </c>
      <c r="M28" s="470"/>
      <c r="N28" s="470"/>
      <c r="O28" s="470"/>
      <c r="P28" s="512"/>
      <c r="Q28" s="469">
        <v>3410</v>
      </c>
      <c r="R28" s="470"/>
      <c r="S28" s="470"/>
      <c r="T28" s="470"/>
      <c r="U28" s="470"/>
      <c r="V28" s="512"/>
      <c r="W28" s="564"/>
      <c r="X28" s="565"/>
      <c r="Y28" s="566"/>
      <c r="Z28" s="468" t="s">
        <v>189</v>
      </c>
      <c r="AA28" s="448"/>
      <c r="AB28" s="448"/>
      <c r="AC28" s="448"/>
      <c r="AD28" s="448"/>
      <c r="AE28" s="448"/>
      <c r="AF28" s="448"/>
      <c r="AG28" s="449"/>
      <c r="AH28" s="469" t="s">
        <v>190</v>
      </c>
      <c r="AI28" s="470"/>
      <c r="AJ28" s="470"/>
      <c r="AK28" s="470"/>
      <c r="AL28" s="512"/>
      <c r="AM28" s="469" t="s">
        <v>183</v>
      </c>
      <c r="AN28" s="470"/>
      <c r="AO28" s="470"/>
      <c r="AP28" s="470"/>
      <c r="AQ28" s="470"/>
      <c r="AR28" s="512"/>
      <c r="AS28" s="469" t="s">
        <v>191</v>
      </c>
      <c r="AT28" s="470"/>
      <c r="AU28" s="470"/>
      <c r="AV28" s="470"/>
      <c r="AW28" s="470"/>
      <c r="AX28" s="471"/>
      <c r="AY28" s="572" t="s">
        <v>192</v>
      </c>
      <c r="AZ28" s="573"/>
      <c r="BA28" s="573"/>
      <c r="BB28" s="574"/>
      <c r="BC28" s="378" t="s">
        <v>48</v>
      </c>
      <c r="BD28" s="379"/>
      <c r="BE28" s="379"/>
      <c r="BF28" s="379"/>
      <c r="BG28" s="379"/>
      <c r="BH28" s="379"/>
      <c r="BI28" s="379"/>
      <c r="BJ28" s="379"/>
      <c r="BK28" s="379"/>
      <c r="BL28" s="379"/>
      <c r="BM28" s="380"/>
      <c r="BN28" s="381">
        <v>3648190</v>
      </c>
      <c r="BO28" s="382"/>
      <c r="BP28" s="382"/>
      <c r="BQ28" s="382"/>
      <c r="BR28" s="382"/>
      <c r="BS28" s="382"/>
      <c r="BT28" s="382"/>
      <c r="BU28" s="383"/>
      <c r="BV28" s="381">
        <v>2729416</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2">
      <c r="A29" s="172"/>
      <c r="B29" s="589"/>
      <c r="C29" s="565"/>
      <c r="D29" s="566"/>
      <c r="E29" s="468" t="s">
        <v>193</v>
      </c>
      <c r="F29" s="448"/>
      <c r="G29" s="448"/>
      <c r="H29" s="448"/>
      <c r="I29" s="448"/>
      <c r="J29" s="448"/>
      <c r="K29" s="449"/>
      <c r="L29" s="469">
        <v>17</v>
      </c>
      <c r="M29" s="470"/>
      <c r="N29" s="470"/>
      <c r="O29" s="470"/>
      <c r="P29" s="512"/>
      <c r="Q29" s="469">
        <v>3270</v>
      </c>
      <c r="R29" s="470"/>
      <c r="S29" s="470"/>
      <c r="T29" s="470"/>
      <c r="U29" s="470"/>
      <c r="V29" s="512"/>
      <c r="W29" s="567"/>
      <c r="X29" s="568"/>
      <c r="Y29" s="569"/>
      <c r="Z29" s="468" t="s">
        <v>194</v>
      </c>
      <c r="AA29" s="448"/>
      <c r="AB29" s="448"/>
      <c r="AC29" s="448"/>
      <c r="AD29" s="448"/>
      <c r="AE29" s="448"/>
      <c r="AF29" s="448"/>
      <c r="AG29" s="449"/>
      <c r="AH29" s="469">
        <v>471</v>
      </c>
      <c r="AI29" s="470"/>
      <c r="AJ29" s="470"/>
      <c r="AK29" s="470"/>
      <c r="AL29" s="512"/>
      <c r="AM29" s="469">
        <v>1589177</v>
      </c>
      <c r="AN29" s="470"/>
      <c r="AO29" s="470"/>
      <c r="AP29" s="470"/>
      <c r="AQ29" s="470"/>
      <c r="AR29" s="512"/>
      <c r="AS29" s="469">
        <v>3374</v>
      </c>
      <c r="AT29" s="470"/>
      <c r="AU29" s="470"/>
      <c r="AV29" s="470"/>
      <c r="AW29" s="470"/>
      <c r="AX29" s="471"/>
      <c r="AY29" s="575"/>
      <c r="AZ29" s="576"/>
      <c r="BA29" s="576"/>
      <c r="BB29" s="577"/>
      <c r="BC29" s="452" t="s">
        <v>195</v>
      </c>
      <c r="BD29" s="453"/>
      <c r="BE29" s="453"/>
      <c r="BF29" s="453"/>
      <c r="BG29" s="453"/>
      <c r="BH29" s="453"/>
      <c r="BI29" s="453"/>
      <c r="BJ29" s="453"/>
      <c r="BK29" s="453"/>
      <c r="BL29" s="453"/>
      <c r="BM29" s="454"/>
      <c r="BN29" s="418">
        <v>302795</v>
      </c>
      <c r="BO29" s="419"/>
      <c r="BP29" s="419"/>
      <c r="BQ29" s="419"/>
      <c r="BR29" s="419"/>
      <c r="BS29" s="419"/>
      <c r="BT29" s="419"/>
      <c r="BU29" s="420"/>
      <c r="BV29" s="418">
        <v>105272</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5">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196</v>
      </c>
      <c r="X30" s="586"/>
      <c r="Y30" s="586"/>
      <c r="Z30" s="586"/>
      <c r="AA30" s="586"/>
      <c r="AB30" s="586"/>
      <c r="AC30" s="586"/>
      <c r="AD30" s="586"/>
      <c r="AE30" s="586"/>
      <c r="AF30" s="586"/>
      <c r="AG30" s="587"/>
      <c r="AH30" s="545">
        <v>99.1</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50</v>
      </c>
      <c r="BD30" s="535"/>
      <c r="BE30" s="535"/>
      <c r="BF30" s="535"/>
      <c r="BG30" s="535"/>
      <c r="BH30" s="535"/>
      <c r="BI30" s="535"/>
      <c r="BJ30" s="535"/>
      <c r="BK30" s="535"/>
      <c r="BL30" s="535"/>
      <c r="BM30" s="536"/>
      <c r="BN30" s="537">
        <v>4797117</v>
      </c>
      <c r="BO30" s="538"/>
      <c r="BP30" s="538"/>
      <c r="BQ30" s="538"/>
      <c r="BR30" s="538"/>
      <c r="BS30" s="538"/>
      <c r="BT30" s="538"/>
      <c r="BU30" s="539"/>
      <c r="BV30" s="537">
        <v>3272376</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1" t="s">
        <v>197</v>
      </c>
      <c r="D32" s="581"/>
      <c r="E32" s="581"/>
      <c r="F32" s="581"/>
      <c r="G32" s="581"/>
      <c r="H32" s="581"/>
      <c r="I32" s="581"/>
      <c r="J32" s="581"/>
      <c r="K32" s="581"/>
      <c r="L32" s="581"/>
      <c r="M32" s="581"/>
      <c r="N32" s="581"/>
      <c r="O32" s="581"/>
      <c r="P32" s="581"/>
      <c r="Q32" s="581"/>
      <c r="R32" s="581"/>
      <c r="S32" s="581"/>
      <c r="U32" s="422" t="s">
        <v>198</v>
      </c>
      <c r="V32" s="422"/>
      <c r="W32" s="422"/>
      <c r="X32" s="422"/>
      <c r="Y32" s="422"/>
      <c r="Z32" s="422"/>
      <c r="AA32" s="422"/>
      <c r="AB32" s="422"/>
      <c r="AC32" s="422"/>
      <c r="AD32" s="422"/>
      <c r="AE32" s="422"/>
      <c r="AF32" s="422"/>
      <c r="AG32" s="422"/>
      <c r="AH32" s="422"/>
      <c r="AI32" s="422"/>
      <c r="AJ32" s="422"/>
      <c r="AK32" s="422"/>
      <c r="AM32" s="422" t="s">
        <v>199</v>
      </c>
      <c r="AN32" s="422"/>
      <c r="AO32" s="422"/>
      <c r="AP32" s="422"/>
      <c r="AQ32" s="422"/>
      <c r="AR32" s="422"/>
      <c r="AS32" s="422"/>
      <c r="AT32" s="422"/>
      <c r="AU32" s="422"/>
      <c r="AV32" s="422"/>
      <c r="AW32" s="422"/>
      <c r="AX32" s="422"/>
      <c r="AY32" s="422"/>
      <c r="AZ32" s="422"/>
      <c r="BA32" s="422"/>
      <c r="BB32" s="422"/>
      <c r="BC32" s="422"/>
      <c r="BE32" s="422" t="s">
        <v>200</v>
      </c>
      <c r="BF32" s="422"/>
      <c r="BG32" s="422"/>
      <c r="BH32" s="422"/>
      <c r="BI32" s="422"/>
      <c r="BJ32" s="422"/>
      <c r="BK32" s="422"/>
      <c r="BL32" s="422"/>
      <c r="BM32" s="422"/>
      <c r="BN32" s="422"/>
      <c r="BO32" s="422"/>
      <c r="BP32" s="422"/>
      <c r="BQ32" s="422"/>
      <c r="BR32" s="422"/>
      <c r="BS32" s="422"/>
      <c r="BT32" s="422"/>
      <c r="BU32" s="422"/>
      <c r="BW32" s="422" t="s">
        <v>201</v>
      </c>
      <c r="BX32" s="422"/>
      <c r="BY32" s="422"/>
      <c r="BZ32" s="422"/>
      <c r="CA32" s="422"/>
      <c r="CB32" s="422"/>
      <c r="CC32" s="422"/>
      <c r="CD32" s="422"/>
      <c r="CE32" s="422"/>
      <c r="CF32" s="422"/>
      <c r="CG32" s="422"/>
      <c r="CH32" s="422"/>
      <c r="CI32" s="422"/>
      <c r="CJ32" s="422"/>
      <c r="CK32" s="422"/>
      <c r="CL32" s="422"/>
      <c r="CM32" s="422"/>
      <c r="CO32" s="422" t="s">
        <v>202</v>
      </c>
      <c r="CP32" s="422"/>
      <c r="CQ32" s="422"/>
      <c r="CR32" s="422"/>
      <c r="CS32" s="422"/>
      <c r="CT32" s="422"/>
      <c r="CU32" s="422"/>
      <c r="CV32" s="422"/>
      <c r="CW32" s="422"/>
      <c r="CX32" s="422"/>
      <c r="CY32" s="422"/>
      <c r="CZ32" s="422"/>
      <c r="DA32" s="422"/>
      <c r="DB32" s="422"/>
      <c r="DC32" s="422"/>
      <c r="DD32" s="422"/>
      <c r="DE32" s="422"/>
      <c r="DI32" s="195"/>
    </row>
    <row r="33" spans="1:113" ht="13.5" customHeight="1" x14ac:dyDescent="0.2">
      <c r="A33" s="172"/>
      <c r="B33" s="196"/>
      <c r="C33" s="442" t="s">
        <v>203</v>
      </c>
      <c r="D33" s="442"/>
      <c r="E33" s="407" t="s">
        <v>204</v>
      </c>
      <c r="F33" s="407"/>
      <c r="G33" s="407"/>
      <c r="H33" s="407"/>
      <c r="I33" s="407"/>
      <c r="J33" s="407"/>
      <c r="K33" s="407"/>
      <c r="L33" s="407"/>
      <c r="M33" s="407"/>
      <c r="N33" s="407"/>
      <c r="O33" s="407"/>
      <c r="P33" s="407"/>
      <c r="Q33" s="407"/>
      <c r="R33" s="407"/>
      <c r="S33" s="407"/>
      <c r="T33" s="197"/>
      <c r="U33" s="442" t="s">
        <v>205</v>
      </c>
      <c r="V33" s="442"/>
      <c r="W33" s="407" t="s">
        <v>206</v>
      </c>
      <c r="X33" s="407"/>
      <c r="Y33" s="407"/>
      <c r="Z33" s="407"/>
      <c r="AA33" s="407"/>
      <c r="AB33" s="407"/>
      <c r="AC33" s="407"/>
      <c r="AD33" s="407"/>
      <c r="AE33" s="407"/>
      <c r="AF33" s="407"/>
      <c r="AG33" s="407"/>
      <c r="AH33" s="407"/>
      <c r="AI33" s="407"/>
      <c r="AJ33" s="407"/>
      <c r="AK33" s="407"/>
      <c r="AL33" s="197"/>
      <c r="AM33" s="442" t="s">
        <v>207</v>
      </c>
      <c r="AN33" s="442"/>
      <c r="AO33" s="407" t="s">
        <v>206</v>
      </c>
      <c r="AP33" s="407"/>
      <c r="AQ33" s="407"/>
      <c r="AR33" s="407"/>
      <c r="AS33" s="407"/>
      <c r="AT33" s="407"/>
      <c r="AU33" s="407"/>
      <c r="AV33" s="407"/>
      <c r="AW33" s="407"/>
      <c r="AX33" s="407"/>
      <c r="AY33" s="407"/>
      <c r="AZ33" s="407"/>
      <c r="BA33" s="407"/>
      <c r="BB33" s="407"/>
      <c r="BC33" s="407"/>
      <c r="BD33" s="198"/>
      <c r="BE33" s="407" t="s">
        <v>208</v>
      </c>
      <c r="BF33" s="407"/>
      <c r="BG33" s="407" t="s">
        <v>209</v>
      </c>
      <c r="BH33" s="407"/>
      <c r="BI33" s="407"/>
      <c r="BJ33" s="407"/>
      <c r="BK33" s="407"/>
      <c r="BL33" s="407"/>
      <c r="BM33" s="407"/>
      <c r="BN33" s="407"/>
      <c r="BO33" s="407"/>
      <c r="BP33" s="407"/>
      <c r="BQ33" s="407"/>
      <c r="BR33" s="407"/>
      <c r="BS33" s="407"/>
      <c r="BT33" s="407"/>
      <c r="BU33" s="407"/>
      <c r="BV33" s="198"/>
      <c r="BW33" s="442" t="s">
        <v>208</v>
      </c>
      <c r="BX33" s="442"/>
      <c r="BY33" s="407" t="s">
        <v>210</v>
      </c>
      <c r="BZ33" s="407"/>
      <c r="CA33" s="407"/>
      <c r="CB33" s="407"/>
      <c r="CC33" s="407"/>
      <c r="CD33" s="407"/>
      <c r="CE33" s="407"/>
      <c r="CF33" s="407"/>
      <c r="CG33" s="407"/>
      <c r="CH33" s="407"/>
      <c r="CI33" s="407"/>
      <c r="CJ33" s="407"/>
      <c r="CK33" s="407"/>
      <c r="CL33" s="407"/>
      <c r="CM33" s="407"/>
      <c r="CN33" s="197"/>
      <c r="CO33" s="442" t="s">
        <v>211</v>
      </c>
      <c r="CP33" s="442"/>
      <c r="CQ33" s="407" t="s">
        <v>212</v>
      </c>
      <c r="CR33" s="407"/>
      <c r="CS33" s="407"/>
      <c r="CT33" s="407"/>
      <c r="CU33" s="407"/>
      <c r="CV33" s="407"/>
      <c r="CW33" s="407"/>
      <c r="CX33" s="407"/>
      <c r="CY33" s="407"/>
      <c r="CZ33" s="407"/>
      <c r="DA33" s="407"/>
      <c r="DB33" s="407"/>
      <c r="DC33" s="407"/>
      <c r="DD33" s="407"/>
      <c r="DE33" s="407"/>
      <c r="DF33" s="197"/>
      <c r="DG33" s="607" t="s">
        <v>213</v>
      </c>
      <c r="DH33" s="607"/>
      <c r="DI33" s="199"/>
    </row>
    <row r="34" spans="1:113" ht="32.25" customHeight="1" x14ac:dyDescent="0.2">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2</v>
      </c>
      <c r="V34" s="608"/>
      <c r="W34" s="609" t="str">
        <f>IF('各会計、関係団体の財政状況及び健全化判断比率'!B28="","",'各会計、関係団体の財政状況及び健全化判断比率'!B28)</f>
        <v>日南市国民健康保険特別会計</v>
      </c>
      <c r="X34" s="609"/>
      <c r="Y34" s="609"/>
      <c r="Z34" s="609"/>
      <c r="AA34" s="609"/>
      <c r="AB34" s="609"/>
      <c r="AC34" s="609"/>
      <c r="AD34" s="609"/>
      <c r="AE34" s="609"/>
      <c r="AF34" s="609"/>
      <c r="AG34" s="609"/>
      <c r="AH34" s="609"/>
      <c r="AI34" s="609"/>
      <c r="AJ34" s="609"/>
      <c r="AK34" s="609"/>
      <c r="AL34" s="172"/>
      <c r="AM34" s="608">
        <f>IF(AO34="","",MAX(C34:D43,U34:V43)+1)</f>
        <v>5</v>
      </c>
      <c r="AN34" s="608"/>
      <c r="AO34" s="609" t="str">
        <f>IF('各会計、関係団体の財政状況及び健全化判断比率'!B31="","",'各会計、関係団体の財政状況及び健全化判断比率'!B31)</f>
        <v>日南市水道事業会計</v>
      </c>
      <c r="AP34" s="609"/>
      <c r="AQ34" s="609"/>
      <c r="AR34" s="609"/>
      <c r="AS34" s="609"/>
      <c r="AT34" s="609"/>
      <c r="AU34" s="609"/>
      <c r="AV34" s="609"/>
      <c r="AW34" s="609"/>
      <c r="AX34" s="609"/>
      <c r="AY34" s="609"/>
      <c r="AZ34" s="609"/>
      <c r="BA34" s="609"/>
      <c r="BB34" s="609"/>
      <c r="BC34" s="609"/>
      <c r="BD34" s="172"/>
      <c r="BE34" s="608">
        <f>IF(BG34="","",MAX(C34:D43,U34:V43,AM34:AN43)+1)</f>
        <v>9</v>
      </c>
      <c r="BF34" s="608"/>
      <c r="BG34" s="609" t="str">
        <f>IF('各会計、関係団体の財政状況及び健全化判断比率'!B35="","",'各会計、関係団体の財政状況及び健全化判断比率'!B35)</f>
        <v>日南市簡易水道特別会計</v>
      </c>
      <c r="BH34" s="609"/>
      <c r="BI34" s="609"/>
      <c r="BJ34" s="609"/>
      <c r="BK34" s="609"/>
      <c r="BL34" s="609"/>
      <c r="BM34" s="609"/>
      <c r="BN34" s="609"/>
      <c r="BO34" s="609"/>
      <c r="BP34" s="609"/>
      <c r="BQ34" s="609"/>
      <c r="BR34" s="609"/>
      <c r="BS34" s="609"/>
      <c r="BT34" s="609"/>
      <c r="BU34" s="609"/>
      <c r="BV34" s="172"/>
      <c r="BW34" s="608">
        <f>IF(BY34="","",MAX(C34:D43,U34:V43,AM34:AN43,BE34:BF43)+1)</f>
        <v>12</v>
      </c>
      <c r="BX34" s="608"/>
      <c r="BY34" s="609" t="str">
        <f>IF('各会計、関係団体の財政状況及び健全化判断比率'!B68="","",'各会計、関係団体の財政状況及び健全化判断比率'!B68)</f>
        <v>日南串間広域不燃物処理組合</v>
      </c>
      <c r="BZ34" s="609"/>
      <c r="CA34" s="609"/>
      <c r="CB34" s="609"/>
      <c r="CC34" s="609"/>
      <c r="CD34" s="609"/>
      <c r="CE34" s="609"/>
      <c r="CF34" s="609"/>
      <c r="CG34" s="609"/>
      <c r="CH34" s="609"/>
      <c r="CI34" s="609"/>
      <c r="CJ34" s="609"/>
      <c r="CK34" s="609"/>
      <c r="CL34" s="609"/>
      <c r="CM34" s="609"/>
      <c r="CN34" s="172"/>
      <c r="CO34" s="608">
        <f>IF(CQ34="","",MAX(C34:D43,U34:V43,AM34:AN43,BE34:BF43,BW34:BX43)+1)</f>
        <v>18</v>
      </c>
      <c r="CP34" s="608"/>
      <c r="CQ34" s="609" t="str">
        <f>IF('各会計、関係団体の財政状況及び健全化判断比率'!BS7="","",'各会計、関係団体の財政状況及び健全化判断比率'!BS7)</f>
        <v>日南市土地開発公社</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x14ac:dyDescent="0.2">
      <c r="A35" s="172"/>
      <c r="B35" s="196"/>
      <c r="C35" s="608" t="str">
        <f>IF(E35="","",C34+1)</f>
        <v/>
      </c>
      <c r="D35" s="608"/>
      <c r="E35" s="609" t="str">
        <f>IF('各会計、関係団体の財政状況及び健全化判断比率'!B8="","",'各会計、関係団体の財政状況及び健全化判断比率'!B8)</f>
        <v/>
      </c>
      <c r="F35" s="609"/>
      <c r="G35" s="609"/>
      <c r="H35" s="609"/>
      <c r="I35" s="609"/>
      <c r="J35" s="609"/>
      <c r="K35" s="609"/>
      <c r="L35" s="609"/>
      <c r="M35" s="609"/>
      <c r="N35" s="609"/>
      <c r="O35" s="609"/>
      <c r="P35" s="609"/>
      <c r="Q35" s="609"/>
      <c r="R35" s="609"/>
      <c r="S35" s="609"/>
      <c r="T35" s="172"/>
      <c r="U35" s="608">
        <f>IF(W35="","",U34+1)</f>
        <v>3</v>
      </c>
      <c r="V35" s="608"/>
      <c r="W35" s="609" t="str">
        <f>IF('各会計、関係団体の財政状況及び健全化判断比率'!B29="","",'各会計、関係団体の財政状況及び健全化判断比率'!B29)</f>
        <v>日南市介護保険特別会計</v>
      </c>
      <c r="X35" s="609"/>
      <c r="Y35" s="609"/>
      <c r="Z35" s="609"/>
      <c r="AA35" s="609"/>
      <c r="AB35" s="609"/>
      <c r="AC35" s="609"/>
      <c r="AD35" s="609"/>
      <c r="AE35" s="609"/>
      <c r="AF35" s="609"/>
      <c r="AG35" s="609"/>
      <c r="AH35" s="609"/>
      <c r="AI35" s="609"/>
      <c r="AJ35" s="609"/>
      <c r="AK35" s="609"/>
      <c r="AL35" s="172"/>
      <c r="AM35" s="608">
        <f t="shared" ref="AM35:AM43" si="0">IF(AO35="","",AM34+1)</f>
        <v>6</v>
      </c>
      <c r="AN35" s="608"/>
      <c r="AO35" s="609" t="str">
        <f>IF('各会計、関係団体の財政状況及び健全化判断比率'!B32="","",'各会計、関係団体の財政状況及び健全化判断比率'!B32)</f>
        <v>日南市公共下水道事業会計</v>
      </c>
      <c r="AP35" s="609"/>
      <c r="AQ35" s="609"/>
      <c r="AR35" s="609"/>
      <c r="AS35" s="609"/>
      <c r="AT35" s="609"/>
      <c r="AU35" s="609"/>
      <c r="AV35" s="609"/>
      <c r="AW35" s="609"/>
      <c r="AX35" s="609"/>
      <c r="AY35" s="609"/>
      <c r="AZ35" s="609"/>
      <c r="BA35" s="609"/>
      <c r="BB35" s="609"/>
      <c r="BC35" s="609"/>
      <c r="BD35" s="172"/>
      <c r="BE35" s="608">
        <f t="shared" ref="BE35:BE43" si="1">IF(BG35="","",BE34+1)</f>
        <v>10</v>
      </c>
      <c r="BF35" s="608"/>
      <c r="BG35" s="609" t="str">
        <f>IF('各会計、関係団体の財政状況及び健全化判断比率'!B36="","",'各会計、関係団体の財政状況及び健全化判断比率'!B36)</f>
        <v>日南市漁業集落排水特別会計</v>
      </c>
      <c r="BH35" s="609"/>
      <c r="BI35" s="609"/>
      <c r="BJ35" s="609"/>
      <c r="BK35" s="609"/>
      <c r="BL35" s="609"/>
      <c r="BM35" s="609"/>
      <c r="BN35" s="609"/>
      <c r="BO35" s="609"/>
      <c r="BP35" s="609"/>
      <c r="BQ35" s="609"/>
      <c r="BR35" s="609"/>
      <c r="BS35" s="609"/>
      <c r="BT35" s="609"/>
      <c r="BU35" s="609"/>
      <c r="BV35" s="172"/>
      <c r="BW35" s="608">
        <f t="shared" ref="BW35:BW43" si="2">IF(BY35="","",BW34+1)</f>
        <v>13</v>
      </c>
      <c r="BX35" s="608"/>
      <c r="BY35" s="609" t="str">
        <f>IF('各会計、関係団体の財政状況及び健全化判断比率'!B69="","",'各会計、関係団体の財政状況及び健全化判断比率'!B69)</f>
        <v>宮崎県市町村総合事務組合（一般会計）</v>
      </c>
      <c r="BZ35" s="609"/>
      <c r="CA35" s="609"/>
      <c r="CB35" s="609"/>
      <c r="CC35" s="609"/>
      <c r="CD35" s="609"/>
      <c r="CE35" s="609"/>
      <c r="CF35" s="609"/>
      <c r="CG35" s="609"/>
      <c r="CH35" s="609"/>
      <c r="CI35" s="609"/>
      <c r="CJ35" s="609"/>
      <c r="CK35" s="609"/>
      <c r="CL35" s="609"/>
      <c r="CM35" s="609"/>
      <c r="CN35" s="172"/>
      <c r="CO35" s="608">
        <f t="shared" ref="CO35:CO43" si="3">IF(CQ35="","",CO34+1)</f>
        <v>19</v>
      </c>
      <c r="CP35" s="608"/>
      <c r="CQ35" s="609" t="str">
        <f>IF('各会計、関係団体の財政状況及び健全化判断比率'!BS8="","",'各会計、関係団体の財政状況及び健全化判断比率'!BS8)</f>
        <v>ドリームランドはまゆう</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x14ac:dyDescent="0.2">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4</v>
      </c>
      <c r="V36" s="608"/>
      <c r="W36" s="609" t="str">
        <f>IF('各会計、関係団体の財政状況及び健全化判断比率'!B30="","",'各会計、関係団体の財政状況及び健全化判断比率'!B30)</f>
        <v>日南市後期高齢者医療特別会計</v>
      </c>
      <c r="X36" s="609"/>
      <c r="Y36" s="609"/>
      <c r="Z36" s="609"/>
      <c r="AA36" s="609"/>
      <c r="AB36" s="609"/>
      <c r="AC36" s="609"/>
      <c r="AD36" s="609"/>
      <c r="AE36" s="609"/>
      <c r="AF36" s="609"/>
      <c r="AG36" s="609"/>
      <c r="AH36" s="609"/>
      <c r="AI36" s="609"/>
      <c r="AJ36" s="609"/>
      <c r="AK36" s="609"/>
      <c r="AL36" s="172"/>
      <c r="AM36" s="608">
        <f t="shared" si="0"/>
        <v>7</v>
      </c>
      <c r="AN36" s="608"/>
      <c r="AO36" s="609" t="str">
        <f>IF('各会計、関係団体の財政状況及び健全化判断比率'!B33="","",'各会計、関係団体の財政状況及び健全化判断比率'!B33)</f>
        <v>日南市特定環境保全公共下水道事業会計</v>
      </c>
      <c r="AP36" s="609"/>
      <c r="AQ36" s="609"/>
      <c r="AR36" s="609"/>
      <c r="AS36" s="609"/>
      <c r="AT36" s="609"/>
      <c r="AU36" s="609"/>
      <c r="AV36" s="609"/>
      <c r="AW36" s="609"/>
      <c r="AX36" s="609"/>
      <c r="AY36" s="609"/>
      <c r="AZ36" s="609"/>
      <c r="BA36" s="609"/>
      <c r="BB36" s="609"/>
      <c r="BC36" s="609"/>
      <c r="BD36" s="172"/>
      <c r="BE36" s="608">
        <f t="shared" si="1"/>
        <v>11</v>
      </c>
      <c r="BF36" s="608"/>
      <c r="BG36" s="609" t="str">
        <f>IF('各会計、関係団体の財政状況及び健全化判断比率'!B37="","",'各会計、関係団体の財政状況及び健全化判断比率'!B37)</f>
        <v>日南市公設合併処理浄化槽特別会計</v>
      </c>
      <c r="BH36" s="609"/>
      <c r="BI36" s="609"/>
      <c r="BJ36" s="609"/>
      <c r="BK36" s="609"/>
      <c r="BL36" s="609"/>
      <c r="BM36" s="609"/>
      <c r="BN36" s="609"/>
      <c r="BO36" s="609"/>
      <c r="BP36" s="609"/>
      <c r="BQ36" s="609"/>
      <c r="BR36" s="609"/>
      <c r="BS36" s="609"/>
      <c r="BT36" s="609"/>
      <c r="BU36" s="609"/>
      <c r="BV36" s="172"/>
      <c r="BW36" s="608">
        <f t="shared" si="2"/>
        <v>14</v>
      </c>
      <c r="BX36" s="608"/>
      <c r="BY36" s="609" t="str">
        <f>IF('各会計、関係団体の財政状況及び健全化判断比率'!B70="","",'各会計、関係団体の財政状況及び健全化判断比率'!B70)</f>
        <v>宮崎県市町村総合事務組合（市町村交通災害共済事業特別会計）</v>
      </c>
      <c r="BZ36" s="609"/>
      <c r="CA36" s="609"/>
      <c r="CB36" s="609"/>
      <c r="CC36" s="609"/>
      <c r="CD36" s="609"/>
      <c r="CE36" s="609"/>
      <c r="CF36" s="609"/>
      <c r="CG36" s="609"/>
      <c r="CH36" s="609"/>
      <c r="CI36" s="609"/>
      <c r="CJ36" s="609"/>
      <c r="CK36" s="609"/>
      <c r="CL36" s="609"/>
      <c r="CM36" s="609"/>
      <c r="CN36" s="172"/>
      <c r="CO36" s="608">
        <f t="shared" si="3"/>
        <v>20</v>
      </c>
      <c r="CP36" s="608"/>
      <c r="CQ36" s="609" t="str">
        <f>IF('各会計、関係団体の財政状況及び健全化判断比率'!BS9="","",'各会計、関係団体の財政状況及び健全化判断比率'!BS9)</f>
        <v>北郷町温泉協会</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2">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t="str">
        <f t="shared" si="4"/>
        <v/>
      </c>
      <c r="V37" s="608"/>
      <c r="W37" s="609"/>
      <c r="X37" s="609"/>
      <c r="Y37" s="609"/>
      <c r="Z37" s="609"/>
      <c r="AA37" s="609"/>
      <c r="AB37" s="609"/>
      <c r="AC37" s="609"/>
      <c r="AD37" s="609"/>
      <c r="AE37" s="609"/>
      <c r="AF37" s="609"/>
      <c r="AG37" s="609"/>
      <c r="AH37" s="609"/>
      <c r="AI37" s="609"/>
      <c r="AJ37" s="609"/>
      <c r="AK37" s="609"/>
      <c r="AL37" s="172"/>
      <c r="AM37" s="608">
        <f t="shared" si="0"/>
        <v>8</v>
      </c>
      <c r="AN37" s="608"/>
      <c r="AO37" s="609" t="str">
        <f>IF('各会計、関係団体の財政状況及び健全化判断比率'!B34="","",'各会計、関係団体の財政状況及び健全化判断比率'!B34)</f>
        <v>日南市病院事業会計</v>
      </c>
      <c r="AP37" s="609"/>
      <c r="AQ37" s="609"/>
      <c r="AR37" s="609"/>
      <c r="AS37" s="609"/>
      <c r="AT37" s="609"/>
      <c r="AU37" s="609"/>
      <c r="AV37" s="609"/>
      <c r="AW37" s="609"/>
      <c r="AX37" s="609"/>
      <c r="AY37" s="609"/>
      <c r="AZ37" s="609"/>
      <c r="BA37" s="609"/>
      <c r="BB37" s="609"/>
      <c r="BC37" s="609"/>
      <c r="BD37" s="172"/>
      <c r="BE37" s="608" t="str">
        <f t="shared" si="1"/>
        <v/>
      </c>
      <c r="BF37" s="608"/>
      <c r="BG37" s="609"/>
      <c r="BH37" s="609"/>
      <c r="BI37" s="609"/>
      <c r="BJ37" s="609"/>
      <c r="BK37" s="609"/>
      <c r="BL37" s="609"/>
      <c r="BM37" s="609"/>
      <c r="BN37" s="609"/>
      <c r="BO37" s="609"/>
      <c r="BP37" s="609"/>
      <c r="BQ37" s="609"/>
      <c r="BR37" s="609"/>
      <c r="BS37" s="609"/>
      <c r="BT37" s="609"/>
      <c r="BU37" s="609"/>
      <c r="BV37" s="172"/>
      <c r="BW37" s="608">
        <f t="shared" si="2"/>
        <v>15</v>
      </c>
      <c r="BX37" s="608"/>
      <c r="BY37" s="609" t="str">
        <f>IF('各会計、関係団体の財政状況及び健全化判断比率'!B71="","",'各会計、関係団体の財政状況及び健全化判断比率'!B71)</f>
        <v>宮崎県市町村総合事務組合（自治会館管理運営特別会計）</v>
      </c>
      <c r="BZ37" s="609"/>
      <c r="CA37" s="609"/>
      <c r="CB37" s="609"/>
      <c r="CC37" s="609"/>
      <c r="CD37" s="609"/>
      <c r="CE37" s="609"/>
      <c r="CF37" s="609"/>
      <c r="CG37" s="609"/>
      <c r="CH37" s="609"/>
      <c r="CI37" s="609"/>
      <c r="CJ37" s="609"/>
      <c r="CK37" s="609"/>
      <c r="CL37" s="609"/>
      <c r="CM37" s="609"/>
      <c r="CN37" s="172"/>
      <c r="CO37" s="608">
        <f t="shared" si="3"/>
        <v>21</v>
      </c>
      <c r="CP37" s="608"/>
      <c r="CQ37" s="609" t="str">
        <f>IF('各会計、関係団体の財政状況及び健全化判断比率'!BS10="","",'各会計、関係団体の財政状況及び健全化判断比率'!BS10)</f>
        <v>日南まちづくり</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x14ac:dyDescent="0.2">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16</v>
      </c>
      <c r="BX38" s="608"/>
      <c r="BY38" s="609" t="str">
        <f>IF('各会計、関係団体の財政状況及び健全化判断比率'!B72="","",'各会計、関係団体の財政状況及び健全化判断比率'!B72)</f>
        <v>宮崎県後期高齢者医療広域連合（一般会計）</v>
      </c>
      <c r="BZ38" s="609"/>
      <c r="CA38" s="609"/>
      <c r="CB38" s="609"/>
      <c r="CC38" s="609"/>
      <c r="CD38" s="609"/>
      <c r="CE38" s="609"/>
      <c r="CF38" s="609"/>
      <c r="CG38" s="609"/>
      <c r="CH38" s="609"/>
      <c r="CI38" s="609"/>
      <c r="CJ38" s="609"/>
      <c r="CK38" s="609"/>
      <c r="CL38" s="609"/>
      <c r="CM38" s="609"/>
      <c r="CN38" s="172"/>
      <c r="CO38" s="608">
        <f t="shared" si="3"/>
        <v>22</v>
      </c>
      <c r="CP38" s="608"/>
      <c r="CQ38" s="609" t="str">
        <f>IF('各会計、関係団体の財政状況及び健全化判断比率'!BS11="","",'各会計、関係団体の財政状況及び健全化判断比率'!BS11)</f>
        <v>南那珂森林組合</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〇</v>
      </c>
      <c r="DH38" s="610"/>
      <c r="DI38" s="199"/>
    </row>
    <row r="39" spans="1:113" ht="32.25" customHeight="1" x14ac:dyDescent="0.2">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17</v>
      </c>
      <c r="BX39" s="608"/>
      <c r="BY39" s="609" t="str">
        <f>IF('各会計、関係団体の財政状況及び健全化判断比率'!B73="","",'各会計、関係団体の財政状況及び健全化判断比率'!B73)</f>
        <v>宮崎県後期高齢者医療広域連合（後期高齢者医療特別会計）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2">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t="str">
        <f t="shared" si="2"/>
        <v/>
      </c>
      <c r="BX40" s="608"/>
      <c r="BY40" s="609" t="str">
        <f>IF('各会計、関係団体の財政状況及び健全化判断比率'!B74="","",'各会計、関係団体の財政状況及び健全化判断比率'!B74)</f>
        <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2">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t="str">
        <f t="shared" si="2"/>
        <v/>
      </c>
      <c r="BX41" s="608"/>
      <c r="BY41" s="609" t="str">
        <f>IF('各会計、関係団体の財政状況及び健全化判断比率'!B75="","",'各会計、関係団体の財政状況及び健全化判断比率'!B75)</f>
        <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2">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t="str">
        <f t="shared" si="2"/>
        <v/>
      </c>
      <c r="BX42" s="608"/>
      <c r="BY42" s="609" t="str">
        <f>IF('各会計、関係団体の財政状況及び健全化判断比率'!B76="","",'各会計、関係団体の財政状況及び健全化判断比率'!B76)</f>
        <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2">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214</v>
      </c>
      <c r="E46" s="611" t="s">
        <v>215</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2">
      <c r="E47" s="611" t="s">
        <v>216</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2">
      <c r="E48" s="611" t="s">
        <v>217</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2">
      <c r="E49" s="612" t="s">
        <v>218</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2">
      <c r="E50" s="611" t="s">
        <v>219</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2">
      <c r="E51" s="611" t="s">
        <v>220</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2">
      <c r="E52" s="611" t="s">
        <v>221</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2">
      <c r="E53" s="348" t="s">
        <v>607</v>
      </c>
    </row>
    <row r="54" spans="5:113" x14ac:dyDescent="0.2"/>
    <row r="55" spans="5:113" x14ac:dyDescent="0.2"/>
    <row r="56" spans="5:113" x14ac:dyDescent="0.2"/>
  </sheetData>
  <sheetProtection algorithmName="SHA-512" hashValue="C+RMD1ghSf8VCPsBqR9o/EhcFO8gJBIQPmjyQcGk/WpMTuqfK/Kg6n24l/HF7DGWxsXxxjN9mOcDHrEmdDJ6Cw==" saltValue="X4K0n/RAcV3z+mWrqvicw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2"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9" t="s">
        <v>574</v>
      </c>
      <c r="D34" s="1159"/>
      <c r="E34" s="1160"/>
      <c r="F34" s="32">
        <v>5.03</v>
      </c>
      <c r="G34" s="33">
        <v>5.0999999999999996</v>
      </c>
      <c r="H34" s="33">
        <v>2.4</v>
      </c>
      <c r="I34" s="33">
        <v>3.47</v>
      </c>
      <c r="J34" s="34">
        <v>6.34</v>
      </c>
      <c r="K34" s="22"/>
      <c r="L34" s="22"/>
      <c r="M34" s="22"/>
      <c r="N34" s="22"/>
      <c r="O34" s="22"/>
      <c r="P34" s="22"/>
    </row>
    <row r="35" spans="1:16" ht="39" customHeight="1" x14ac:dyDescent="0.2">
      <c r="A35" s="22"/>
      <c r="B35" s="35"/>
      <c r="C35" s="1155" t="s">
        <v>575</v>
      </c>
      <c r="D35" s="1155"/>
      <c r="E35" s="1156"/>
      <c r="F35" s="36">
        <v>8.25</v>
      </c>
      <c r="G35" s="37">
        <v>7.1</v>
      </c>
      <c r="H35" s="37">
        <v>6.82</v>
      </c>
      <c r="I35" s="37">
        <v>6.23</v>
      </c>
      <c r="J35" s="38">
        <v>5.79</v>
      </c>
      <c r="K35" s="22"/>
      <c r="L35" s="22"/>
      <c r="M35" s="22"/>
      <c r="N35" s="22"/>
      <c r="O35" s="22"/>
      <c r="P35" s="22"/>
    </row>
    <row r="36" spans="1:16" ht="39" customHeight="1" x14ac:dyDescent="0.2">
      <c r="A36" s="22"/>
      <c r="B36" s="35"/>
      <c r="C36" s="1155" t="s">
        <v>576</v>
      </c>
      <c r="D36" s="1155"/>
      <c r="E36" s="1156"/>
      <c r="F36" s="36">
        <v>2.25</v>
      </c>
      <c r="G36" s="37">
        <v>4.03</v>
      </c>
      <c r="H36" s="37">
        <v>1.81</v>
      </c>
      <c r="I36" s="37">
        <v>3.32</v>
      </c>
      <c r="J36" s="38">
        <v>3.07</v>
      </c>
      <c r="K36" s="22"/>
      <c r="L36" s="22"/>
      <c r="M36" s="22"/>
      <c r="N36" s="22"/>
      <c r="O36" s="22"/>
      <c r="P36" s="22"/>
    </row>
    <row r="37" spans="1:16" ht="39" customHeight="1" x14ac:dyDescent="0.2">
      <c r="A37" s="22"/>
      <c r="B37" s="35"/>
      <c r="C37" s="1155" t="s">
        <v>577</v>
      </c>
      <c r="D37" s="1155"/>
      <c r="E37" s="1156"/>
      <c r="F37" s="36">
        <v>0.56999999999999995</v>
      </c>
      <c r="G37" s="37">
        <v>1.44</v>
      </c>
      <c r="H37" s="37">
        <v>1.24</v>
      </c>
      <c r="I37" s="37">
        <v>0.95</v>
      </c>
      <c r="J37" s="38">
        <v>1.37</v>
      </c>
      <c r="K37" s="22"/>
      <c r="L37" s="22"/>
      <c r="M37" s="22"/>
      <c r="N37" s="22"/>
      <c r="O37" s="22"/>
      <c r="P37" s="22"/>
    </row>
    <row r="38" spans="1:16" ht="39" customHeight="1" x14ac:dyDescent="0.2">
      <c r="A38" s="22"/>
      <c r="B38" s="35"/>
      <c r="C38" s="1155" t="s">
        <v>578</v>
      </c>
      <c r="D38" s="1155"/>
      <c r="E38" s="1156"/>
      <c r="F38" s="36">
        <v>3.38</v>
      </c>
      <c r="G38" s="37">
        <v>1.45</v>
      </c>
      <c r="H38" s="37">
        <v>0.91</v>
      </c>
      <c r="I38" s="37">
        <v>0.94</v>
      </c>
      <c r="J38" s="38">
        <v>0.93</v>
      </c>
      <c r="K38" s="22"/>
      <c r="L38" s="22"/>
      <c r="M38" s="22"/>
      <c r="N38" s="22"/>
      <c r="O38" s="22"/>
      <c r="P38" s="22"/>
    </row>
    <row r="39" spans="1:16" ht="39" customHeight="1" x14ac:dyDescent="0.2">
      <c r="A39" s="22"/>
      <c r="B39" s="35"/>
      <c r="C39" s="1155" t="s">
        <v>579</v>
      </c>
      <c r="D39" s="1155"/>
      <c r="E39" s="1156"/>
      <c r="F39" s="36">
        <v>0.35</v>
      </c>
      <c r="G39" s="37">
        <v>0.35</v>
      </c>
      <c r="H39" s="37">
        <v>0.42</v>
      </c>
      <c r="I39" s="37">
        <v>0.47</v>
      </c>
      <c r="J39" s="38">
        <v>0.55000000000000004</v>
      </c>
      <c r="K39" s="22"/>
      <c r="L39" s="22"/>
      <c r="M39" s="22"/>
      <c r="N39" s="22"/>
      <c r="O39" s="22"/>
      <c r="P39" s="22"/>
    </row>
    <row r="40" spans="1:16" ht="39" customHeight="1" x14ac:dyDescent="0.2">
      <c r="A40" s="22"/>
      <c r="B40" s="35"/>
      <c r="C40" s="1155" t="s">
        <v>580</v>
      </c>
      <c r="D40" s="1155"/>
      <c r="E40" s="1156"/>
      <c r="F40" s="36">
        <v>1.54</v>
      </c>
      <c r="G40" s="37">
        <v>1.36</v>
      </c>
      <c r="H40" s="37">
        <v>0.83</v>
      </c>
      <c r="I40" s="37">
        <v>1.05</v>
      </c>
      <c r="J40" s="38">
        <v>0.44</v>
      </c>
      <c r="K40" s="22"/>
      <c r="L40" s="22"/>
      <c r="M40" s="22"/>
      <c r="N40" s="22"/>
      <c r="O40" s="22"/>
      <c r="P40" s="22"/>
    </row>
    <row r="41" spans="1:16" ht="39" customHeight="1" x14ac:dyDescent="0.2">
      <c r="A41" s="22"/>
      <c r="B41" s="35"/>
      <c r="C41" s="1155" t="s">
        <v>581</v>
      </c>
      <c r="D41" s="1155"/>
      <c r="E41" s="1156"/>
      <c r="F41" s="36">
        <v>0.01</v>
      </c>
      <c r="G41" s="37">
        <v>0.02</v>
      </c>
      <c r="H41" s="37">
        <v>0.01</v>
      </c>
      <c r="I41" s="37">
        <v>0.01</v>
      </c>
      <c r="J41" s="38">
        <v>0.14000000000000001</v>
      </c>
      <c r="K41" s="22"/>
      <c r="L41" s="22"/>
      <c r="M41" s="22"/>
      <c r="N41" s="22"/>
      <c r="O41" s="22"/>
      <c r="P41" s="22"/>
    </row>
    <row r="42" spans="1:16" ht="39" customHeight="1" x14ac:dyDescent="0.2">
      <c r="A42" s="22"/>
      <c r="B42" s="39"/>
      <c r="C42" s="1155" t="s">
        <v>582</v>
      </c>
      <c r="D42" s="1155"/>
      <c r="E42" s="1156"/>
      <c r="F42" s="36" t="s">
        <v>526</v>
      </c>
      <c r="G42" s="37" t="s">
        <v>526</v>
      </c>
      <c r="H42" s="37" t="s">
        <v>526</v>
      </c>
      <c r="I42" s="37" t="s">
        <v>526</v>
      </c>
      <c r="J42" s="38" t="s">
        <v>526</v>
      </c>
      <c r="K42" s="22"/>
      <c r="L42" s="22"/>
      <c r="M42" s="22"/>
      <c r="N42" s="22"/>
      <c r="O42" s="22"/>
      <c r="P42" s="22"/>
    </row>
    <row r="43" spans="1:16" ht="39" customHeight="1" thickBot="1" x14ac:dyDescent="0.25">
      <c r="A43" s="22"/>
      <c r="B43" s="40"/>
      <c r="C43" s="1157" t="s">
        <v>583</v>
      </c>
      <c r="D43" s="1157"/>
      <c r="E43" s="1158"/>
      <c r="F43" s="41">
        <v>0.16</v>
      </c>
      <c r="G43" s="42">
        <v>0.14000000000000001</v>
      </c>
      <c r="H43" s="42">
        <v>0.11</v>
      </c>
      <c r="I43" s="42">
        <v>0.12</v>
      </c>
      <c r="J43" s="43">
        <v>0.15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UfXmVGpH0spBcYq1SLZsdKYtVM+WZMGa3OSUbhr2hWWcxAxK90O88VkTiCxa5eEbsBj/44zH7qiTwfFH/19tQ==" saltValue="BnzcNUjijWvjRhpuovnd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55" zoomScaleNormal="5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3090</v>
      </c>
      <c r="L45" s="58">
        <v>2879</v>
      </c>
      <c r="M45" s="58">
        <v>2873</v>
      </c>
      <c r="N45" s="58">
        <v>2875</v>
      </c>
      <c r="O45" s="59">
        <v>2852</v>
      </c>
      <c r="P45" s="46"/>
      <c r="Q45" s="46"/>
      <c r="R45" s="46"/>
      <c r="S45" s="46"/>
      <c r="T45" s="46"/>
      <c r="U45" s="46"/>
    </row>
    <row r="46" spans="1:21" ht="30.75" customHeight="1" x14ac:dyDescent="0.2">
      <c r="A46" s="46"/>
      <c r="B46" s="1163"/>
      <c r="C46" s="1164"/>
      <c r="D46" s="60"/>
      <c r="E46" s="1169" t="s">
        <v>13</v>
      </c>
      <c r="F46" s="1169"/>
      <c r="G46" s="1169"/>
      <c r="H46" s="1169"/>
      <c r="I46" s="1169"/>
      <c r="J46" s="1170"/>
      <c r="K46" s="61" t="s">
        <v>526</v>
      </c>
      <c r="L46" s="62" t="s">
        <v>526</v>
      </c>
      <c r="M46" s="62" t="s">
        <v>526</v>
      </c>
      <c r="N46" s="62" t="s">
        <v>526</v>
      </c>
      <c r="O46" s="63" t="s">
        <v>526</v>
      </c>
      <c r="P46" s="46"/>
      <c r="Q46" s="46"/>
      <c r="R46" s="46"/>
      <c r="S46" s="46"/>
      <c r="T46" s="46"/>
      <c r="U46" s="46"/>
    </row>
    <row r="47" spans="1:21" ht="30.75" customHeight="1" x14ac:dyDescent="0.2">
      <c r="A47" s="46"/>
      <c r="B47" s="1163"/>
      <c r="C47" s="1164"/>
      <c r="D47" s="60"/>
      <c r="E47" s="1169" t="s">
        <v>14</v>
      </c>
      <c r="F47" s="1169"/>
      <c r="G47" s="1169"/>
      <c r="H47" s="1169"/>
      <c r="I47" s="1169"/>
      <c r="J47" s="1170"/>
      <c r="K47" s="61" t="s">
        <v>526</v>
      </c>
      <c r="L47" s="62" t="s">
        <v>526</v>
      </c>
      <c r="M47" s="62" t="s">
        <v>526</v>
      </c>
      <c r="N47" s="62" t="s">
        <v>526</v>
      </c>
      <c r="O47" s="63" t="s">
        <v>526</v>
      </c>
      <c r="P47" s="46"/>
      <c r="Q47" s="46"/>
      <c r="R47" s="46"/>
      <c r="S47" s="46"/>
      <c r="T47" s="46"/>
      <c r="U47" s="46"/>
    </row>
    <row r="48" spans="1:21" ht="30.75" customHeight="1" x14ac:dyDescent="0.2">
      <c r="A48" s="46"/>
      <c r="B48" s="1163"/>
      <c r="C48" s="1164"/>
      <c r="D48" s="60"/>
      <c r="E48" s="1169" t="s">
        <v>15</v>
      </c>
      <c r="F48" s="1169"/>
      <c r="G48" s="1169"/>
      <c r="H48" s="1169"/>
      <c r="I48" s="1169"/>
      <c r="J48" s="1170"/>
      <c r="K48" s="61">
        <v>610</v>
      </c>
      <c r="L48" s="62">
        <v>566</v>
      </c>
      <c r="M48" s="62">
        <v>562</v>
      </c>
      <c r="N48" s="62">
        <v>582</v>
      </c>
      <c r="O48" s="63">
        <v>641</v>
      </c>
      <c r="P48" s="46"/>
      <c r="Q48" s="46"/>
      <c r="R48" s="46"/>
      <c r="S48" s="46"/>
      <c r="T48" s="46"/>
      <c r="U48" s="46"/>
    </row>
    <row r="49" spans="1:21" ht="30.75" customHeight="1" x14ac:dyDescent="0.2">
      <c r="A49" s="46"/>
      <c r="B49" s="1163"/>
      <c r="C49" s="1164"/>
      <c r="D49" s="60"/>
      <c r="E49" s="1169" t="s">
        <v>16</v>
      </c>
      <c r="F49" s="1169"/>
      <c r="G49" s="1169"/>
      <c r="H49" s="1169"/>
      <c r="I49" s="1169"/>
      <c r="J49" s="1170"/>
      <c r="K49" s="61">
        <v>39</v>
      </c>
      <c r="L49" s="62" t="s">
        <v>526</v>
      </c>
      <c r="M49" s="62" t="s">
        <v>526</v>
      </c>
      <c r="N49" s="62" t="s">
        <v>526</v>
      </c>
      <c r="O49" s="63" t="s">
        <v>526</v>
      </c>
      <c r="P49" s="46"/>
      <c r="Q49" s="46"/>
      <c r="R49" s="46"/>
      <c r="S49" s="46"/>
      <c r="T49" s="46"/>
      <c r="U49" s="46"/>
    </row>
    <row r="50" spans="1:21" ht="30.75" customHeight="1" x14ac:dyDescent="0.2">
      <c r="A50" s="46"/>
      <c r="B50" s="1163"/>
      <c r="C50" s="1164"/>
      <c r="D50" s="60"/>
      <c r="E50" s="1169" t="s">
        <v>17</v>
      </c>
      <c r="F50" s="1169"/>
      <c r="G50" s="1169"/>
      <c r="H50" s="1169"/>
      <c r="I50" s="1169"/>
      <c r="J50" s="1170"/>
      <c r="K50" s="61">
        <v>10</v>
      </c>
      <c r="L50" s="62">
        <v>8</v>
      </c>
      <c r="M50" s="62">
        <v>8</v>
      </c>
      <c r="N50" s="62">
        <v>7</v>
      </c>
      <c r="O50" s="63">
        <v>34</v>
      </c>
      <c r="P50" s="46"/>
      <c r="Q50" s="46"/>
      <c r="R50" s="46"/>
      <c r="S50" s="46"/>
      <c r="T50" s="46"/>
      <c r="U50" s="46"/>
    </row>
    <row r="51" spans="1:21" ht="30.75" customHeight="1" x14ac:dyDescent="0.2">
      <c r="A51" s="46"/>
      <c r="B51" s="1165"/>
      <c r="C51" s="1166"/>
      <c r="D51" s="64"/>
      <c r="E51" s="1169" t="s">
        <v>18</v>
      </c>
      <c r="F51" s="1169"/>
      <c r="G51" s="1169"/>
      <c r="H51" s="1169"/>
      <c r="I51" s="1169"/>
      <c r="J51" s="1170"/>
      <c r="K51" s="61" t="s">
        <v>526</v>
      </c>
      <c r="L51" s="62" t="s">
        <v>526</v>
      </c>
      <c r="M51" s="62" t="s">
        <v>526</v>
      </c>
      <c r="N51" s="62" t="s">
        <v>526</v>
      </c>
      <c r="O51" s="63" t="s">
        <v>526</v>
      </c>
      <c r="P51" s="46"/>
      <c r="Q51" s="46"/>
      <c r="R51" s="46"/>
      <c r="S51" s="46"/>
      <c r="T51" s="46"/>
      <c r="U51" s="46"/>
    </row>
    <row r="52" spans="1:21" ht="30.75" customHeight="1" x14ac:dyDescent="0.2">
      <c r="A52" s="46"/>
      <c r="B52" s="1171" t="s">
        <v>19</v>
      </c>
      <c r="C52" s="1172"/>
      <c r="D52" s="64"/>
      <c r="E52" s="1169" t="s">
        <v>20</v>
      </c>
      <c r="F52" s="1169"/>
      <c r="G52" s="1169"/>
      <c r="H52" s="1169"/>
      <c r="I52" s="1169"/>
      <c r="J52" s="1170"/>
      <c r="K52" s="61">
        <v>2420</v>
      </c>
      <c r="L52" s="62">
        <v>2272</v>
      </c>
      <c r="M52" s="62">
        <v>2248</v>
      </c>
      <c r="N52" s="62">
        <v>2266</v>
      </c>
      <c r="O52" s="63">
        <v>2202</v>
      </c>
      <c r="P52" s="46"/>
      <c r="Q52" s="46"/>
      <c r="R52" s="46"/>
      <c r="S52" s="46"/>
      <c r="T52" s="46"/>
      <c r="U52" s="46"/>
    </row>
    <row r="53" spans="1:21" ht="30.75" customHeight="1" thickBot="1" x14ac:dyDescent="0.25">
      <c r="A53" s="46"/>
      <c r="B53" s="1173" t="s">
        <v>21</v>
      </c>
      <c r="C53" s="1174"/>
      <c r="D53" s="65"/>
      <c r="E53" s="1175" t="s">
        <v>22</v>
      </c>
      <c r="F53" s="1175"/>
      <c r="G53" s="1175"/>
      <c r="H53" s="1175"/>
      <c r="I53" s="1175"/>
      <c r="J53" s="1176"/>
      <c r="K53" s="66">
        <v>1329</v>
      </c>
      <c r="L53" s="67">
        <v>1181</v>
      </c>
      <c r="M53" s="67">
        <v>1195</v>
      </c>
      <c r="N53" s="67">
        <v>1198</v>
      </c>
      <c r="O53" s="68">
        <v>1325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5">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2">
      <c r="B57" s="1177" t="s">
        <v>25</v>
      </c>
      <c r="C57" s="1178"/>
      <c r="D57" s="1181" t="s">
        <v>26</v>
      </c>
      <c r="E57" s="1182"/>
      <c r="F57" s="1182"/>
      <c r="G57" s="1182"/>
      <c r="H57" s="1182"/>
      <c r="I57" s="1182"/>
      <c r="J57" s="1183"/>
      <c r="K57" s="81"/>
      <c r="L57" s="82"/>
      <c r="M57" s="82"/>
      <c r="N57" s="82"/>
      <c r="O57" s="83"/>
    </row>
    <row r="58" spans="1:21" ht="31.5" customHeight="1" thickBot="1" x14ac:dyDescent="0.25">
      <c r="B58" s="1179"/>
      <c r="C58" s="1180"/>
      <c r="D58" s="1184" t="s">
        <v>27</v>
      </c>
      <c r="E58" s="1185"/>
      <c r="F58" s="1185"/>
      <c r="G58" s="1185"/>
      <c r="H58" s="1185"/>
      <c r="I58" s="1185"/>
      <c r="J58" s="1186"/>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nc82iaMVcLC7Dah1CAT9eZQDsAO0qc+ZfB1nXnl7akvURq9e8PK26AbTioADRh6qyJ4r6K9JwMZQ2YVz25d3g==" saltValue="MJlPHVSS3F3szP2TLsK/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567</v>
      </c>
      <c r="J40" s="98" t="s">
        <v>568</v>
      </c>
      <c r="K40" s="98" t="s">
        <v>569</v>
      </c>
      <c r="L40" s="98" t="s">
        <v>570</v>
      </c>
      <c r="M40" s="99" t="s">
        <v>571</v>
      </c>
    </row>
    <row r="41" spans="2:13" ht="27.75" customHeight="1" x14ac:dyDescent="0.2">
      <c r="B41" s="1187" t="s">
        <v>30</v>
      </c>
      <c r="C41" s="1188"/>
      <c r="D41" s="100"/>
      <c r="E41" s="1193" t="s">
        <v>31</v>
      </c>
      <c r="F41" s="1193"/>
      <c r="G41" s="1193"/>
      <c r="H41" s="1194"/>
      <c r="I41" s="339">
        <v>27892</v>
      </c>
      <c r="J41" s="340">
        <v>27394</v>
      </c>
      <c r="K41" s="340">
        <v>26942</v>
      </c>
      <c r="L41" s="340">
        <v>27086</v>
      </c>
      <c r="M41" s="341">
        <v>27612</v>
      </c>
    </row>
    <row r="42" spans="2:13" ht="27.75" customHeight="1" x14ac:dyDescent="0.2">
      <c r="B42" s="1189"/>
      <c r="C42" s="1190"/>
      <c r="D42" s="101"/>
      <c r="E42" s="1195" t="s">
        <v>32</v>
      </c>
      <c r="F42" s="1195"/>
      <c r="G42" s="1195"/>
      <c r="H42" s="1196"/>
      <c r="I42" s="342">
        <v>52</v>
      </c>
      <c r="J42" s="343">
        <v>45</v>
      </c>
      <c r="K42" s="343">
        <v>39</v>
      </c>
      <c r="L42" s="343">
        <v>32</v>
      </c>
      <c r="M42" s="344">
        <v>27</v>
      </c>
    </row>
    <row r="43" spans="2:13" ht="27.75" customHeight="1" x14ac:dyDescent="0.2">
      <c r="B43" s="1189"/>
      <c r="C43" s="1190"/>
      <c r="D43" s="101"/>
      <c r="E43" s="1195" t="s">
        <v>33</v>
      </c>
      <c r="F43" s="1195"/>
      <c r="G43" s="1195"/>
      <c r="H43" s="1196"/>
      <c r="I43" s="342">
        <v>7873</v>
      </c>
      <c r="J43" s="343">
        <v>7788</v>
      </c>
      <c r="K43" s="343">
        <v>7746</v>
      </c>
      <c r="L43" s="343">
        <v>7662</v>
      </c>
      <c r="M43" s="344">
        <v>8006</v>
      </c>
    </row>
    <row r="44" spans="2:13" ht="27.75" customHeight="1" x14ac:dyDescent="0.2">
      <c r="B44" s="1189"/>
      <c r="C44" s="1190"/>
      <c r="D44" s="101"/>
      <c r="E44" s="1195" t="s">
        <v>34</v>
      </c>
      <c r="F44" s="1195"/>
      <c r="G44" s="1195"/>
      <c r="H44" s="1196"/>
      <c r="I44" s="342" t="s">
        <v>526</v>
      </c>
      <c r="J44" s="343" t="s">
        <v>526</v>
      </c>
      <c r="K44" s="343" t="s">
        <v>526</v>
      </c>
      <c r="L44" s="343" t="s">
        <v>526</v>
      </c>
      <c r="M44" s="344" t="s">
        <v>526</v>
      </c>
    </row>
    <row r="45" spans="2:13" ht="27.75" customHeight="1" x14ac:dyDescent="0.2">
      <c r="B45" s="1189"/>
      <c r="C45" s="1190"/>
      <c r="D45" s="101"/>
      <c r="E45" s="1195" t="s">
        <v>35</v>
      </c>
      <c r="F45" s="1195"/>
      <c r="G45" s="1195"/>
      <c r="H45" s="1196"/>
      <c r="I45" s="342">
        <v>5561</v>
      </c>
      <c r="J45" s="343">
        <v>5303</v>
      </c>
      <c r="K45" s="343">
        <v>5167</v>
      </c>
      <c r="L45" s="343">
        <v>5264</v>
      </c>
      <c r="M45" s="344">
        <v>5139</v>
      </c>
    </row>
    <row r="46" spans="2:13" ht="27.75" customHeight="1" x14ac:dyDescent="0.2">
      <c r="B46" s="1189"/>
      <c r="C46" s="1190"/>
      <c r="D46" s="102"/>
      <c r="E46" s="1195" t="s">
        <v>36</v>
      </c>
      <c r="F46" s="1195"/>
      <c r="G46" s="1195"/>
      <c r="H46" s="1196"/>
      <c r="I46" s="342">
        <v>4</v>
      </c>
      <c r="J46" s="343">
        <v>4</v>
      </c>
      <c r="K46" s="343">
        <v>4</v>
      </c>
      <c r="L46" s="343">
        <v>4</v>
      </c>
      <c r="M46" s="344">
        <v>4</v>
      </c>
    </row>
    <row r="47" spans="2:13" ht="27.75" customHeight="1" x14ac:dyDescent="0.2">
      <c r="B47" s="1189"/>
      <c r="C47" s="1190"/>
      <c r="D47" s="103"/>
      <c r="E47" s="1197" t="s">
        <v>37</v>
      </c>
      <c r="F47" s="1198"/>
      <c r="G47" s="1198"/>
      <c r="H47" s="1199"/>
      <c r="I47" s="342" t="s">
        <v>526</v>
      </c>
      <c r="J47" s="343" t="s">
        <v>526</v>
      </c>
      <c r="K47" s="343" t="s">
        <v>526</v>
      </c>
      <c r="L47" s="343" t="s">
        <v>526</v>
      </c>
      <c r="M47" s="344" t="s">
        <v>526</v>
      </c>
    </row>
    <row r="48" spans="2:13" ht="27.75" customHeight="1" x14ac:dyDescent="0.2">
      <c r="B48" s="1189"/>
      <c r="C48" s="1190"/>
      <c r="D48" s="101"/>
      <c r="E48" s="1195" t="s">
        <v>38</v>
      </c>
      <c r="F48" s="1195"/>
      <c r="G48" s="1195"/>
      <c r="H48" s="1196"/>
      <c r="I48" s="342" t="s">
        <v>526</v>
      </c>
      <c r="J48" s="343" t="s">
        <v>526</v>
      </c>
      <c r="K48" s="343" t="s">
        <v>526</v>
      </c>
      <c r="L48" s="343" t="s">
        <v>526</v>
      </c>
      <c r="M48" s="344" t="s">
        <v>526</v>
      </c>
    </row>
    <row r="49" spans="2:13" ht="27.75" customHeight="1" x14ac:dyDescent="0.2">
      <c r="B49" s="1191"/>
      <c r="C49" s="1192"/>
      <c r="D49" s="101"/>
      <c r="E49" s="1195" t="s">
        <v>39</v>
      </c>
      <c r="F49" s="1195"/>
      <c r="G49" s="1195"/>
      <c r="H49" s="1196"/>
      <c r="I49" s="342" t="s">
        <v>526</v>
      </c>
      <c r="J49" s="343" t="s">
        <v>526</v>
      </c>
      <c r="K49" s="343" t="s">
        <v>526</v>
      </c>
      <c r="L49" s="343" t="s">
        <v>526</v>
      </c>
      <c r="M49" s="344" t="s">
        <v>526</v>
      </c>
    </row>
    <row r="50" spans="2:13" ht="27.75" customHeight="1" x14ac:dyDescent="0.2">
      <c r="B50" s="1200" t="s">
        <v>40</v>
      </c>
      <c r="C50" s="1201"/>
      <c r="D50" s="104"/>
      <c r="E50" s="1195" t="s">
        <v>41</v>
      </c>
      <c r="F50" s="1195"/>
      <c r="G50" s="1195"/>
      <c r="H50" s="1196"/>
      <c r="I50" s="342">
        <v>6181</v>
      </c>
      <c r="J50" s="343">
        <v>6351</v>
      </c>
      <c r="K50" s="343">
        <v>6616</v>
      </c>
      <c r="L50" s="343">
        <v>7139</v>
      </c>
      <c r="M50" s="344">
        <v>9715</v>
      </c>
    </row>
    <row r="51" spans="2:13" ht="27.75" customHeight="1" x14ac:dyDescent="0.2">
      <c r="B51" s="1189"/>
      <c r="C51" s="1190"/>
      <c r="D51" s="101"/>
      <c r="E51" s="1195" t="s">
        <v>42</v>
      </c>
      <c r="F51" s="1195"/>
      <c r="G51" s="1195"/>
      <c r="H51" s="1196"/>
      <c r="I51" s="342">
        <v>805</v>
      </c>
      <c r="J51" s="343">
        <v>769</v>
      </c>
      <c r="K51" s="343">
        <v>906</v>
      </c>
      <c r="L51" s="343">
        <v>924</v>
      </c>
      <c r="M51" s="344">
        <v>998</v>
      </c>
    </row>
    <row r="52" spans="2:13" ht="27.75" customHeight="1" x14ac:dyDescent="0.2">
      <c r="B52" s="1191"/>
      <c r="C52" s="1192"/>
      <c r="D52" s="101"/>
      <c r="E52" s="1195" t="s">
        <v>43</v>
      </c>
      <c r="F52" s="1195"/>
      <c r="G52" s="1195"/>
      <c r="H52" s="1196"/>
      <c r="I52" s="342">
        <v>22916</v>
      </c>
      <c r="J52" s="343">
        <v>22815</v>
      </c>
      <c r="K52" s="343">
        <v>22576</v>
      </c>
      <c r="L52" s="343">
        <v>22684</v>
      </c>
      <c r="M52" s="344">
        <v>22752</v>
      </c>
    </row>
    <row r="53" spans="2:13" ht="27.75" customHeight="1" thickBot="1" x14ac:dyDescent="0.25">
      <c r="B53" s="1202" t="s">
        <v>44</v>
      </c>
      <c r="C53" s="1203"/>
      <c r="D53" s="105"/>
      <c r="E53" s="1204" t="s">
        <v>45</v>
      </c>
      <c r="F53" s="1204"/>
      <c r="G53" s="1204"/>
      <c r="H53" s="1205"/>
      <c r="I53" s="345">
        <v>11481</v>
      </c>
      <c r="J53" s="346">
        <v>10599</v>
      </c>
      <c r="K53" s="346">
        <v>9798</v>
      </c>
      <c r="L53" s="346">
        <v>9302</v>
      </c>
      <c r="M53" s="347">
        <v>7323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Hhw6VWSSK/I66qmcMWY1RVCRLLlU7IaZExcLds2mohtCa/WFymDXqMZnHfqyDXyx4Wcglhjpv5T9v0h/FNG4BA==" saltValue="dVtEZlrG1ADjzv0C+4Ii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0" zoomScale="40" zoomScaleNormal="4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569</v>
      </c>
      <c r="G54" s="114" t="s">
        <v>570</v>
      </c>
      <c r="H54" s="115" t="s">
        <v>571</v>
      </c>
    </row>
    <row r="55" spans="2:8" ht="52.5" customHeight="1" x14ac:dyDescent="0.2">
      <c r="B55" s="116"/>
      <c r="C55" s="1214" t="s">
        <v>48</v>
      </c>
      <c r="D55" s="1214"/>
      <c r="E55" s="1215"/>
      <c r="F55" s="117">
        <v>2625</v>
      </c>
      <c r="G55" s="117">
        <v>2729</v>
      </c>
      <c r="H55" s="118">
        <v>3648</v>
      </c>
    </row>
    <row r="56" spans="2:8" ht="52.5" customHeight="1" x14ac:dyDescent="0.2">
      <c r="B56" s="119"/>
      <c r="C56" s="1216" t="s">
        <v>49</v>
      </c>
      <c r="D56" s="1216"/>
      <c r="E56" s="1217"/>
      <c r="F56" s="120">
        <v>105</v>
      </c>
      <c r="G56" s="120">
        <v>105</v>
      </c>
      <c r="H56" s="121">
        <v>303</v>
      </c>
    </row>
    <row r="57" spans="2:8" ht="53.25" customHeight="1" x14ac:dyDescent="0.2">
      <c r="B57" s="119"/>
      <c r="C57" s="1218" t="s">
        <v>50</v>
      </c>
      <c r="D57" s="1218"/>
      <c r="E57" s="1219"/>
      <c r="F57" s="122">
        <v>2679</v>
      </c>
      <c r="G57" s="122">
        <v>3272</v>
      </c>
      <c r="H57" s="123">
        <v>4797</v>
      </c>
    </row>
    <row r="58" spans="2:8" ht="45.75" customHeight="1" x14ac:dyDescent="0.2">
      <c r="B58" s="124"/>
      <c r="C58" s="1206" t="s">
        <v>602</v>
      </c>
      <c r="D58" s="1207"/>
      <c r="E58" s="1208"/>
      <c r="F58" s="125">
        <v>1169</v>
      </c>
      <c r="G58" s="125">
        <v>1122</v>
      </c>
      <c r="H58" s="126">
        <v>1165</v>
      </c>
    </row>
    <row r="59" spans="2:8" ht="45.75" customHeight="1" x14ac:dyDescent="0.2">
      <c r="B59" s="124"/>
      <c r="C59" s="1206" t="s">
        <v>603</v>
      </c>
      <c r="D59" s="1207"/>
      <c r="E59" s="1208"/>
      <c r="F59" s="125">
        <v>344</v>
      </c>
      <c r="G59" s="125">
        <v>928</v>
      </c>
      <c r="H59" s="126">
        <v>1036</v>
      </c>
    </row>
    <row r="60" spans="2:8" ht="45.75" customHeight="1" x14ac:dyDescent="0.2">
      <c r="B60" s="124"/>
      <c r="C60" s="1206" t="s">
        <v>604</v>
      </c>
      <c r="D60" s="1207"/>
      <c r="E60" s="1208"/>
      <c r="F60" s="125">
        <v>0</v>
      </c>
      <c r="G60" s="125">
        <v>0</v>
      </c>
      <c r="H60" s="126">
        <v>800</v>
      </c>
    </row>
    <row r="61" spans="2:8" ht="45.75" customHeight="1" x14ac:dyDescent="0.2">
      <c r="B61" s="124"/>
      <c r="C61" s="1206" t="s">
        <v>605</v>
      </c>
      <c r="D61" s="1207"/>
      <c r="E61" s="1208"/>
      <c r="F61" s="125">
        <v>590</v>
      </c>
      <c r="G61" s="125">
        <v>591</v>
      </c>
      <c r="H61" s="126">
        <v>689</v>
      </c>
    </row>
    <row r="62" spans="2:8" ht="45.75" customHeight="1" thickBot="1" x14ac:dyDescent="0.25">
      <c r="B62" s="127"/>
      <c r="C62" s="1209" t="s">
        <v>606</v>
      </c>
      <c r="D62" s="1210"/>
      <c r="E62" s="1211"/>
      <c r="F62" s="128">
        <v>81</v>
      </c>
      <c r="G62" s="128">
        <v>101</v>
      </c>
      <c r="H62" s="129">
        <v>304</v>
      </c>
    </row>
    <row r="63" spans="2:8" ht="52.5" customHeight="1" thickBot="1" x14ac:dyDescent="0.25">
      <c r="B63" s="130"/>
      <c r="C63" s="1212" t="s">
        <v>51</v>
      </c>
      <c r="D63" s="1212"/>
      <c r="E63" s="1213"/>
      <c r="F63" s="131">
        <v>5408</v>
      </c>
      <c r="G63" s="131">
        <v>6107</v>
      </c>
      <c r="H63" s="132">
        <v>8748</v>
      </c>
    </row>
    <row r="64" spans="2:8" ht="13.2" x14ac:dyDescent="0.2"/>
  </sheetData>
  <sheetProtection algorithmName="SHA-512" hashValue="5DYMZRUAv7nB2QoE2CHSNVl+MxWhDVBIwnhL1Wv9E9izXONbsv7vVilPoo5sN5SFBg56g4lmG1qTc5/8AZ62fw==" saltValue="7qONI6b7J2FSzHUoV1VR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F47CD-CDD0-4EE9-BC7E-26264BA62C12}">
  <sheetPr>
    <pageSetUpPr fitToPage="1"/>
  </sheetPr>
  <dimension ref="A1:DE85"/>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9"/>
      <c r="B1" s="350"/>
      <c r="DD1" s="252"/>
      <c r="DE1" s="252"/>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ht="13.2" x14ac:dyDescent="0.2">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ht="13.2" x14ac:dyDescent="0.2">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ht="13.2" x14ac:dyDescent="0.2">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ht="13.2" x14ac:dyDescent="0.2">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252"/>
      <c r="DE19" s="252"/>
    </row>
    <row r="20" spans="1:109" ht="13.2" x14ac:dyDescent="0.2">
      <c r="DD20" s="252"/>
      <c r="DE20" s="252"/>
    </row>
    <row r="21" spans="1:109" ht="17.25" customHeight="1" x14ac:dyDescent="0.2">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4"/>
      <c r="DD40" s="354"/>
      <c r="DE40" s="252"/>
    </row>
    <row r="41" spans="2:109" ht="16.2" x14ac:dyDescent="0.2">
      <c r="B41" s="253" t="s">
        <v>609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5"/>
      <c r="I42" s="356"/>
      <c r="J42" s="356"/>
      <c r="K42" s="356"/>
      <c r="AM42" s="355"/>
      <c r="AN42" s="355" t="s">
        <v>610</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2">
      <c r="B43" s="256"/>
      <c r="AN43" s="1232" t="s">
        <v>611</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2" x14ac:dyDescent="0.2">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2" x14ac:dyDescent="0.2">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2" x14ac:dyDescent="0.2">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2" x14ac:dyDescent="0.2">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2" x14ac:dyDescent="0.2">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ht="13.2" x14ac:dyDescent="0.2">
      <c r="B49" s="256"/>
      <c r="AN49" s="252" t="s">
        <v>612</v>
      </c>
    </row>
    <row r="50" spans="1:109" ht="13.2" x14ac:dyDescent="0.2">
      <c r="B50" s="256"/>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567</v>
      </c>
      <c r="BQ50" s="1225"/>
      <c r="BR50" s="1225"/>
      <c r="BS50" s="1225"/>
      <c r="BT50" s="1225"/>
      <c r="BU50" s="1225"/>
      <c r="BV50" s="1225"/>
      <c r="BW50" s="1225"/>
      <c r="BX50" s="1225" t="s">
        <v>568</v>
      </c>
      <c r="BY50" s="1225"/>
      <c r="BZ50" s="1225"/>
      <c r="CA50" s="1225"/>
      <c r="CB50" s="1225"/>
      <c r="CC50" s="1225"/>
      <c r="CD50" s="1225"/>
      <c r="CE50" s="1225"/>
      <c r="CF50" s="1225" t="s">
        <v>569</v>
      </c>
      <c r="CG50" s="1225"/>
      <c r="CH50" s="1225"/>
      <c r="CI50" s="1225"/>
      <c r="CJ50" s="1225"/>
      <c r="CK50" s="1225"/>
      <c r="CL50" s="1225"/>
      <c r="CM50" s="1225"/>
      <c r="CN50" s="1225" t="s">
        <v>570</v>
      </c>
      <c r="CO50" s="1225"/>
      <c r="CP50" s="1225"/>
      <c r="CQ50" s="1225"/>
      <c r="CR50" s="1225"/>
      <c r="CS50" s="1225"/>
      <c r="CT50" s="1225"/>
      <c r="CU50" s="1225"/>
      <c r="CV50" s="1225" t="s">
        <v>571</v>
      </c>
      <c r="CW50" s="1225"/>
      <c r="CX50" s="1225"/>
      <c r="CY50" s="1225"/>
      <c r="CZ50" s="1225"/>
      <c r="DA50" s="1225"/>
      <c r="DB50" s="1225"/>
      <c r="DC50" s="1225"/>
    </row>
    <row r="51" spans="1:109" ht="13.5" customHeight="1" x14ac:dyDescent="0.2">
      <c r="B51" s="256"/>
      <c r="G51" s="1228"/>
      <c r="H51" s="1228"/>
      <c r="I51" s="1241"/>
      <c r="J51" s="1241"/>
      <c r="K51" s="1227"/>
      <c r="L51" s="1227"/>
      <c r="M51" s="1227"/>
      <c r="N51" s="1227"/>
      <c r="AM51" s="357"/>
      <c r="AN51" s="1223" t="s">
        <v>613</v>
      </c>
      <c r="AO51" s="1223"/>
      <c r="AP51" s="1223"/>
      <c r="AQ51" s="1223"/>
      <c r="AR51" s="1223"/>
      <c r="AS51" s="1223"/>
      <c r="AT51" s="1223"/>
      <c r="AU51" s="1223"/>
      <c r="AV51" s="1223"/>
      <c r="AW51" s="1223"/>
      <c r="AX51" s="1223"/>
      <c r="AY51" s="1223"/>
      <c r="AZ51" s="1223"/>
      <c r="BA51" s="1223"/>
      <c r="BB51" s="1223" t="s">
        <v>614</v>
      </c>
      <c r="BC51" s="1223"/>
      <c r="BD51" s="1223"/>
      <c r="BE51" s="1223"/>
      <c r="BF51" s="1223"/>
      <c r="BG51" s="1223"/>
      <c r="BH51" s="1223"/>
      <c r="BI51" s="1223"/>
      <c r="BJ51" s="1223"/>
      <c r="BK51" s="1223"/>
      <c r="BL51" s="1223"/>
      <c r="BM51" s="1223"/>
      <c r="BN51" s="1223"/>
      <c r="BO51" s="1223"/>
      <c r="BP51" s="1220">
        <v>87.7</v>
      </c>
      <c r="BQ51" s="1220"/>
      <c r="BR51" s="1220"/>
      <c r="BS51" s="1220"/>
      <c r="BT51" s="1220"/>
      <c r="BU51" s="1220"/>
      <c r="BV51" s="1220"/>
      <c r="BW51" s="1220"/>
      <c r="BX51" s="1220">
        <v>82.3</v>
      </c>
      <c r="BY51" s="1220"/>
      <c r="BZ51" s="1220"/>
      <c r="CA51" s="1220"/>
      <c r="CB51" s="1220"/>
      <c r="CC51" s="1220"/>
      <c r="CD51" s="1220"/>
      <c r="CE51" s="1220"/>
      <c r="CF51" s="1220">
        <v>76.900000000000006</v>
      </c>
      <c r="CG51" s="1220"/>
      <c r="CH51" s="1220"/>
      <c r="CI51" s="1220"/>
      <c r="CJ51" s="1220"/>
      <c r="CK51" s="1220"/>
      <c r="CL51" s="1220"/>
      <c r="CM51" s="1220"/>
      <c r="CN51" s="1220">
        <v>70.2</v>
      </c>
      <c r="CO51" s="1220"/>
      <c r="CP51" s="1220"/>
      <c r="CQ51" s="1220"/>
      <c r="CR51" s="1220"/>
      <c r="CS51" s="1220"/>
      <c r="CT51" s="1220"/>
      <c r="CU51" s="1220"/>
      <c r="CV51" s="1220">
        <v>53.2</v>
      </c>
      <c r="CW51" s="1220"/>
      <c r="CX51" s="1220"/>
      <c r="CY51" s="1220"/>
      <c r="CZ51" s="1220"/>
      <c r="DA51" s="1220"/>
      <c r="DB51" s="1220"/>
      <c r="DC51" s="1220"/>
    </row>
    <row r="52" spans="1:109" ht="13.2" x14ac:dyDescent="0.2">
      <c r="B52" s="256"/>
      <c r="G52" s="1228"/>
      <c r="H52" s="1228"/>
      <c r="I52" s="1241"/>
      <c r="J52" s="1241"/>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ht="13.2" x14ac:dyDescent="0.2">
      <c r="A53" s="356"/>
      <c r="B53" s="256"/>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615</v>
      </c>
      <c r="BC53" s="1223"/>
      <c r="BD53" s="1223"/>
      <c r="BE53" s="1223"/>
      <c r="BF53" s="1223"/>
      <c r="BG53" s="1223"/>
      <c r="BH53" s="1223"/>
      <c r="BI53" s="1223"/>
      <c r="BJ53" s="1223"/>
      <c r="BK53" s="1223"/>
      <c r="BL53" s="1223"/>
      <c r="BM53" s="1223"/>
      <c r="BN53" s="1223"/>
      <c r="BO53" s="1223"/>
      <c r="BP53" s="1220">
        <v>56</v>
      </c>
      <c r="BQ53" s="1220"/>
      <c r="BR53" s="1220"/>
      <c r="BS53" s="1220"/>
      <c r="BT53" s="1220"/>
      <c r="BU53" s="1220"/>
      <c r="BV53" s="1220"/>
      <c r="BW53" s="1220"/>
      <c r="BX53" s="1220">
        <v>57.8</v>
      </c>
      <c r="BY53" s="1220"/>
      <c r="BZ53" s="1220"/>
      <c r="CA53" s="1220"/>
      <c r="CB53" s="1220"/>
      <c r="CC53" s="1220"/>
      <c r="CD53" s="1220"/>
      <c r="CE53" s="1220"/>
      <c r="CF53" s="1220">
        <v>59.1</v>
      </c>
      <c r="CG53" s="1220"/>
      <c r="CH53" s="1220"/>
      <c r="CI53" s="1220"/>
      <c r="CJ53" s="1220"/>
      <c r="CK53" s="1220"/>
      <c r="CL53" s="1220"/>
      <c r="CM53" s="1220"/>
      <c r="CN53" s="1220">
        <v>60.7</v>
      </c>
      <c r="CO53" s="1220"/>
      <c r="CP53" s="1220"/>
      <c r="CQ53" s="1220"/>
      <c r="CR53" s="1220"/>
      <c r="CS53" s="1220"/>
      <c r="CT53" s="1220"/>
      <c r="CU53" s="1220"/>
      <c r="CV53" s="1220">
        <v>62</v>
      </c>
      <c r="CW53" s="1220"/>
      <c r="CX53" s="1220"/>
      <c r="CY53" s="1220"/>
      <c r="CZ53" s="1220"/>
      <c r="DA53" s="1220"/>
      <c r="DB53" s="1220"/>
      <c r="DC53" s="1220"/>
    </row>
    <row r="54" spans="1:109" ht="13.2" x14ac:dyDescent="0.2">
      <c r="A54" s="356"/>
      <c r="B54" s="256"/>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ht="13.2" x14ac:dyDescent="0.2">
      <c r="A55" s="356"/>
      <c r="B55" s="256"/>
      <c r="G55" s="1226"/>
      <c r="H55" s="1226"/>
      <c r="I55" s="1226"/>
      <c r="J55" s="1226"/>
      <c r="K55" s="1227"/>
      <c r="L55" s="1227"/>
      <c r="M55" s="1227"/>
      <c r="N55" s="1227"/>
      <c r="AN55" s="1225" t="s">
        <v>616</v>
      </c>
      <c r="AO55" s="1225"/>
      <c r="AP55" s="1225"/>
      <c r="AQ55" s="1225"/>
      <c r="AR55" s="1225"/>
      <c r="AS55" s="1225"/>
      <c r="AT55" s="1225"/>
      <c r="AU55" s="1225"/>
      <c r="AV55" s="1225"/>
      <c r="AW55" s="1225"/>
      <c r="AX55" s="1225"/>
      <c r="AY55" s="1225"/>
      <c r="AZ55" s="1225"/>
      <c r="BA55" s="1225"/>
      <c r="BB55" s="1223" t="s">
        <v>614</v>
      </c>
      <c r="BC55" s="1223"/>
      <c r="BD55" s="1223"/>
      <c r="BE55" s="1223"/>
      <c r="BF55" s="1223"/>
      <c r="BG55" s="1223"/>
      <c r="BH55" s="1223"/>
      <c r="BI55" s="1223"/>
      <c r="BJ55" s="1223"/>
      <c r="BK55" s="1223"/>
      <c r="BL55" s="1223"/>
      <c r="BM55" s="1223"/>
      <c r="BN55" s="1223"/>
      <c r="BO55" s="1223"/>
      <c r="BP55" s="1220">
        <v>30.2</v>
      </c>
      <c r="BQ55" s="1220"/>
      <c r="BR55" s="1220"/>
      <c r="BS55" s="1220"/>
      <c r="BT55" s="1220"/>
      <c r="BU55" s="1220"/>
      <c r="BV55" s="1220"/>
      <c r="BW55" s="1220"/>
      <c r="BX55" s="1220">
        <v>25.4</v>
      </c>
      <c r="BY55" s="1220"/>
      <c r="BZ55" s="1220"/>
      <c r="CA55" s="1220"/>
      <c r="CB55" s="1220"/>
      <c r="CC55" s="1220"/>
      <c r="CD55" s="1220"/>
      <c r="CE55" s="1220"/>
      <c r="CF55" s="1220">
        <v>23</v>
      </c>
      <c r="CG55" s="1220"/>
      <c r="CH55" s="1220"/>
      <c r="CI55" s="1220"/>
      <c r="CJ55" s="1220"/>
      <c r="CK55" s="1220"/>
      <c r="CL55" s="1220"/>
      <c r="CM55" s="1220"/>
      <c r="CN55" s="1220">
        <v>28</v>
      </c>
      <c r="CO55" s="1220"/>
      <c r="CP55" s="1220"/>
      <c r="CQ55" s="1220"/>
      <c r="CR55" s="1220"/>
      <c r="CS55" s="1220"/>
      <c r="CT55" s="1220"/>
      <c r="CU55" s="1220"/>
      <c r="CV55" s="1220">
        <v>19.2</v>
      </c>
      <c r="CW55" s="1220"/>
      <c r="CX55" s="1220"/>
      <c r="CY55" s="1220"/>
      <c r="CZ55" s="1220"/>
      <c r="DA55" s="1220"/>
      <c r="DB55" s="1220"/>
      <c r="DC55" s="1220"/>
    </row>
    <row r="56" spans="1:109" ht="13.2" x14ac:dyDescent="0.2">
      <c r="A56" s="356"/>
      <c r="B56" s="256"/>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ht="13.2" x14ac:dyDescent="0.2">
      <c r="B57" s="360"/>
      <c r="G57" s="1226"/>
      <c r="H57" s="1226"/>
      <c r="I57" s="1221"/>
      <c r="J57" s="1221"/>
      <c r="K57" s="1227"/>
      <c r="L57" s="1227"/>
      <c r="M57" s="1227"/>
      <c r="N57" s="1227"/>
      <c r="AM57" s="252"/>
      <c r="AN57" s="1225"/>
      <c r="AO57" s="1225"/>
      <c r="AP57" s="1225"/>
      <c r="AQ57" s="1225"/>
      <c r="AR57" s="1225"/>
      <c r="AS57" s="1225"/>
      <c r="AT57" s="1225"/>
      <c r="AU57" s="1225"/>
      <c r="AV57" s="1225"/>
      <c r="AW57" s="1225"/>
      <c r="AX57" s="1225"/>
      <c r="AY57" s="1225"/>
      <c r="AZ57" s="1225"/>
      <c r="BA57" s="1225"/>
      <c r="BB57" s="1223" t="s">
        <v>615</v>
      </c>
      <c r="BC57" s="1223"/>
      <c r="BD57" s="1223"/>
      <c r="BE57" s="1223"/>
      <c r="BF57" s="1223"/>
      <c r="BG57" s="1223"/>
      <c r="BH57" s="1223"/>
      <c r="BI57" s="1223"/>
      <c r="BJ57" s="1223"/>
      <c r="BK57" s="1223"/>
      <c r="BL57" s="1223"/>
      <c r="BM57" s="1223"/>
      <c r="BN57" s="1223"/>
      <c r="BO57" s="1223"/>
      <c r="BP57" s="1220">
        <v>58.9</v>
      </c>
      <c r="BQ57" s="1220"/>
      <c r="BR57" s="1220"/>
      <c r="BS57" s="1220"/>
      <c r="BT57" s="1220"/>
      <c r="BU57" s="1220"/>
      <c r="BV57" s="1220"/>
      <c r="BW57" s="1220"/>
      <c r="BX57" s="1220">
        <v>60</v>
      </c>
      <c r="BY57" s="1220"/>
      <c r="BZ57" s="1220"/>
      <c r="CA57" s="1220"/>
      <c r="CB57" s="1220"/>
      <c r="CC57" s="1220"/>
      <c r="CD57" s="1220"/>
      <c r="CE57" s="1220"/>
      <c r="CF57" s="1220">
        <v>60.6</v>
      </c>
      <c r="CG57" s="1220"/>
      <c r="CH57" s="1220"/>
      <c r="CI57" s="1220"/>
      <c r="CJ57" s="1220"/>
      <c r="CK57" s="1220"/>
      <c r="CL57" s="1220"/>
      <c r="CM57" s="1220"/>
      <c r="CN57" s="1220">
        <v>62.3</v>
      </c>
      <c r="CO57" s="1220"/>
      <c r="CP57" s="1220"/>
      <c r="CQ57" s="1220"/>
      <c r="CR57" s="1220"/>
      <c r="CS57" s="1220"/>
      <c r="CT57" s="1220"/>
      <c r="CU57" s="1220"/>
      <c r="CV57" s="1220">
        <v>62.1</v>
      </c>
      <c r="CW57" s="1220"/>
      <c r="CX57" s="1220"/>
      <c r="CY57" s="1220"/>
      <c r="CZ57" s="1220"/>
      <c r="DA57" s="1220"/>
      <c r="DB57" s="1220"/>
      <c r="DC57" s="1220"/>
      <c r="DD57" s="361"/>
      <c r="DE57" s="360"/>
    </row>
    <row r="58" spans="1:109" s="356" customFormat="1" ht="13.2" x14ac:dyDescent="0.2">
      <c r="A58" s="252"/>
      <c r="B58" s="360"/>
      <c r="G58" s="1226"/>
      <c r="H58" s="1226"/>
      <c r="I58" s="1221"/>
      <c r="J58" s="1221"/>
      <c r="K58" s="1227"/>
      <c r="L58" s="1227"/>
      <c r="M58" s="1227"/>
      <c r="N58" s="1227"/>
      <c r="AM58" s="252"/>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ht="13.2" x14ac:dyDescent="0.2">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ht="13.2" x14ac:dyDescent="0.2">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ht="13.2" x14ac:dyDescent="0.2">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ht="13.2" x14ac:dyDescent="0.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6.2" x14ac:dyDescent="0.2">
      <c r="B63" s="309" t="s">
        <v>617</v>
      </c>
    </row>
    <row r="64" spans="1:109" ht="13.2" x14ac:dyDescent="0.2">
      <c r="B64" s="256"/>
      <c r="G64" s="355"/>
      <c r="I64" s="367"/>
      <c r="J64" s="367"/>
      <c r="K64" s="367"/>
      <c r="L64" s="367"/>
      <c r="M64" s="367"/>
      <c r="N64" s="368"/>
      <c r="AM64" s="355"/>
      <c r="AN64" s="355" t="s">
        <v>610</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5" customHeight="1" x14ac:dyDescent="0.2">
      <c r="B65" s="256"/>
      <c r="AN65" s="1232" t="s">
        <v>618</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2" x14ac:dyDescent="0.2">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2" x14ac:dyDescent="0.2">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2" x14ac:dyDescent="0.2">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2" x14ac:dyDescent="0.2">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2" x14ac:dyDescent="0.2">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ht="13.2" x14ac:dyDescent="0.2">
      <c r="B71" s="256"/>
      <c r="G71" s="372"/>
      <c r="I71" s="373"/>
      <c r="J71" s="370"/>
      <c r="K71" s="370"/>
      <c r="L71" s="371"/>
      <c r="M71" s="370"/>
      <c r="N71" s="371"/>
      <c r="AM71" s="372"/>
      <c r="AN71" s="252" t="s">
        <v>612</v>
      </c>
    </row>
    <row r="72" spans="2:107" ht="13.2" x14ac:dyDescent="0.2">
      <c r="B72" s="256"/>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567</v>
      </c>
      <c r="BQ72" s="1225"/>
      <c r="BR72" s="1225"/>
      <c r="BS72" s="1225"/>
      <c r="BT72" s="1225"/>
      <c r="BU72" s="1225"/>
      <c r="BV72" s="1225"/>
      <c r="BW72" s="1225"/>
      <c r="BX72" s="1225" t="s">
        <v>568</v>
      </c>
      <c r="BY72" s="1225"/>
      <c r="BZ72" s="1225"/>
      <c r="CA72" s="1225"/>
      <c r="CB72" s="1225"/>
      <c r="CC72" s="1225"/>
      <c r="CD72" s="1225"/>
      <c r="CE72" s="1225"/>
      <c r="CF72" s="1225" t="s">
        <v>569</v>
      </c>
      <c r="CG72" s="1225"/>
      <c r="CH72" s="1225"/>
      <c r="CI72" s="1225"/>
      <c r="CJ72" s="1225"/>
      <c r="CK72" s="1225"/>
      <c r="CL72" s="1225"/>
      <c r="CM72" s="1225"/>
      <c r="CN72" s="1225" t="s">
        <v>570</v>
      </c>
      <c r="CO72" s="1225"/>
      <c r="CP72" s="1225"/>
      <c r="CQ72" s="1225"/>
      <c r="CR72" s="1225"/>
      <c r="CS72" s="1225"/>
      <c r="CT72" s="1225"/>
      <c r="CU72" s="1225"/>
      <c r="CV72" s="1225" t="s">
        <v>571</v>
      </c>
      <c r="CW72" s="1225"/>
      <c r="CX72" s="1225"/>
      <c r="CY72" s="1225"/>
      <c r="CZ72" s="1225"/>
      <c r="DA72" s="1225"/>
      <c r="DB72" s="1225"/>
      <c r="DC72" s="1225"/>
    </row>
    <row r="73" spans="2:107" ht="13.2" x14ac:dyDescent="0.2">
      <c r="B73" s="256"/>
      <c r="G73" s="1228"/>
      <c r="H73" s="1228"/>
      <c r="I73" s="1228"/>
      <c r="J73" s="1228"/>
      <c r="K73" s="1224"/>
      <c r="L73" s="1224"/>
      <c r="M73" s="1224"/>
      <c r="N73" s="1224"/>
      <c r="AM73" s="357"/>
      <c r="AN73" s="1223" t="s">
        <v>613</v>
      </c>
      <c r="AO73" s="1223"/>
      <c r="AP73" s="1223"/>
      <c r="AQ73" s="1223"/>
      <c r="AR73" s="1223"/>
      <c r="AS73" s="1223"/>
      <c r="AT73" s="1223"/>
      <c r="AU73" s="1223"/>
      <c r="AV73" s="1223"/>
      <c r="AW73" s="1223"/>
      <c r="AX73" s="1223"/>
      <c r="AY73" s="1223"/>
      <c r="AZ73" s="1223"/>
      <c r="BA73" s="1223"/>
      <c r="BB73" s="1223" t="s">
        <v>614</v>
      </c>
      <c r="BC73" s="1223"/>
      <c r="BD73" s="1223"/>
      <c r="BE73" s="1223"/>
      <c r="BF73" s="1223"/>
      <c r="BG73" s="1223"/>
      <c r="BH73" s="1223"/>
      <c r="BI73" s="1223"/>
      <c r="BJ73" s="1223"/>
      <c r="BK73" s="1223"/>
      <c r="BL73" s="1223"/>
      <c r="BM73" s="1223"/>
      <c r="BN73" s="1223"/>
      <c r="BO73" s="1223"/>
      <c r="BP73" s="1220">
        <v>87.7</v>
      </c>
      <c r="BQ73" s="1220"/>
      <c r="BR73" s="1220"/>
      <c r="BS73" s="1220"/>
      <c r="BT73" s="1220"/>
      <c r="BU73" s="1220"/>
      <c r="BV73" s="1220"/>
      <c r="BW73" s="1220"/>
      <c r="BX73" s="1220">
        <v>82.3</v>
      </c>
      <c r="BY73" s="1220"/>
      <c r="BZ73" s="1220"/>
      <c r="CA73" s="1220"/>
      <c r="CB73" s="1220"/>
      <c r="CC73" s="1220"/>
      <c r="CD73" s="1220"/>
      <c r="CE73" s="1220"/>
      <c r="CF73" s="1220">
        <v>76.900000000000006</v>
      </c>
      <c r="CG73" s="1220"/>
      <c r="CH73" s="1220"/>
      <c r="CI73" s="1220"/>
      <c r="CJ73" s="1220"/>
      <c r="CK73" s="1220"/>
      <c r="CL73" s="1220"/>
      <c r="CM73" s="1220"/>
      <c r="CN73" s="1220">
        <v>70.2</v>
      </c>
      <c r="CO73" s="1220"/>
      <c r="CP73" s="1220"/>
      <c r="CQ73" s="1220"/>
      <c r="CR73" s="1220"/>
      <c r="CS73" s="1220"/>
      <c r="CT73" s="1220"/>
      <c r="CU73" s="1220"/>
      <c r="CV73" s="1220">
        <v>53.2</v>
      </c>
      <c r="CW73" s="1220"/>
      <c r="CX73" s="1220"/>
      <c r="CY73" s="1220"/>
      <c r="CZ73" s="1220"/>
      <c r="DA73" s="1220"/>
      <c r="DB73" s="1220"/>
      <c r="DC73" s="1220"/>
    </row>
    <row r="74" spans="2:107" ht="13.2" x14ac:dyDescent="0.2">
      <c r="B74" s="256"/>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ht="13.2" x14ac:dyDescent="0.2">
      <c r="B75" s="256"/>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619</v>
      </c>
      <c r="BC75" s="1223"/>
      <c r="BD75" s="1223"/>
      <c r="BE75" s="1223"/>
      <c r="BF75" s="1223"/>
      <c r="BG75" s="1223"/>
      <c r="BH75" s="1223"/>
      <c r="BI75" s="1223"/>
      <c r="BJ75" s="1223"/>
      <c r="BK75" s="1223"/>
      <c r="BL75" s="1223"/>
      <c r="BM75" s="1223"/>
      <c r="BN75" s="1223"/>
      <c r="BO75" s="1223"/>
      <c r="BP75" s="1220">
        <v>10.3</v>
      </c>
      <c r="BQ75" s="1220"/>
      <c r="BR75" s="1220"/>
      <c r="BS75" s="1220"/>
      <c r="BT75" s="1220"/>
      <c r="BU75" s="1220"/>
      <c r="BV75" s="1220"/>
      <c r="BW75" s="1220"/>
      <c r="BX75" s="1220">
        <v>9.8000000000000007</v>
      </c>
      <c r="BY75" s="1220"/>
      <c r="BZ75" s="1220"/>
      <c r="CA75" s="1220"/>
      <c r="CB75" s="1220"/>
      <c r="CC75" s="1220"/>
      <c r="CD75" s="1220"/>
      <c r="CE75" s="1220"/>
      <c r="CF75" s="1220">
        <v>9.5</v>
      </c>
      <c r="CG75" s="1220"/>
      <c r="CH75" s="1220"/>
      <c r="CI75" s="1220"/>
      <c r="CJ75" s="1220"/>
      <c r="CK75" s="1220"/>
      <c r="CL75" s="1220"/>
      <c r="CM75" s="1220"/>
      <c r="CN75" s="1220">
        <v>9.1999999999999993</v>
      </c>
      <c r="CO75" s="1220"/>
      <c r="CP75" s="1220"/>
      <c r="CQ75" s="1220"/>
      <c r="CR75" s="1220"/>
      <c r="CS75" s="1220"/>
      <c r="CT75" s="1220"/>
      <c r="CU75" s="1220"/>
      <c r="CV75" s="1220">
        <v>9.3000000000000007</v>
      </c>
      <c r="CW75" s="1220"/>
      <c r="CX75" s="1220"/>
      <c r="CY75" s="1220"/>
      <c r="CZ75" s="1220"/>
      <c r="DA75" s="1220"/>
      <c r="DB75" s="1220"/>
      <c r="DC75" s="1220"/>
    </row>
    <row r="76" spans="2:107" ht="13.2" x14ac:dyDescent="0.2">
      <c r="B76" s="256"/>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ht="13.2" x14ac:dyDescent="0.2">
      <c r="B77" s="256"/>
      <c r="G77" s="1226"/>
      <c r="H77" s="1226"/>
      <c r="I77" s="1226"/>
      <c r="J77" s="1226"/>
      <c r="K77" s="1224"/>
      <c r="L77" s="1224"/>
      <c r="M77" s="1224"/>
      <c r="N77" s="1224"/>
      <c r="AN77" s="1225" t="s">
        <v>616</v>
      </c>
      <c r="AO77" s="1225"/>
      <c r="AP77" s="1225"/>
      <c r="AQ77" s="1225"/>
      <c r="AR77" s="1225"/>
      <c r="AS77" s="1225"/>
      <c r="AT77" s="1225"/>
      <c r="AU77" s="1225"/>
      <c r="AV77" s="1225"/>
      <c r="AW77" s="1225"/>
      <c r="AX77" s="1225"/>
      <c r="AY77" s="1225"/>
      <c r="AZ77" s="1225"/>
      <c r="BA77" s="1225"/>
      <c r="BB77" s="1223" t="s">
        <v>614</v>
      </c>
      <c r="BC77" s="1223"/>
      <c r="BD77" s="1223"/>
      <c r="BE77" s="1223"/>
      <c r="BF77" s="1223"/>
      <c r="BG77" s="1223"/>
      <c r="BH77" s="1223"/>
      <c r="BI77" s="1223"/>
      <c r="BJ77" s="1223"/>
      <c r="BK77" s="1223"/>
      <c r="BL77" s="1223"/>
      <c r="BM77" s="1223"/>
      <c r="BN77" s="1223"/>
      <c r="BO77" s="1223"/>
      <c r="BP77" s="1220">
        <v>30.2</v>
      </c>
      <c r="BQ77" s="1220"/>
      <c r="BR77" s="1220"/>
      <c r="BS77" s="1220"/>
      <c r="BT77" s="1220"/>
      <c r="BU77" s="1220"/>
      <c r="BV77" s="1220"/>
      <c r="BW77" s="1220"/>
      <c r="BX77" s="1220">
        <v>25.4</v>
      </c>
      <c r="BY77" s="1220"/>
      <c r="BZ77" s="1220"/>
      <c r="CA77" s="1220"/>
      <c r="CB77" s="1220"/>
      <c r="CC77" s="1220"/>
      <c r="CD77" s="1220"/>
      <c r="CE77" s="1220"/>
      <c r="CF77" s="1220">
        <v>23</v>
      </c>
      <c r="CG77" s="1220"/>
      <c r="CH77" s="1220"/>
      <c r="CI77" s="1220"/>
      <c r="CJ77" s="1220"/>
      <c r="CK77" s="1220"/>
      <c r="CL77" s="1220"/>
      <c r="CM77" s="1220"/>
      <c r="CN77" s="1220">
        <v>28</v>
      </c>
      <c r="CO77" s="1220"/>
      <c r="CP77" s="1220"/>
      <c r="CQ77" s="1220"/>
      <c r="CR77" s="1220"/>
      <c r="CS77" s="1220"/>
      <c r="CT77" s="1220"/>
      <c r="CU77" s="1220"/>
      <c r="CV77" s="1220">
        <v>19.2</v>
      </c>
      <c r="CW77" s="1220"/>
      <c r="CX77" s="1220"/>
      <c r="CY77" s="1220"/>
      <c r="CZ77" s="1220"/>
      <c r="DA77" s="1220"/>
      <c r="DB77" s="1220"/>
      <c r="DC77" s="1220"/>
    </row>
    <row r="78" spans="2:107" ht="13.2" x14ac:dyDescent="0.2">
      <c r="B78" s="256"/>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ht="13.2" x14ac:dyDescent="0.2">
      <c r="B79" s="256"/>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619</v>
      </c>
      <c r="BC79" s="1223"/>
      <c r="BD79" s="1223"/>
      <c r="BE79" s="1223"/>
      <c r="BF79" s="1223"/>
      <c r="BG79" s="1223"/>
      <c r="BH79" s="1223"/>
      <c r="BI79" s="1223"/>
      <c r="BJ79" s="1223"/>
      <c r="BK79" s="1223"/>
      <c r="BL79" s="1223"/>
      <c r="BM79" s="1223"/>
      <c r="BN79" s="1223"/>
      <c r="BO79" s="1223"/>
      <c r="BP79" s="1220">
        <v>8</v>
      </c>
      <c r="BQ79" s="1220"/>
      <c r="BR79" s="1220"/>
      <c r="BS79" s="1220"/>
      <c r="BT79" s="1220"/>
      <c r="BU79" s="1220"/>
      <c r="BV79" s="1220"/>
      <c r="BW79" s="1220"/>
      <c r="BX79" s="1220">
        <v>7.8</v>
      </c>
      <c r="BY79" s="1220"/>
      <c r="BZ79" s="1220"/>
      <c r="CA79" s="1220"/>
      <c r="CB79" s="1220"/>
      <c r="CC79" s="1220"/>
      <c r="CD79" s="1220"/>
      <c r="CE79" s="1220"/>
      <c r="CF79" s="1220">
        <v>7.7</v>
      </c>
      <c r="CG79" s="1220"/>
      <c r="CH79" s="1220"/>
      <c r="CI79" s="1220"/>
      <c r="CJ79" s="1220"/>
      <c r="CK79" s="1220"/>
      <c r="CL79" s="1220"/>
      <c r="CM79" s="1220"/>
      <c r="CN79" s="1220">
        <v>7.5</v>
      </c>
      <c r="CO79" s="1220"/>
      <c r="CP79" s="1220"/>
      <c r="CQ79" s="1220"/>
      <c r="CR79" s="1220"/>
      <c r="CS79" s="1220"/>
      <c r="CT79" s="1220"/>
      <c r="CU79" s="1220"/>
      <c r="CV79" s="1220">
        <v>8</v>
      </c>
      <c r="CW79" s="1220"/>
      <c r="CX79" s="1220"/>
      <c r="CY79" s="1220"/>
      <c r="CZ79" s="1220"/>
      <c r="DA79" s="1220"/>
      <c r="DB79" s="1220"/>
      <c r="DC79" s="1220"/>
    </row>
    <row r="80" spans="2:107" ht="13.2" x14ac:dyDescent="0.2">
      <c r="B80" s="256"/>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ht="13.2" x14ac:dyDescent="0.2">
      <c r="B81" s="256"/>
    </row>
    <row r="82" spans="2:109" ht="16.2" x14ac:dyDescent="0.2">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X3Y6vaNAfiTQFT07yVeo3HQ2xQQ/q1Ju8C/cawG1REUjwdaCeMs4kIPcoOJ/Obj5v/rpIovKqONGZYD7YKXTaw==" saltValue="bCa/rjgbtD7pvMZZqutm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E6B00-F51B-438E-9D08-F001232F0810}">
  <sheetPr>
    <pageSetUpPr fitToPage="1"/>
  </sheetPr>
  <dimension ref="A1:DR125"/>
  <sheetViews>
    <sheetView showGridLines="0" topLeftCell="A82" zoomScale="70" zoomScaleNormal="70" zoomScaleSheetLayoutView="70"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514</v>
      </c>
    </row>
  </sheetData>
  <sheetProtection algorithmName="SHA-512" hashValue="ZZb8YUpZIk+m6wH+lFgN8UCtIltKy5NNnS8pVfw06if6bbDlMU6hqkNpLqzyhZAHyCosEei9BruiIKcTbyZ3Sw==" saltValue="qMOrcnbfTj2dhwrGDNFH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F8DF8-E529-4079-BF47-885DA174E7F5}">
  <sheetPr>
    <pageSetUpPr fitToPage="1"/>
  </sheetPr>
  <dimension ref="A1:DR125"/>
  <sheetViews>
    <sheetView showGridLines="0" topLeftCell="A106" zoomScaleNormal="100" zoomScaleSheetLayoutView="55"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514</v>
      </c>
    </row>
  </sheetData>
  <sheetProtection algorithmName="SHA-512" hashValue="I/Un9QBz+SCEKILw0+9kmlrMPL5NMTUKuF9CIIE5nMKnBlV1HQalc9IOgnouaorRk2aGDruWx79EFYX9IfC6XA==" saltValue="QHffn7pV3Ut6jf92S9DP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564</v>
      </c>
      <c r="G2" s="146"/>
      <c r="H2" s="147"/>
    </row>
    <row r="3" spans="1:8" x14ac:dyDescent="0.2">
      <c r="A3" s="143" t="s">
        <v>557</v>
      </c>
      <c r="B3" s="148"/>
      <c r="C3" s="149"/>
      <c r="D3" s="150">
        <v>38595</v>
      </c>
      <c r="E3" s="151"/>
      <c r="F3" s="152">
        <v>70615</v>
      </c>
      <c r="G3" s="153"/>
      <c r="H3" s="154"/>
    </row>
    <row r="4" spans="1:8" x14ac:dyDescent="0.2">
      <c r="A4" s="155"/>
      <c r="B4" s="156"/>
      <c r="C4" s="157"/>
      <c r="D4" s="158">
        <v>14713</v>
      </c>
      <c r="E4" s="159"/>
      <c r="F4" s="160">
        <v>37382</v>
      </c>
      <c r="G4" s="161"/>
      <c r="H4" s="162"/>
    </row>
    <row r="5" spans="1:8" x14ac:dyDescent="0.2">
      <c r="A5" s="143" t="s">
        <v>559</v>
      </c>
      <c r="B5" s="148"/>
      <c r="C5" s="149"/>
      <c r="D5" s="150">
        <v>38705</v>
      </c>
      <c r="E5" s="151"/>
      <c r="F5" s="152">
        <v>69185</v>
      </c>
      <c r="G5" s="153"/>
      <c r="H5" s="154"/>
    </row>
    <row r="6" spans="1:8" x14ac:dyDescent="0.2">
      <c r="A6" s="155"/>
      <c r="B6" s="156"/>
      <c r="C6" s="157"/>
      <c r="D6" s="158">
        <v>14948</v>
      </c>
      <c r="E6" s="159"/>
      <c r="F6" s="160">
        <v>38519</v>
      </c>
      <c r="G6" s="161"/>
      <c r="H6" s="162"/>
    </row>
    <row r="7" spans="1:8" x14ac:dyDescent="0.2">
      <c r="A7" s="143" t="s">
        <v>560</v>
      </c>
      <c r="B7" s="148"/>
      <c r="C7" s="149"/>
      <c r="D7" s="150">
        <v>47828</v>
      </c>
      <c r="E7" s="151"/>
      <c r="F7" s="152">
        <v>70166</v>
      </c>
      <c r="G7" s="153"/>
      <c r="H7" s="154"/>
    </row>
    <row r="8" spans="1:8" x14ac:dyDescent="0.2">
      <c r="A8" s="155"/>
      <c r="B8" s="156"/>
      <c r="C8" s="157"/>
      <c r="D8" s="158">
        <v>19521</v>
      </c>
      <c r="E8" s="159"/>
      <c r="F8" s="160">
        <v>36115</v>
      </c>
      <c r="G8" s="161"/>
      <c r="H8" s="162"/>
    </row>
    <row r="9" spans="1:8" x14ac:dyDescent="0.2">
      <c r="A9" s="143" t="s">
        <v>561</v>
      </c>
      <c r="B9" s="148"/>
      <c r="C9" s="149"/>
      <c r="D9" s="150">
        <v>66566</v>
      </c>
      <c r="E9" s="151"/>
      <c r="F9" s="152">
        <v>70329</v>
      </c>
      <c r="G9" s="153"/>
      <c r="H9" s="154"/>
    </row>
    <row r="10" spans="1:8" x14ac:dyDescent="0.2">
      <c r="A10" s="155"/>
      <c r="B10" s="156"/>
      <c r="C10" s="157"/>
      <c r="D10" s="158">
        <v>43216</v>
      </c>
      <c r="E10" s="159"/>
      <c r="F10" s="160">
        <v>39403</v>
      </c>
      <c r="G10" s="161"/>
      <c r="H10" s="162"/>
    </row>
    <row r="11" spans="1:8" x14ac:dyDescent="0.2">
      <c r="A11" s="143" t="s">
        <v>562</v>
      </c>
      <c r="B11" s="148"/>
      <c r="C11" s="149"/>
      <c r="D11" s="150">
        <v>74325</v>
      </c>
      <c r="E11" s="151"/>
      <c r="F11" s="152">
        <v>71871</v>
      </c>
      <c r="G11" s="153"/>
      <c r="H11" s="154"/>
    </row>
    <row r="12" spans="1:8" x14ac:dyDescent="0.2">
      <c r="A12" s="155"/>
      <c r="B12" s="156"/>
      <c r="C12" s="163"/>
      <c r="D12" s="158">
        <v>43258</v>
      </c>
      <c r="E12" s="159"/>
      <c r="F12" s="160">
        <v>38232</v>
      </c>
      <c r="G12" s="161"/>
      <c r="H12" s="162"/>
    </row>
    <row r="13" spans="1:8" x14ac:dyDescent="0.2">
      <c r="A13" s="143"/>
      <c r="B13" s="148"/>
      <c r="C13" s="149"/>
      <c r="D13" s="150">
        <v>53204</v>
      </c>
      <c r="E13" s="151"/>
      <c r="F13" s="152">
        <v>70433</v>
      </c>
      <c r="G13" s="164"/>
      <c r="H13" s="154"/>
    </row>
    <row r="14" spans="1:8" x14ac:dyDescent="0.2">
      <c r="A14" s="155"/>
      <c r="B14" s="156"/>
      <c r="C14" s="157"/>
      <c r="D14" s="158">
        <v>27131</v>
      </c>
      <c r="E14" s="159"/>
      <c r="F14" s="160">
        <v>37930</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5.04</v>
      </c>
      <c r="C19" s="165">
        <f>ROUND(VALUE(SUBSTITUTE(実質収支比率等に係る経年分析!G$48,"▲","-")),2)</f>
        <v>5.0999999999999996</v>
      </c>
      <c r="D19" s="165">
        <f>ROUND(VALUE(SUBSTITUTE(実質収支比率等に係る経年分析!H$48,"▲","-")),2)</f>
        <v>2.41</v>
      </c>
      <c r="E19" s="165">
        <f>ROUND(VALUE(SUBSTITUTE(実質収支比率等に係る経年分析!I$48,"▲","-")),2)</f>
        <v>3.47</v>
      </c>
      <c r="F19" s="165">
        <f>ROUND(VALUE(SUBSTITUTE(実質収支比率等に係る経年分析!J$48,"▲","-")),2)</f>
        <v>6.35</v>
      </c>
    </row>
    <row r="20" spans="1:11" x14ac:dyDescent="0.2">
      <c r="A20" s="165" t="s">
        <v>55</v>
      </c>
      <c r="B20" s="165">
        <f>ROUND(VALUE(SUBSTITUTE(実質収支比率等に係る経年分析!F$47,"▲","-")),2)</f>
        <v>16.98</v>
      </c>
      <c r="C20" s="165">
        <f>ROUND(VALUE(SUBSTITUTE(実質収支比率等に係る経年分析!G$47,"▲","-")),2)</f>
        <v>17.239999999999998</v>
      </c>
      <c r="D20" s="165">
        <f>ROUND(VALUE(SUBSTITUTE(実質収支比率等に係る経年分析!H$47,"▲","-")),2)</f>
        <v>17.690000000000001</v>
      </c>
      <c r="E20" s="165">
        <f>ROUND(VALUE(SUBSTITUTE(実質収支比率等に係る経年分析!I$47,"▲","-")),2)</f>
        <v>17.77</v>
      </c>
      <c r="F20" s="165">
        <f>ROUND(VALUE(SUBSTITUTE(実質収支比率等に係る経年分析!J$47,"▲","-")),2)</f>
        <v>23.06</v>
      </c>
    </row>
    <row r="21" spans="1:11" x14ac:dyDescent="0.2">
      <c r="A21" s="165" t="s">
        <v>56</v>
      </c>
      <c r="B21" s="165">
        <f>IF(ISNUMBER(VALUE(SUBSTITUTE(実質収支比率等に係る経年分析!F$49,"▲","-"))),ROUND(VALUE(SUBSTITUTE(実質収支比率等に係る経年分析!F$49,"▲","-")),2),NA())</f>
        <v>0.96</v>
      </c>
      <c r="C21" s="165">
        <f>IF(ISNUMBER(VALUE(SUBSTITUTE(実質収支比率等に係る経年分析!G$49,"▲","-"))),ROUND(VALUE(SUBSTITUTE(実質収支比率等に係る経年分析!G$49,"▲","-")),2),NA())</f>
        <v>-0.2</v>
      </c>
      <c r="D21" s="165">
        <f>IF(ISNUMBER(VALUE(SUBSTITUTE(実質収支比率等に係る経年分析!H$49,"▲","-"))),ROUND(VALUE(SUBSTITUTE(実質収支比率等に係る経年分析!H$49,"▲","-")),2),NA())</f>
        <v>-2.5299999999999998</v>
      </c>
      <c r="E21" s="165">
        <f>IF(ISNUMBER(VALUE(SUBSTITUTE(実質収支比率等に係る経年分析!I$49,"▲","-"))),ROUND(VALUE(SUBSTITUTE(実質収支比率等に係る経年分析!I$49,"▲","-")),2),NA())</f>
        <v>1.83</v>
      </c>
      <c r="F21" s="165">
        <f>IF(ISNUMBER(VALUE(SUBSTITUTE(実質収支比率等に係る経年分析!J$49,"▲","-"))),ROUND(VALUE(SUBSTITUTE(実質収支比率等に係る経年分析!J$49,"▲","-")),2),NA())</f>
        <v>8.7899999999999991</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0.14000000000000001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0.15</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日南市漁業集落排水特別会計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0.14000000000000001</v>
      </c>
    </row>
    <row r="30" spans="1:11" x14ac:dyDescent="0.2">
      <c r="A30" s="166" t="str">
        <f>IF(連結実質赤字比率に係る赤字・黒字の構成分析!C$40="",NA(),連結実質赤字比率に係る赤字・黒字の構成分析!C$40)</f>
        <v>日南市病院事業会計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1.54</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1.36</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0.83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1.05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0.44</v>
      </c>
    </row>
    <row r="31" spans="1:11" x14ac:dyDescent="0.2">
      <c r="A31" s="166" t="str">
        <f>IF(連結実質赤字比率に係る赤字・黒字の構成分析!C$39="",NA(),連結実質赤字比率に係る赤字・黒字の構成分析!C$39)</f>
        <v>日南市特定環境保全公共下水道事業会計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0.35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0.35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0.42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0.47</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0.55000000000000004</v>
      </c>
    </row>
    <row r="32" spans="1:11" x14ac:dyDescent="0.2">
      <c r="A32" s="166" t="str">
        <f>IF(連結実質赤字比率に係る赤字・黒字の構成分析!C$38="",NA(),連結実質赤字比率に係る赤字・黒字の構成分析!C$38)</f>
        <v>日南市国民健康保険特別会計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3.38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1.45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0.91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0.93</v>
      </c>
    </row>
    <row r="33" spans="1:16" x14ac:dyDescent="0.2">
      <c r="A33" s="166" t="str">
        <f>IF(連結実質赤字比率に係る赤字・黒字の構成分析!C$37="",NA(),連結実質赤字比率に係る赤字・黒字の構成分析!C$37)</f>
        <v>日南市介護保険特別会計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0.56999999999999995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1.44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1.24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1.37</v>
      </c>
    </row>
    <row r="34" spans="1:16" x14ac:dyDescent="0.2">
      <c r="A34" s="166" t="str">
        <f>IF(連結実質赤字比率に係る赤字・黒字の構成分析!C$36="",NA(),連結実質赤字比率に係る赤字・黒字の構成分析!C$36)</f>
        <v>日南市公共下水道事業会計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2.25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4.03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1.81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3.32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3.07</v>
      </c>
    </row>
    <row r="35" spans="1:16" x14ac:dyDescent="0.2">
      <c r="A35" s="166" t="str">
        <f>IF(連結実質赤字比率に係る赤字・黒字の構成分析!C$35="",NA(),連結実質赤字比率に係る赤字・黒字の構成分析!C$35)</f>
        <v>日南市水道事業会計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8.25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6.82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6.23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5.79</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5.03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5.0999999999999996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3.47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6.34</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2420</v>
      </c>
      <c r="E42" s="167"/>
      <c r="F42" s="167"/>
      <c r="G42" s="167">
        <f>'実質公債費比率（分子）の構造'!L$52</f>
        <v>2272</v>
      </c>
      <c r="H42" s="167"/>
      <c r="I42" s="167"/>
      <c r="J42" s="167">
        <f>'実質公債費比率（分子）の構造'!M$52</f>
        <v>2248</v>
      </c>
      <c r="K42" s="167"/>
      <c r="L42" s="167"/>
      <c r="M42" s="167">
        <f>'実質公債費比率（分子）の構造'!N$52</f>
        <v>2266</v>
      </c>
      <c r="N42" s="167"/>
      <c r="O42" s="167"/>
      <c r="P42" s="167">
        <f>'実質公債費比率（分子）の構造'!O$52</f>
        <v>2202</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10</v>
      </c>
      <c r="C44" s="167"/>
      <c r="D44" s="167"/>
      <c r="E44" s="167">
        <f>'実質公債費比率（分子）の構造'!L$50</f>
        <v>8</v>
      </c>
      <c r="F44" s="167"/>
      <c r="G44" s="167"/>
      <c r="H44" s="167">
        <f>'実質公債費比率（分子）の構造'!M$50</f>
        <v>8</v>
      </c>
      <c r="I44" s="167"/>
      <c r="J44" s="167"/>
      <c r="K44" s="167">
        <f>'実質公債費比率（分子）の構造'!N$50</f>
        <v>7</v>
      </c>
      <c r="L44" s="167"/>
      <c r="M44" s="167"/>
      <c r="N44" s="167">
        <f>'実質公債費比率（分子）の構造'!O$50</f>
        <v>34</v>
      </c>
      <c r="O44" s="167"/>
      <c r="P44" s="167"/>
    </row>
    <row r="45" spans="1:16" x14ac:dyDescent="0.2">
      <c r="A45" s="167" t="s">
        <v>66</v>
      </c>
      <c r="B45" s="167">
        <f>'実質公債費比率（分子）の構造'!K$49</f>
        <v>39</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610</v>
      </c>
      <c r="C46" s="167"/>
      <c r="D46" s="167"/>
      <c r="E46" s="167">
        <f>'実質公債費比率（分子）の構造'!L$48</f>
        <v>566</v>
      </c>
      <c r="F46" s="167"/>
      <c r="G46" s="167"/>
      <c r="H46" s="167">
        <f>'実質公債費比率（分子）の構造'!M$48</f>
        <v>562</v>
      </c>
      <c r="I46" s="167"/>
      <c r="J46" s="167"/>
      <c r="K46" s="167">
        <f>'実質公債費比率（分子）の構造'!N$48</f>
        <v>582</v>
      </c>
      <c r="L46" s="167"/>
      <c r="M46" s="167"/>
      <c r="N46" s="167">
        <f>'実質公債費比率（分子）の構造'!O$48</f>
        <v>641</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3090</v>
      </c>
      <c r="C49" s="167"/>
      <c r="D49" s="167"/>
      <c r="E49" s="167">
        <f>'実質公債費比率（分子）の構造'!L$45</f>
        <v>2879</v>
      </c>
      <c r="F49" s="167"/>
      <c r="G49" s="167"/>
      <c r="H49" s="167">
        <f>'実質公債費比率（分子）の構造'!M$45</f>
        <v>2873</v>
      </c>
      <c r="I49" s="167"/>
      <c r="J49" s="167"/>
      <c r="K49" s="167">
        <f>'実質公債費比率（分子）の構造'!N$45</f>
        <v>2875</v>
      </c>
      <c r="L49" s="167"/>
      <c r="M49" s="167"/>
      <c r="N49" s="167">
        <f>'実質公債費比率（分子）の構造'!O$45</f>
        <v>2852</v>
      </c>
      <c r="O49" s="167"/>
      <c r="P49" s="167"/>
    </row>
    <row r="50" spans="1:16" x14ac:dyDescent="0.2">
      <c r="A50" s="167" t="s">
        <v>71</v>
      </c>
      <c r="B50" s="167" t="e">
        <f>NA()</f>
        <v>#N/A</v>
      </c>
      <c r="C50" s="167">
        <f>IF(ISNUMBER('実質公債費比率（分子）の構造'!K$53),'実質公債費比率（分子）の構造'!K$53,NA())</f>
        <v>1329</v>
      </c>
      <c r="D50" s="167" t="e">
        <f>NA()</f>
        <v>#N/A</v>
      </c>
      <c r="E50" s="167" t="e">
        <f>NA()</f>
        <v>#N/A</v>
      </c>
      <c r="F50" s="167">
        <f>IF(ISNUMBER('実質公債費比率（分子）の構造'!L$53),'実質公債費比率（分子）の構造'!L$53,NA())</f>
        <v>1181</v>
      </c>
      <c r="G50" s="167" t="e">
        <f>NA()</f>
        <v>#N/A</v>
      </c>
      <c r="H50" s="167" t="e">
        <f>NA()</f>
        <v>#N/A</v>
      </c>
      <c r="I50" s="167">
        <f>IF(ISNUMBER('実質公債費比率（分子）の構造'!M$53),'実質公債費比率（分子）の構造'!M$53,NA())</f>
        <v>1195</v>
      </c>
      <c r="J50" s="167" t="e">
        <f>NA()</f>
        <v>#N/A</v>
      </c>
      <c r="K50" s="167" t="e">
        <f>NA()</f>
        <v>#N/A</v>
      </c>
      <c r="L50" s="167">
        <f>IF(ISNUMBER('実質公債費比率（分子）の構造'!N$53),'実質公債費比率（分子）の構造'!N$53,NA())</f>
        <v>1198</v>
      </c>
      <c r="M50" s="167" t="e">
        <f>NA()</f>
        <v>#N/A</v>
      </c>
      <c r="N50" s="167" t="e">
        <f>NA()</f>
        <v>#N/A</v>
      </c>
      <c r="O50" s="167">
        <f>IF(ISNUMBER('実質公債費比率（分子）の構造'!O$53),'実質公債費比率（分子）の構造'!O$53,NA())</f>
        <v>1325</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22916</v>
      </c>
      <c r="E56" s="166"/>
      <c r="F56" s="166"/>
      <c r="G56" s="166">
        <f>'将来負担比率（分子）の構造'!J$52</f>
        <v>22815</v>
      </c>
      <c r="H56" s="166"/>
      <c r="I56" s="166"/>
      <c r="J56" s="166">
        <f>'将来負担比率（分子）の構造'!K$52</f>
        <v>22576</v>
      </c>
      <c r="K56" s="166"/>
      <c r="L56" s="166"/>
      <c r="M56" s="166">
        <f>'将来負担比率（分子）の構造'!L$52</f>
        <v>22684</v>
      </c>
      <c r="N56" s="166"/>
      <c r="O56" s="166"/>
      <c r="P56" s="166">
        <f>'将来負担比率（分子）の構造'!M$52</f>
        <v>22752</v>
      </c>
    </row>
    <row r="57" spans="1:16" x14ac:dyDescent="0.2">
      <c r="A57" s="166" t="s">
        <v>42</v>
      </c>
      <c r="B57" s="166"/>
      <c r="C57" s="166"/>
      <c r="D57" s="166">
        <f>'将来負担比率（分子）の構造'!I$51</f>
        <v>805</v>
      </c>
      <c r="E57" s="166"/>
      <c r="F57" s="166"/>
      <c r="G57" s="166">
        <f>'将来負担比率（分子）の構造'!J$51</f>
        <v>769</v>
      </c>
      <c r="H57" s="166"/>
      <c r="I57" s="166"/>
      <c r="J57" s="166">
        <f>'将来負担比率（分子）の構造'!K$51</f>
        <v>906</v>
      </c>
      <c r="K57" s="166"/>
      <c r="L57" s="166"/>
      <c r="M57" s="166">
        <f>'将来負担比率（分子）の構造'!L$51</f>
        <v>924</v>
      </c>
      <c r="N57" s="166"/>
      <c r="O57" s="166"/>
      <c r="P57" s="166">
        <f>'将来負担比率（分子）の構造'!M$51</f>
        <v>998</v>
      </c>
    </row>
    <row r="58" spans="1:16" x14ac:dyDescent="0.2">
      <c r="A58" s="166" t="s">
        <v>41</v>
      </c>
      <c r="B58" s="166"/>
      <c r="C58" s="166"/>
      <c r="D58" s="166">
        <f>'将来負担比率（分子）の構造'!I$50</f>
        <v>6181</v>
      </c>
      <c r="E58" s="166"/>
      <c r="F58" s="166"/>
      <c r="G58" s="166">
        <f>'将来負担比率（分子）の構造'!J$50</f>
        <v>6351</v>
      </c>
      <c r="H58" s="166"/>
      <c r="I58" s="166"/>
      <c r="J58" s="166">
        <f>'将来負担比率（分子）の構造'!K$50</f>
        <v>6616</v>
      </c>
      <c r="K58" s="166"/>
      <c r="L58" s="166"/>
      <c r="M58" s="166">
        <f>'将来負担比率（分子）の構造'!L$50</f>
        <v>7139</v>
      </c>
      <c r="N58" s="166"/>
      <c r="O58" s="166"/>
      <c r="P58" s="166">
        <f>'将来負担比率（分子）の構造'!M$50</f>
        <v>9715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4</v>
      </c>
      <c r="C61" s="166"/>
      <c r="D61" s="166"/>
      <c r="E61" s="166">
        <f>'将来負担比率（分子）の構造'!J$46</f>
        <v>4</v>
      </c>
      <c r="F61" s="166"/>
      <c r="G61" s="166"/>
      <c r="H61" s="166">
        <f>'将来負担比率（分子）の構造'!K$46</f>
        <v>4</v>
      </c>
      <c r="I61" s="166"/>
      <c r="J61" s="166"/>
      <c r="K61" s="166">
        <f>'将来負担比率（分子）の構造'!L$46</f>
        <v>4</v>
      </c>
      <c r="L61" s="166"/>
      <c r="M61" s="166"/>
      <c r="N61" s="166">
        <f>'将来負担比率（分子）の構造'!M$46</f>
        <v>4</v>
      </c>
      <c r="O61" s="166"/>
      <c r="P61" s="166"/>
    </row>
    <row r="62" spans="1:16" x14ac:dyDescent="0.2">
      <c r="A62" s="166" t="s">
        <v>35</v>
      </c>
      <c r="B62" s="166">
        <f>'将来負担比率（分子）の構造'!I$45</f>
        <v>5561</v>
      </c>
      <c r="C62" s="166"/>
      <c r="D62" s="166"/>
      <c r="E62" s="166">
        <f>'将来負担比率（分子）の構造'!J$45</f>
        <v>5303</v>
      </c>
      <c r="F62" s="166"/>
      <c r="G62" s="166"/>
      <c r="H62" s="166">
        <f>'将来負担比率（分子）の構造'!K$45</f>
        <v>5167</v>
      </c>
      <c r="I62" s="166"/>
      <c r="J62" s="166"/>
      <c r="K62" s="166">
        <f>'将来負担比率（分子）の構造'!L$45</f>
        <v>5264</v>
      </c>
      <c r="L62" s="166"/>
      <c r="M62" s="166"/>
      <c r="N62" s="166">
        <f>'将来負担比率（分子）の構造'!M$45</f>
        <v>5139</v>
      </c>
      <c r="O62" s="166"/>
      <c r="P62" s="166"/>
    </row>
    <row r="63" spans="1:16" x14ac:dyDescent="0.2">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7873</v>
      </c>
      <c r="C64" s="166"/>
      <c r="D64" s="166"/>
      <c r="E64" s="166">
        <f>'将来負担比率（分子）の構造'!J$43</f>
        <v>7788</v>
      </c>
      <c r="F64" s="166"/>
      <c r="G64" s="166"/>
      <c r="H64" s="166">
        <f>'将来負担比率（分子）の構造'!K$43</f>
        <v>7746</v>
      </c>
      <c r="I64" s="166"/>
      <c r="J64" s="166"/>
      <c r="K64" s="166">
        <f>'将来負担比率（分子）の構造'!L$43</f>
        <v>7662</v>
      </c>
      <c r="L64" s="166"/>
      <c r="M64" s="166"/>
      <c r="N64" s="166">
        <f>'将来負担比率（分子）の構造'!M$43</f>
        <v>8006</v>
      </c>
      <c r="O64" s="166"/>
      <c r="P64" s="166"/>
    </row>
    <row r="65" spans="1:16" x14ac:dyDescent="0.2">
      <c r="A65" s="166" t="s">
        <v>32</v>
      </c>
      <c r="B65" s="166">
        <f>'将来負担比率（分子）の構造'!I$42</f>
        <v>52</v>
      </c>
      <c r="C65" s="166"/>
      <c r="D65" s="166"/>
      <c r="E65" s="166">
        <f>'将来負担比率（分子）の構造'!J$42</f>
        <v>45</v>
      </c>
      <c r="F65" s="166"/>
      <c r="G65" s="166"/>
      <c r="H65" s="166">
        <f>'将来負担比率（分子）の構造'!K$42</f>
        <v>39</v>
      </c>
      <c r="I65" s="166"/>
      <c r="J65" s="166"/>
      <c r="K65" s="166">
        <f>'将来負担比率（分子）の構造'!L$42</f>
        <v>32</v>
      </c>
      <c r="L65" s="166"/>
      <c r="M65" s="166"/>
      <c r="N65" s="166">
        <f>'将来負担比率（分子）の構造'!M$42</f>
        <v>27</v>
      </c>
      <c r="O65" s="166"/>
      <c r="P65" s="166"/>
    </row>
    <row r="66" spans="1:16" x14ac:dyDescent="0.2">
      <c r="A66" s="166" t="s">
        <v>31</v>
      </c>
      <c r="B66" s="166">
        <f>'将来負担比率（分子）の構造'!I$41</f>
        <v>27892</v>
      </c>
      <c r="C66" s="166"/>
      <c r="D66" s="166"/>
      <c r="E66" s="166">
        <f>'将来負担比率（分子）の構造'!J$41</f>
        <v>27394</v>
      </c>
      <c r="F66" s="166"/>
      <c r="G66" s="166"/>
      <c r="H66" s="166">
        <f>'将来負担比率（分子）の構造'!K$41</f>
        <v>26942</v>
      </c>
      <c r="I66" s="166"/>
      <c r="J66" s="166"/>
      <c r="K66" s="166">
        <f>'将来負担比率（分子）の構造'!L$41</f>
        <v>27086</v>
      </c>
      <c r="L66" s="166"/>
      <c r="M66" s="166"/>
      <c r="N66" s="166">
        <f>'将来負担比率（分子）の構造'!M$41</f>
        <v>27612</v>
      </c>
      <c r="O66" s="166"/>
      <c r="P66" s="166"/>
    </row>
    <row r="67" spans="1:16" x14ac:dyDescent="0.2">
      <c r="A67" s="166" t="s">
        <v>75</v>
      </c>
      <c r="B67" s="166" t="e">
        <f>NA()</f>
        <v>#N/A</v>
      </c>
      <c r="C67" s="166">
        <f>IF(ISNUMBER('将来負担比率（分子）の構造'!I$53), IF('将来負担比率（分子）の構造'!I$53 &lt; 0, 0, '将来負担比率（分子）の構造'!I$53), NA())</f>
        <v>11481</v>
      </c>
      <c r="D67" s="166" t="e">
        <f>NA()</f>
        <v>#N/A</v>
      </c>
      <c r="E67" s="166" t="e">
        <f>NA()</f>
        <v>#N/A</v>
      </c>
      <c r="F67" s="166">
        <f>IF(ISNUMBER('将来負担比率（分子）の構造'!J$53), IF('将来負担比率（分子）の構造'!J$53 &lt; 0, 0, '将来負担比率（分子）の構造'!J$53), NA())</f>
        <v>10599</v>
      </c>
      <c r="G67" s="166" t="e">
        <f>NA()</f>
        <v>#N/A</v>
      </c>
      <c r="H67" s="166" t="e">
        <f>NA()</f>
        <v>#N/A</v>
      </c>
      <c r="I67" s="166">
        <f>IF(ISNUMBER('将来負担比率（分子）の構造'!K$53), IF('将来負担比率（分子）の構造'!K$53 &lt; 0, 0, '将来負担比率（分子）の構造'!K$53), NA())</f>
        <v>9798</v>
      </c>
      <c r="J67" s="166" t="e">
        <f>NA()</f>
        <v>#N/A</v>
      </c>
      <c r="K67" s="166" t="e">
        <f>NA()</f>
        <v>#N/A</v>
      </c>
      <c r="L67" s="166">
        <f>IF(ISNUMBER('将来負担比率（分子）の構造'!L$53), IF('将来負担比率（分子）の構造'!L$53 &lt; 0, 0, '将来負担比率（分子）の構造'!L$53), NA())</f>
        <v>9302</v>
      </c>
      <c r="M67" s="166" t="e">
        <f>NA()</f>
        <v>#N/A</v>
      </c>
      <c r="N67" s="166" t="e">
        <f>NA()</f>
        <v>#N/A</v>
      </c>
      <c r="O67" s="166">
        <f>IF(ISNUMBER('将来負担比率（分子）の構造'!M$53), IF('将来負担比率（分子）の構造'!M$53 &lt; 0, 0, '将来負担比率（分子）の構造'!M$53), NA())</f>
        <v>7323</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2625</v>
      </c>
      <c r="C72" s="170">
        <f>基金残高に係る経年分析!G55</f>
        <v>2729</v>
      </c>
      <c r="D72" s="170">
        <f>基金残高に係る経年分析!H55</f>
        <v>3648</v>
      </c>
    </row>
    <row r="73" spans="1:16" x14ac:dyDescent="0.2">
      <c r="A73" s="169" t="s">
        <v>78</v>
      </c>
      <c r="B73" s="170">
        <f>基金残高に係る経年分析!F56</f>
        <v>105</v>
      </c>
      <c r="C73" s="170">
        <f>基金残高に係る経年分析!G56</f>
        <v>105</v>
      </c>
      <c r="D73" s="170">
        <f>基金残高に係る経年分析!H56</f>
        <v>303</v>
      </c>
    </row>
    <row r="74" spans="1:16" x14ac:dyDescent="0.2">
      <c r="A74" s="169" t="s">
        <v>79</v>
      </c>
      <c r="B74" s="170">
        <f>基金残高に係る経年分析!F57</f>
        <v>2679</v>
      </c>
      <c r="C74" s="170">
        <f>基金残高に係る経年分析!G57</f>
        <v>3272</v>
      </c>
      <c r="D74" s="170">
        <f>基金残高に係る経年分析!H57</f>
        <v>4797</v>
      </c>
    </row>
  </sheetData>
  <sheetProtection algorithmName="SHA-512" hashValue="6MYfMzRalY0jTyLs62bs+TqZcH69pP0qWamqQimjhfolk5nzdMN9u4C6bL6Ga6SMHR9sS5CSAg+5Pia71y6ebg==" saltValue="Do7BCfA9jiEHsdaH5KG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699A6-7291-465E-89DD-B9597707840A}">
  <sheetPr>
    <pageSetUpPr fitToPage="1"/>
  </sheetPr>
  <dimension ref="B1:EM50"/>
  <sheetViews>
    <sheetView showGridLines="0" zoomScale="70" zoomScaleNormal="7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222</v>
      </c>
      <c r="DI1" s="614"/>
      <c r="DJ1" s="614"/>
      <c r="DK1" s="614"/>
      <c r="DL1" s="614"/>
      <c r="DM1" s="614"/>
      <c r="DN1" s="615"/>
      <c r="DO1" s="205"/>
      <c r="DP1" s="613" t="s">
        <v>223</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2">
      <c r="B2" s="206" t="s">
        <v>224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6" t="s">
        <v>225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227</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228</v>
      </c>
      <c r="S4" s="617"/>
      <c r="T4" s="617"/>
      <c r="U4" s="617"/>
      <c r="V4" s="617"/>
      <c r="W4" s="617"/>
      <c r="X4" s="617"/>
      <c r="Y4" s="618"/>
      <c r="Z4" s="616" t="s">
        <v>229</v>
      </c>
      <c r="AA4" s="617"/>
      <c r="AB4" s="617"/>
      <c r="AC4" s="618"/>
      <c r="AD4" s="616" t="s">
        <v>230</v>
      </c>
      <c r="AE4" s="617"/>
      <c r="AF4" s="617"/>
      <c r="AG4" s="617"/>
      <c r="AH4" s="617"/>
      <c r="AI4" s="617"/>
      <c r="AJ4" s="617"/>
      <c r="AK4" s="618"/>
      <c r="AL4" s="616" t="s">
        <v>229</v>
      </c>
      <c r="AM4" s="617"/>
      <c r="AN4" s="617"/>
      <c r="AO4" s="618"/>
      <c r="AP4" s="619" t="s">
        <v>231</v>
      </c>
      <c r="AQ4" s="619"/>
      <c r="AR4" s="619"/>
      <c r="AS4" s="619"/>
      <c r="AT4" s="619"/>
      <c r="AU4" s="619"/>
      <c r="AV4" s="619"/>
      <c r="AW4" s="619"/>
      <c r="AX4" s="619"/>
      <c r="AY4" s="619"/>
      <c r="AZ4" s="619"/>
      <c r="BA4" s="619"/>
      <c r="BB4" s="619"/>
      <c r="BC4" s="619"/>
      <c r="BD4" s="619"/>
      <c r="BE4" s="619"/>
      <c r="BF4" s="619"/>
      <c r="BG4" s="619" t="s">
        <v>232</v>
      </c>
      <c r="BH4" s="619"/>
      <c r="BI4" s="619"/>
      <c r="BJ4" s="619"/>
      <c r="BK4" s="619"/>
      <c r="BL4" s="619"/>
      <c r="BM4" s="619"/>
      <c r="BN4" s="619"/>
      <c r="BO4" s="619" t="s">
        <v>229</v>
      </c>
      <c r="BP4" s="619"/>
      <c r="BQ4" s="619"/>
      <c r="BR4" s="619"/>
      <c r="BS4" s="619" t="s">
        <v>233</v>
      </c>
      <c r="BT4" s="619"/>
      <c r="BU4" s="619"/>
      <c r="BV4" s="619"/>
      <c r="BW4" s="619"/>
      <c r="BX4" s="619"/>
      <c r="BY4" s="619"/>
      <c r="BZ4" s="619"/>
      <c r="CA4" s="619"/>
      <c r="CB4" s="619"/>
      <c r="CD4" s="616" t="s">
        <v>234</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235</v>
      </c>
      <c r="C5" s="621"/>
      <c r="D5" s="621"/>
      <c r="E5" s="621"/>
      <c r="F5" s="621"/>
      <c r="G5" s="621"/>
      <c r="H5" s="621"/>
      <c r="I5" s="621"/>
      <c r="J5" s="621"/>
      <c r="K5" s="621"/>
      <c r="L5" s="621"/>
      <c r="M5" s="621"/>
      <c r="N5" s="621"/>
      <c r="O5" s="621"/>
      <c r="P5" s="621"/>
      <c r="Q5" s="622"/>
      <c r="R5" s="623">
        <v>5483532</v>
      </c>
      <c r="S5" s="624"/>
      <c r="T5" s="624"/>
      <c r="U5" s="624"/>
      <c r="V5" s="624"/>
      <c r="W5" s="624"/>
      <c r="X5" s="624"/>
      <c r="Y5" s="625"/>
      <c r="Z5" s="626">
        <v>14.3</v>
      </c>
      <c r="AA5" s="626"/>
      <c r="AB5" s="626"/>
      <c r="AC5" s="626"/>
      <c r="AD5" s="627">
        <v>5483532</v>
      </c>
      <c r="AE5" s="627"/>
      <c r="AF5" s="627"/>
      <c r="AG5" s="627"/>
      <c r="AH5" s="627"/>
      <c r="AI5" s="627"/>
      <c r="AJ5" s="627"/>
      <c r="AK5" s="627"/>
      <c r="AL5" s="628">
        <v>34.4</v>
      </c>
      <c r="AM5" s="629"/>
      <c r="AN5" s="629"/>
      <c r="AO5" s="630"/>
      <c r="AP5" s="620" t="s">
        <v>236</v>
      </c>
      <c r="AQ5" s="621"/>
      <c r="AR5" s="621"/>
      <c r="AS5" s="621"/>
      <c r="AT5" s="621"/>
      <c r="AU5" s="621"/>
      <c r="AV5" s="621"/>
      <c r="AW5" s="621"/>
      <c r="AX5" s="621"/>
      <c r="AY5" s="621"/>
      <c r="AZ5" s="621"/>
      <c r="BA5" s="621"/>
      <c r="BB5" s="621"/>
      <c r="BC5" s="621"/>
      <c r="BD5" s="621"/>
      <c r="BE5" s="621"/>
      <c r="BF5" s="622"/>
      <c r="BG5" s="634">
        <v>5475425</v>
      </c>
      <c r="BH5" s="635"/>
      <c r="BI5" s="635"/>
      <c r="BJ5" s="635"/>
      <c r="BK5" s="635"/>
      <c r="BL5" s="635"/>
      <c r="BM5" s="635"/>
      <c r="BN5" s="636"/>
      <c r="BO5" s="637">
        <v>99.9</v>
      </c>
      <c r="BP5" s="637"/>
      <c r="BQ5" s="637"/>
      <c r="BR5" s="637"/>
      <c r="BS5" s="638">
        <v>378763</v>
      </c>
      <c r="BT5" s="638"/>
      <c r="BU5" s="638"/>
      <c r="BV5" s="638"/>
      <c r="BW5" s="638"/>
      <c r="BX5" s="638"/>
      <c r="BY5" s="638"/>
      <c r="BZ5" s="638"/>
      <c r="CA5" s="638"/>
      <c r="CB5" s="642"/>
      <c r="CD5" s="616" t="s">
        <v>231</v>
      </c>
      <c r="CE5" s="617"/>
      <c r="CF5" s="617"/>
      <c r="CG5" s="617"/>
      <c r="CH5" s="617"/>
      <c r="CI5" s="617"/>
      <c r="CJ5" s="617"/>
      <c r="CK5" s="617"/>
      <c r="CL5" s="617"/>
      <c r="CM5" s="617"/>
      <c r="CN5" s="617"/>
      <c r="CO5" s="617"/>
      <c r="CP5" s="617"/>
      <c r="CQ5" s="618"/>
      <c r="CR5" s="616" t="s">
        <v>237</v>
      </c>
      <c r="CS5" s="617"/>
      <c r="CT5" s="617"/>
      <c r="CU5" s="617"/>
      <c r="CV5" s="617"/>
      <c r="CW5" s="617"/>
      <c r="CX5" s="617"/>
      <c r="CY5" s="618"/>
      <c r="CZ5" s="616" t="s">
        <v>229</v>
      </c>
      <c r="DA5" s="617"/>
      <c r="DB5" s="617"/>
      <c r="DC5" s="618"/>
      <c r="DD5" s="616" t="s">
        <v>238</v>
      </c>
      <c r="DE5" s="617"/>
      <c r="DF5" s="617"/>
      <c r="DG5" s="617"/>
      <c r="DH5" s="617"/>
      <c r="DI5" s="617"/>
      <c r="DJ5" s="617"/>
      <c r="DK5" s="617"/>
      <c r="DL5" s="617"/>
      <c r="DM5" s="617"/>
      <c r="DN5" s="617"/>
      <c r="DO5" s="617"/>
      <c r="DP5" s="618"/>
      <c r="DQ5" s="616" t="s">
        <v>239</v>
      </c>
      <c r="DR5" s="617"/>
      <c r="DS5" s="617"/>
      <c r="DT5" s="617"/>
      <c r="DU5" s="617"/>
      <c r="DV5" s="617"/>
      <c r="DW5" s="617"/>
      <c r="DX5" s="617"/>
      <c r="DY5" s="617"/>
      <c r="DZ5" s="617"/>
      <c r="EA5" s="617"/>
      <c r="EB5" s="617"/>
      <c r="EC5" s="618"/>
    </row>
    <row r="6" spans="2:143" ht="11.25" customHeight="1" x14ac:dyDescent="0.2">
      <c r="B6" s="631" t="s">
        <v>240</v>
      </c>
      <c r="C6" s="632"/>
      <c r="D6" s="632"/>
      <c r="E6" s="632"/>
      <c r="F6" s="632"/>
      <c r="G6" s="632"/>
      <c r="H6" s="632"/>
      <c r="I6" s="632"/>
      <c r="J6" s="632"/>
      <c r="K6" s="632"/>
      <c r="L6" s="632"/>
      <c r="M6" s="632"/>
      <c r="N6" s="632"/>
      <c r="O6" s="632"/>
      <c r="P6" s="632"/>
      <c r="Q6" s="633"/>
      <c r="R6" s="634">
        <v>324374</v>
      </c>
      <c r="S6" s="635"/>
      <c r="T6" s="635"/>
      <c r="U6" s="635"/>
      <c r="V6" s="635"/>
      <c r="W6" s="635"/>
      <c r="X6" s="635"/>
      <c r="Y6" s="636"/>
      <c r="Z6" s="637">
        <v>0.8</v>
      </c>
      <c r="AA6" s="637"/>
      <c r="AB6" s="637"/>
      <c r="AC6" s="637"/>
      <c r="AD6" s="638">
        <v>324374</v>
      </c>
      <c r="AE6" s="638"/>
      <c r="AF6" s="638"/>
      <c r="AG6" s="638"/>
      <c r="AH6" s="638"/>
      <c r="AI6" s="638"/>
      <c r="AJ6" s="638"/>
      <c r="AK6" s="638"/>
      <c r="AL6" s="639">
        <v>2</v>
      </c>
      <c r="AM6" s="640"/>
      <c r="AN6" s="640"/>
      <c r="AO6" s="641"/>
      <c r="AP6" s="631" t="s">
        <v>241</v>
      </c>
      <c r="AQ6" s="632"/>
      <c r="AR6" s="632"/>
      <c r="AS6" s="632"/>
      <c r="AT6" s="632"/>
      <c r="AU6" s="632"/>
      <c r="AV6" s="632"/>
      <c r="AW6" s="632"/>
      <c r="AX6" s="632"/>
      <c r="AY6" s="632"/>
      <c r="AZ6" s="632"/>
      <c r="BA6" s="632"/>
      <c r="BB6" s="632"/>
      <c r="BC6" s="632"/>
      <c r="BD6" s="632"/>
      <c r="BE6" s="632"/>
      <c r="BF6" s="633"/>
      <c r="BG6" s="634">
        <v>5475425</v>
      </c>
      <c r="BH6" s="635"/>
      <c r="BI6" s="635"/>
      <c r="BJ6" s="635"/>
      <c r="BK6" s="635"/>
      <c r="BL6" s="635"/>
      <c r="BM6" s="635"/>
      <c r="BN6" s="636"/>
      <c r="BO6" s="637">
        <v>99.9</v>
      </c>
      <c r="BP6" s="637"/>
      <c r="BQ6" s="637"/>
      <c r="BR6" s="637"/>
      <c r="BS6" s="638">
        <v>378763</v>
      </c>
      <c r="BT6" s="638"/>
      <c r="BU6" s="638"/>
      <c r="BV6" s="638"/>
      <c r="BW6" s="638"/>
      <c r="BX6" s="638"/>
      <c r="BY6" s="638"/>
      <c r="BZ6" s="638"/>
      <c r="CA6" s="638"/>
      <c r="CB6" s="642"/>
      <c r="CD6" s="620" t="s">
        <v>242</v>
      </c>
      <c r="CE6" s="621"/>
      <c r="CF6" s="621"/>
      <c r="CG6" s="621"/>
      <c r="CH6" s="621"/>
      <c r="CI6" s="621"/>
      <c r="CJ6" s="621"/>
      <c r="CK6" s="621"/>
      <c r="CL6" s="621"/>
      <c r="CM6" s="621"/>
      <c r="CN6" s="621"/>
      <c r="CO6" s="621"/>
      <c r="CP6" s="621"/>
      <c r="CQ6" s="622"/>
      <c r="CR6" s="634">
        <v>176929</v>
      </c>
      <c r="CS6" s="635"/>
      <c r="CT6" s="635"/>
      <c r="CU6" s="635"/>
      <c r="CV6" s="635"/>
      <c r="CW6" s="635"/>
      <c r="CX6" s="635"/>
      <c r="CY6" s="636"/>
      <c r="CZ6" s="628">
        <v>0.5</v>
      </c>
      <c r="DA6" s="629"/>
      <c r="DB6" s="629"/>
      <c r="DC6" s="645"/>
      <c r="DD6" s="643" t="s">
        <v>129</v>
      </c>
      <c r="DE6" s="635"/>
      <c r="DF6" s="635"/>
      <c r="DG6" s="635"/>
      <c r="DH6" s="635"/>
      <c r="DI6" s="635"/>
      <c r="DJ6" s="635"/>
      <c r="DK6" s="635"/>
      <c r="DL6" s="635"/>
      <c r="DM6" s="635"/>
      <c r="DN6" s="635"/>
      <c r="DO6" s="635"/>
      <c r="DP6" s="636"/>
      <c r="DQ6" s="643">
        <v>176928</v>
      </c>
      <c r="DR6" s="635"/>
      <c r="DS6" s="635"/>
      <c r="DT6" s="635"/>
      <c r="DU6" s="635"/>
      <c r="DV6" s="635"/>
      <c r="DW6" s="635"/>
      <c r="DX6" s="635"/>
      <c r="DY6" s="635"/>
      <c r="DZ6" s="635"/>
      <c r="EA6" s="635"/>
      <c r="EB6" s="635"/>
      <c r="EC6" s="644"/>
    </row>
    <row r="7" spans="2:143" ht="11.25" customHeight="1" x14ac:dyDescent="0.2">
      <c r="B7" s="631" t="s">
        <v>243</v>
      </c>
      <c r="C7" s="632"/>
      <c r="D7" s="632"/>
      <c r="E7" s="632"/>
      <c r="F7" s="632"/>
      <c r="G7" s="632"/>
      <c r="H7" s="632"/>
      <c r="I7" s="632"/>
      <c r="J7" s="632"/>
      <c r="K7" s="632"/>
      <c r="L7" s="632"/>
      <c r="M7" s="632"/>
      <c r="N7" s="632"/>
      <c r="O7" s="632"/>
      <c r="P7" s="632"/>
      <c r="Q7" s="633"/>
      <c r="R7" s="634">
        <v>2682</v>
      </c>
      <c r="S7" s="635"/>
      <c r="T7" s="635"/>
      <c r="U7" s="635"/>
      <c r="V7" s="635"/>
      <c r="W7" s="635"/>
      <c r="X7" s="635"/>
      <c r="Y7" s="636"/>
      <c r="Z7" s="637">
        <v>0</v>
      </c>
      <c r="AA7" s="637"/>
      <c r="AB7" s="637"/>
      <c r="AC7" s="637"/>
      <c r="AD7" s="638">
        <v>2682</v>
      </c>
      <c r="AE7" s="638"/>
      <c r="AF7" s="638"/>
      <c r="AG7" s="638"/>
      <c r="AH7" s="638"/>
      <c r="AI7" s="638"/>
      <c r="AJ7" s="638"/>
      <c r="AK7" s="638"/>
      <c r="AL7" s="639">
        <v>0</v>
      </c>
      <c r="AM7" s="640"/>
      <c r="AN7" s="640"/>
      <c r="AO7" s="641"/>
      <c r="AP7" s="631" t="s">
        <v>244</v>
      </c>
      <c r="AQ7" s="632"/>
      <c r="AR7" s="632"/>
      <c r="AS7" s="632"/>
      <c r="AT7" s="632"/>
      <c r="AU7" s="632"/>
      <c r="AV7" s="632"/>
      <c r="AW7" s="632"/>
      <c r="AX7" s="632"/>
      <c r="AY7" s="632"/>
      <c r="AZ7" s="632"/>
      <c r="BA7" s="632"/>
      <c r="BB7" s="632"/>
      <c r="BC7" s="632"/>
      <c r="BD7" s="632"/>
      <c r="BE7" s="632"/>
      <c r="BF7" s="633"/>
      <c r="BG7" s="634">
        <v>2212649</v>
      </c>
      <c r="BH7" s="635"/>
      <c r="BI7" s="635"/>
      <c r="BJ7" s="635"/>
      <c r="BK7" s="635"/>
      <c r="BL7" s="635"/>
      <c r="BM7" s="635"/>
      <c r="BN7" s="636"/>
      <c r="BO7" s="637">
        <v>40.4</v>
      </c>
      <c r="BP7" s="637"/>
      <c r="BQ7" s="637"/>
      <c r="BR7" s="637"/>
      <c r="BS7" s="638">
        <v>56011</v>
      </c>
      <c r="BT7" s="638"/>
      <c r="BU7" s="638"/>
      <c r="BV7" s="638"/>
      <c r="BW7" s="638"/>
      <c r="BX7" s="638"/>
      <c r="BY7" s="638"/>
      <c r="BZ7" s="638"/>
      <c r="CA7" s="638"/>
      <c r="CB7" s="642"/>
      <c r="CD7" s="631" t="s">
        <v>245</v>
      </c>
      <c r="CE7" s="632"/>
      <c r="CF7" s="632"/>
      <c r="CG7" s="632"/>
      <c r="CH7" s="632"/>
      <c r="CI7" s="632"/>
      <c r="CJ7" s="632"/>
      <c r="CK7" s="632"/>
      <c r="CL7" s="632"/>
      <c r="CM7" s="632"/>
      <c r="CN7" s="632"/>
      <c r="CO7" s="632"/>
      <c r="CP7" s="632"/>
      <c r="CQ7" s="633"/>
      <c r="CR7" s="634">
        <v>8834931</v>
      </c>
      <c r="CS7" s="635"/>
      <c r="CT7" s="635"/>
      <c r="CU7" s="635"/>
      <c r="CV7" s="635"/>
      <c r="CW7" s="635"/>
      <c r="CX7" s="635"/>
      <c r="CY7" s="636"/>
      <c r="CZ7" s="637">
        <v>23.8</v>
      </c>
      <c r="DA7" s="637"/>
      <c r="DB7" s="637"/>
      <c r="DC7" s="637"/>
      <c r="DD7" s="643">
        <v>1207228</v>
      </c>
      <c r="DE7" s="635"/>
      <c r="DF7" s="635"/>
      <c r="DG7" s="635"/>
      <c r="DH7" s="635"/>
      <c r="DI7" s="635"/>
      <c r="DJ7" s="635"/>
      <c r="DK7" s="635"/>
      <c r="DL7" s="635"/>
      <c r="DM7" s="635"/>
      <c r="DN7" s="635"/>
      <c r="DO7" s="635"/>
      <c r="DP7" s="636"/>
      <c r="DQ7" s="643">
        <v>5158316</v>
      </c>
      <c r="DR7" s="635"/>
      <c r="DS7" s="635"/>
      <c r="DT7" s="635"/>
      <c r="DU7" s="635"/>
      <c r="DV7" s="635"/>
      <c r="DW7" s="635"/>
      <c r="DX7" s="635"/>
      <c r="DY7" s="635"/>
      <c r="DZ7" s="635"/>
      <c r="EA7" s="635"/>
      <c r="EB7" s="635"/>
      <c r="EC7" s="644"/>
    </row>
    <row r="8" spans="2:143" ht="11.25" customHeight="1" x14ac:dyDescent="0.2">
      <c r="B8" s="631" t="s">
        <v>246</v>
      </c>
      <c r="C8" s="632"/>
      <c r="D8" s="632"/>
      <c r="E8" s="632"/>
      <c r="F8" s="632"/>
      <c r="G8" s="632"/>
      <c r="H8" s="632"/>
      <c r="I8" s="632"/>
      <c r="J8" s="632"/>
      <c r="K8" s="632"/>
      <c r="L8" s="632"/>
      <c r="M8" s="632"/>
      <c r="N8" s="632"/>
      <c r="O8" s="632"/>
      <c r="P8" s="632"/>
      <c r="Q8" s="633"/>
      <c r="R8" s="634">
        <v>19097</v>
      </c>
      <c r="S8" s="635"/>
      <c r="T8" s="635"/>
      <c r="U8" s="635"/>
      <c r="V8" s="635"/>
      <c r="W8" s="635"/>
      <c r="X8" s="635"/>
      <c r="Y8" s="636"/>
      <c r="Z8" s="637">
        <v>0</v>
      </c>
      <c r="AA8" s="637"/>
      <c r="AB8" s="637"/>
      <c r="AC8" s="637"/>
      <c r="AD8" s="638">
        <v>19097</v>
      </c>
      <c r="AE8" s="638"/>
      <c r="AF8" s="638"/>
      <c r="AG8" s="638"/>
      <c r="AH8" s="638"/>
      <c r="AI8" s="638"/>
      <c r="AJ8" s="638"/>
      <c r="AK8" s="638"/>
      <c r="AL8" s="639">
        <v>0.1</v>
      </c>
      <c r="AM8" s="640"/>
      <c r="AN8" s="640"/>
      <c r="AO8" s="641"/>
      <c r="AP8" s="631" t="s">
        <v>247</v>
      </c>
      <c r="AQ8" s="632"/>
      <c r="AR8" s="632"/>
      <c r="AS8" s="632"/>
      <c r="AT8" s="632"/>
      <c r="AU8" s="632"/>
      <c r="AV8" s="632"/>
      <c r="AW8" s="632"/>
      <c r="AX8" s="632"/>
      <c r="AY8" s="632"/>
      <c r="AZ8" s="632"/>
      <c r="BA8" s="632"/>
      <c r="BB8" s="632"/>
      <c r="BC8" s="632"/>
      <c r="BD8" s="632"/>
      <c r="BE8" s="632"/>
      <c r="BF8" s="633"/>
      <c r="BG8" s="634">
        <v>82444</v>
      </c>
      <c r="BH8" s="635"/>
      <c r="BI8" s="635"/>
      <c r="BJ8" s="635"/>
      <c r="BK8" s="635"/>
      <c r="BL8" s="635"/>
      <c r="BM8" s="635"/>
      <c r="BN8" s="636"/>
      <c r="BO8" s="637">
        <v>1.5</v>
      </c>
      <c r="BP8" s="637"/>
      <c r="BQ8" s="637"/>
      <c r="BR8" s="637"/>
      <c r="BS8" s="638" t="s">
        <v>129</v>
      </c>
      <c r="BT8" s="638"/>
      <c r="BU8" s="638"/>
      <c r="BV8" s="638"/>
      <c r="BW8" s="638"/>
      <c r="BX8" s="638"/>
      <c r="BY8" s="638"/>
      <c r="BZ8" s="638"/>
      <c r="CA8" s="638"/>
      <c r="CB8" s="642"/>
      <c r="CD8" s="631" t="s">
        <v>248</v>
      </c>
      <c r="CE8" s="632"/>
      <c r="CF8" s="632"/>
      <c r="CG8" s="632"/>
      <c r="CH8" s="632"/>
      <c r="CI8" s="632"/>
      <c r="CJ8" s="632"/>
      <c r="CK8" s="632"/>
      <c r="CL8" s="632"/>
      <c r="CM8" s="632"/>
      <c r="CN8" s="632"/>
      <c r="CO8" s="632"/>
      <c r="CP8" s="632"/>
      <c r="CQ8" s="633"/>
      <c r="CR8" s="634">
        <v>11793617</v>
      </c>
      <c r="CS8" s="635"/>
      <c r="CT8" s="635"/>
      <c r="CU8" s="635"/>
      <c r="CV8" s="635"/>
      <c r="CW8" s="635"/>
      <c r="CX8" s="635"/>
      <c r="CY8" s="636"/>
      <c r="CZ8" s="637">
        <v>31.8</v>
      </c>
      <c r="DA8" s="637"/>
      <c r="DB8" s="637"/>
      <c r="DC8" s="637"/>
      <c r="DD8" s="643">
        <v>92434</v>
      </c>
      <c r="DE8" s="635"/>
      <c r="DF8" s="635"/>
      <c r="DG8" s="635"/>
      <c r="DH8" s="635"/>
      <c r="DI8" s="635"/>
      <c r="DJ8" s="635"/>
      <c r="DK8" s="635"/>
      <c r="DL8" s="635"/>
      <c r="DM8" s="635"/>
      <c r="DN8" s="635"/>
      <c r="DO8" s="635"/>
      <c r="DP8" s="636"/>
      <c r="DQ8" s="643">
        <v>4848186</v>
      </c>
      <c r="DR8" s="635"/>
      <c r="DS8" s="635"/>
      <c r="DT8" s="635"/>
      <c r="DU8" s="635"/>
      <c r="DV8" s="635"/>
      <c r="DW8" s="635"/>
      <c r="DX8" s="635"/>
      <c r="DY8" s="635"/>
      <c r="DZ8" s="635"/>
      <c r="EA8" s="635"/>
      <c r="EB8" s="635"/>
      <c r="EC8" s="644"/>
    </row>
    <row r="9" spans="2:143" ht="11.25" customHeight="1" x14ac:dyDescent="0.2">
      <c r="B9" s="631" t="s">
        <v>249</v>
      </c>
      <c r="C9" s="632"/>
      <c r="D9" s="632"/>
      <c r="E9" s="632"/>
      <c r="F9" s="632"/>
      <c r="G9" s="632"/>
      <c r="H9" s="632"/>
      <c r="I9" s="632"/>
      <c r="J9" s="632"/>
      <c r="K9" s="632"/>
      <c r="L9" s="632"/>
      <c r="M9" s="632"/>
      <c r="N9" s="632"/>
      <c r="O9" s="632"/>
      <c r="P9" s="632"/>
      <c r="Q9" s="633"/>
      <c r="R9" s="634">
        <v>19490</v>
      </c>
      <c r="S9" s="635"/>
      <c r="T9" s="635"/>
      <c r="U9" s="635"/>
      <c r="V9" s="635"/>
      <c r="W9" s="635"/>
      <c r="X9" s="635"/>
      <c r="Y9" s="636"/>
      <c r="Z9" s="637">
        <v>0.1</v>
      </c>
      <c r="AA9" s="637"/>
      <c r="AB9" s="637"/>
      <c r="AC9" s="637"/>
      <c r="AD9" s="638">
        <v>19490</v>
      </c>
      <c r="AE9" s="638"/>
      <c r="AF9" s="638"/>
      <c r="AG9" s="638"/>
      <c r="AH9" s="638"/>
      <c r="AI9" s="638"/>
      <c r="AJ9" s="638"/>
      <c r="AK9" s="638"/>
      <c r="AL9" s="639">
        <v>0.1</v>
      </c>
      <c r="AM9" s="640"/>
      <c r="AN9" s="640"/>
      <c r="AO9" s="641"/>
      <c r="AP9" s="631" t="s">
        <v>250</v>
      </c>
      <c r="AQ9" s="632"/>
      <c r="AR9" s="632"/>
      <c r="AS9" s="632"/>
      <c r="AT9" s="632"/>
      <c r="AU9" s="632"/>
      <c r="AV9" s="632"/>
      <c r="AW9" s="632"/>
      <c r="AX9" s="632"/>
      <c r="AY9" s="632"/>
      <c r="AZ9" s="632"/>
      <c r="BA9" s="632"/>
      <c r="BB9" s="632"/>
      <c r="BC9" s="632"/>
      <c r="BD9" s="632"/>
      <c r="BE9" s="632"/>
      <c r="BF9" s="633"/>
      <c r="BG9" s="634">
        <v>1795333</v>
      </c>
      <c r="BH9" s="635"/>
      <c r="BI9" s="635"/>
      <c r="BJ9" s="635"/>
      <c r="BK9" s="635"/>
      <c r="BL9" s="635"/>
      <c r="BM9" s="635"/>
      <c r="BN9" s="636"/>
      <c r="BO9" s="637">
        <v>32.700000000000003</v>
      </c>
      <c r="BP9" s="637"/>
      <c r="BQ9" s="637"/>
      <c r="BR9" s="637"/>
      <c r="BS9" s="638" t="s">
        <v>129</v>
      </c>
      <c r="BT9" s="638"/>
      <c r="BU9" s="638"/>
      <c r="BV9" s="638"/>
      <c r="BW9" s="638"/>
      <c r="BX9" s="638"/>
      <c r="BY9" s="638"/>
      <c r="BZ9" s="638"/>
      <c r="CA9" s="638"/>
      <c r="CB9" s="642"/>
      <c r="CD9" s="631" t="s">
        <v>251</v>
      </c>
      <c r="CE9" s="632"/>
      <c r="CF9" s="632"/>
      <c r="CG9" s="632"/>
      <c r="CH9" s="632"/>
      <c r="CI9" s="632"/>
      <c r="CJ9" s="632"/>
      <c r="CK9" s="632"/>
      <c r="CL9" s="632"/>
      <c r="CM9" s="632"/>
      <c r="CN9" s="632"/>
      <c r="CO9" s="632"/>
      <c r="CP9" s="632"/>
      <c r="CQ9" s="633"/>
      <c r="CR9" s="634">
        <v>2598851</v>
      </c>
      <c r="CS9" s="635"/>
      <c r="CT9" s="635"/>
      <c r="CU9" s="635"/>
      <c r="CV9" s="635"/>
      <c r="CW9" s="635"/>
      <c r="CX9" s="635"/>
      <c r="CY9" s="636"/>
      <c r="CZ9" s="637">
        <v>7</v>
      </c>
      <c r="DA9" s="637"/>
      <c r="DB9" s="637"/>
      <c r="DC9" s="637"/>
      <c r="DD9" s="643">
        <v>156201</v>
      </c>
      <c r="DE9" s="635"/>
      <c r="DF9" s="635"/>
      <c r="DG9" s="635"/>
      <c r="DH9" s="635"/>
      <c r="DI9" s="635"/>
      <c r="DJ9" s="635"/>
      <c r="DK9" s="635"/>
      <c r="DL9" s="635"/>
      <c r="DM9" s="635"/>
      <c r="DN9" s="635"/>
      <c r="DO9" s="635"/>
      <c r="DP9" s="636"/>
      <c r="DQ9" s="643">
        <v>1734989</v>
      </c>
      <c r="DR9" s="635"/>
      <c r="DS9" s="635"/>
      <c r="DT9" s="635"/>
      <c r="DU9" s="635"/>
      <c r="DV9" s="635"/>
      <c r="DW9" s="635"/>
      <c r="DX9" s="635"/>
      <c r="DY9" s="635"/>
      <c r="DZ9" s="635"/>
      <c r="EA9" s="635"/>
      <c r="EB9" s="635"/>
      <c r="EC9" s="644"/>
    </row>
    <row r="10" spans="2:143" ht="11.25" customHeight="1" x14ac:dyDescent="0.2">
      <c r="B10" s="631" t="s">
        <v>252</v>
      </c>
      <c r="C10" s="632"/>
      <c r="D10" s="632"/>
      <c r="E10" s="632"/>
      <c r="F10" s="632"/>
      <c r="G10" s="632"/>
      <c r="H10" s="632"/>
      <c r="I10" s="632"/>
      <c r="J10" s="632"/>
      <c r="K10" s="632"/>
      <c r="L10" s="632"/>
      <c r="M10" s="632"/>
      <c r="N10" s="632"/>
      <c r="O10" s="632"/>
      <c r="P10" s="632"/>
      <c r="Q10" s="633"/>
      <c r="R10" s="634" t="s">
        <v>129</v>
      </c>
      <c r="S10" s="635"/>
      <c r="T10" s="635"/>
      <c r="U10" s="635"/>
      <c r="V10" s="635"/>
      <c r="W10" s="635"/>
      <c r="X10" s="635"/>
      <c r="Y10" s="636"/>
      <c r="Z10" s="637" t="s">
        <v>129</v>
      </c>
      <c r="AA10" s="637"/>
      <c r="AB10" s="637"/>
      <c r="AC10" s="637"/>
      <c r="AD10" s="638" t="s">
        <v>129</v>
      </c>
      <c r="AE10" s="638"/>
      <c r="AF10" s="638"/>
      <c r="AG10" s="638"/>
      <c r="AH10" s="638"/>
      <c r="AI10" s="638"/>
      <c r="AJ10" s="638"/>
      <c r="AK10" s="638"/>
      <c r="AL10" s="639" t="s">
        <v>129</v>
      </c>
      <c r="AM10" s="640"/>
      <c r="AN10" s="640"/>
      <c r="AO10" s="641"/>
      <c r="AP10" s="631" t="s">
        <v>253</v>
      </c>
      <c r="AQ10" s="632"/>
      <c r="AR10" s="632"/>
      <c r="AS10" s="632"/>
      <c r="AT10" s="632"/>
      <c r="AU10" s="632"/>
      <c r="AV10" s="632"/>
      <c r="AW10" s="632"/>
      <c r="AX10" s="632"/>
      <c r="AY10" s="632"/>
      <c r="AZ10" s="632"/>
      <c r="BA10" s="632"/>
      <c r="BB10" s="632"/>
      <c r="BC10" s="632"/>
      <c r="BD10" s="632"/>
      <c r="BE10" s="632"/>
      <c r="BF10" s="633"/>
      <c r="BG10" s="634">
        <v>138327</v>
      </c>
      <c r="BH10" s="635"/>
      <c r="BI10" s="635"/>
      <c r="BJ10" s="635"/>
      <c r="BK10" s="635"/>
      <c r="BL10" s="635"/>
      <c r="BM10" s="635"/>
      <c r="BN10" s="636"/>
      <c r="BO10" s="637">
        <v>2.5</v>
      </c>
      <c r="BP10" s="637"/>
      <c r="BQ10" s="637"/>
      <c r="BR10" s="637"/>
      <c r="BS10" s="638" t="s">
        <v>129</v>
      </c>
      <c r="BT10" s="638"/>
      <c r="BU10" s="638"/>
      <c r="BV10" s="638"/>
      <c r="BW10" s="638"/>
      <c r="BX10" s="638"/>
      <c r="BY10" s="638"/>
      <c r="BZ10" s="638"/>
      <c r="CA10" s="638"/>
      <c r="CB10" s="642"/>
      <c r="CD10" s="631" t="s">
        <v>254</v>
      </c>
      <c r="CE10" s="632"/>
      <c r="CF10" s="632"/>
      <c r="CG10" s="632"/>
      <c r="CH10" s="632"/>
      <c r="CI10" s="632"/>
      <c r="CJ10" s="632"/>
      <c r="CK10" s="632"/>
      <c r="CL10" s="632"/>
      <c r="CM10" s="632"/>
      <c r="CN10" s="632"/>
      <c r="CO10" s="632"/>
      <c r="CP10" s="632"/>
      <c r="CQ10" s="633"/>
      <c r="CR10" s="634">
        <v>2077</v>
      </c>
      <c r="CS10" s="635"/>
      <c r="CT10" s="635"/>
      <c r="CU10" s="635"/>
      <c r="CV10" s="635"/>
      <c r="CW10" s="635"/>
      <c r="CX10" s="635"/>
      <c r="CY10" s="636"/>
      <c r="CZ10" s="637">
        <v>0</v>
      </c>
      <c r="DA10" s="637"/>
      <c r="DB10" s="637"/>
      <c r="DC10" s="637"/>
      <c r="DD10" s="643" t="s">
        <v>129</v>
      </c>
      <c r="DE10" s="635"/>
      <c r="DF10" s="635"/>
      <c r="DG10" s="635"/>
      <c r="DH10" s="635"/>
      <c r="DI10" s="635"/>
      <c r="DJ10" s="635"/>
      <c r="DK10" s="635"/>
      <c r="DL10" s="635"/>
      <c r="DM10" s="635"/>
      <c r="DN10" s="635"/>
      <c r="DO10" s="635"/>
      <c r="DP10" s="636"/>
      <c r="DQ10" s="643">
        <v>1543</v>
      </c>
      <c r="DR10" s="635"/>
      <c r="DS10" s="635"/>
      <c r="DT10" s="635"/>
      <c r="DU10" s="635"/>
      <c r="DV10" s="635"/>
      <c r="DW10" s="635"/>
      <c r="DX10" s="635"/>
      <c r="DY10" s="635"/>
      <c r="DZ10" s="635"/>
      <c r="EA10" s="635"/>
      <c r="EB10" s="635"/>
      <c r="EC10" s="644"/>
    </row>
    <row r="11" spans="2:143" ht="11.25" customHeight="1" x14ac:dyDescent="0.2">
      <c r="B11" s="631" t="s">
        <v>255</v>
      </c>
      <c r="C11" s="632"/>
      <c r="D11" s="632"/>
      <c r="E11" s="632"/>
      <c r="F11" s="632"/>
      <c r="G11" s="632"/>
      <c r="H11" s="632"/>
      <c r="I11" s="632"/>
      <c r="J11" s="632"/>
      <c r="K11" s="632"/>
      <c r="L11" s="632"/>
      <c r="M11" s="632"/>
      <c r="N11" s="632"/>
      <c r="O11" s="632"/>
      <c r="P11" s="632"/>
      <c r="Q11" s="633"/>
      <c r="R11" s="634">
        <v>1266891</v>
      </c>
      <c r="S11" s="635"/>
      <c r="T11" s="635"/>
      <c r="U11" s="635"/>
      <c r="V11" s="635"/>
      <c r="W11" s="635"/>
      <c r="X11" s="635"/>
      <c r="Y11" s="636"/>
      <c r="Z11" s="639">
        <v>3.3</v>
      </c>
      <c r="AA11" s="640"/>
      <c r="AB11" s="640"/>
      <c r="AC11" s="646"/>
      <c r="AD11" s="643">
        <v>1266891</v>
      </c>
      <c r="AE11" s="635"/>
      <c r="AF11" s="635"/>
      <c r="AG11" s="635"/>
      <c r="AH11" s="635"/>
      <c r="AI11" s="635"/>
      <c r="AJ11" s="635"/>
      <c r="AK11" s="636"/>
      <c r="AL11" s="639">
        <v>8</v>
      </c>
      <c r="AM11" s="640"/>
      <c r="AN11" s="640"/>
      <c r="AO11" s="641"/>
      <c r="AP11" s="631" t="s">
        <v>256</v>
      </c>
      <c r="AQ11" s="632"/>
      <c r="AR11" s="632"/>
      <c r="AS11" s="632"/>
      <c r="AT11" s="632"/>
      <c r="AU11" s="632"/>
      <c r="AV11" s="632"/>
      <c r="AW11" s="632"/>
      <c r="AX11" s="632"/>
      <c r="AY11" s="632"/>
      <c r="AZ11" s="632"/>
      <c r="BA11" s="632"/>
      <c r="BB11" s="632"/>
      <c r="BC11" s="632"/>
      <c r="BD11" s="632"/>
      <c r="BE11" s="632"/>
      <c r="BF11" s="633"/>
      <c r="BG11" s="634">
        <v>196545</v>
      </c>
      <c r="BH11" s="635"/>
      <c r="BI11" s="635"/>
      <c r="BJ11" s="635"/>
      <c r="BK11" s="635"/>
      <c r="BL11" s="635"/>
      <c r="BM11" s="635"/>
      <c r="BN11" s="636"/>
      <c r="BO11" s="637">
        <v>3.6</v>
      </c>
      <c r="BP11" s="637"/>
      <c r="BQ11" s="637"/>
      <c r="BR11" s="637"/>
      <c r="BS11" s="638">
        <v>56011</v>
      </c>
      <c r="BT11" s="638"/>
      <c r="BU11" s="638"/>
      <c r="BV11" s="638"/>
      <c r="BW11" s="638"/>
      <c r="BX11" s="638"/>
      <c r="BY11" s="638"/>
      <c r="BZ11" s="638"/>
      <c r="CA11" s="638"/>
      <c r="CB11" s="642"/>
      <c r="CD11" s="631" t="s">
        <v>257</v>
      </c>
      <c r="CE11" s="632"/>
      <c r="CF11" s="632"/>
      <c r="CG11" s="632"/>
      <c r="CH11" s="632"/>
      <c r="CI11" s="632"/>
      <c r="CJ11" s="632"/>
      <c r="CK11" s="632"/>
      <c r="CL11" s="632"/>
      <c r="CM11" s="632"/>
      <c r="CN11" s="632"/>
      <c r="CO11" s="632"/>
      <c r="CP11" s="632"/>
      <c r="CQ11" s="633"/>
      <c r="CR11" s="634">
        <v>1574435</v>
      </c>
      <c r="CS11" s="635"/>
      <c r="CT11" s="635"/>
      <c r="CU11" s="635"/>
      <c r="CV11" s="635"/>
      <c r="CW11" s="635"/>
      <c r="CX11" s="635"/>
      <c r="CY11" s="636"/>
      <c r="CZ11" s="637">
        <v>4.2</v>
      </c>
      <c r="DA11" s="637"/>
      <c r="DB11" s="637"/>
      <c r="DC11" s="637"/>
      <c r="DD11" s="643">
        <v>718057</v>
      </c>
      <c r="DE11" s="635"/>
      <c r="DF11" s="635"/>
      <c r="DG11" s="635"/>
      <c r="DH11" s="635"/>
      <c r="DI11" s="635"/>
      <c r="DJ11" s="635"/>
      <c r="DK11" s="635"/>
      <c r="DL11" s="635"/>
      <c r="DM11" s="635"/>
      <c r="DN11" s="635"/>
      <c r="DO11" s="635"/>
      <c r="DP11" s="636"/>
      <c r="DQ11" s="643">
        <v>599869</v>
      </c>
      <c r="DR11" s="635"/>
      <c r="DS11" s="635"/>
      <c r="DT11" s="635"/>
      <c r="DU11" s="635"/>
      <c r="DV11" s="635"/>
      <c r="DW11" s="635"/>
      <c r="DX11" s="635"/>
      <c r="DY11" s="635"/>
      <c r="DZ11" s="635"/>
      <c r="EA11" s="635"/>
      <c r="EB11" s="635"/>
      <c r="EC11" s="644"/>
    </row>
    <row r="12" spans="2:143" ht="11.25" customHeight="1" x14ac:dyDescent="0.2">
      <c r="B12" s="631" t="s">
        <v>258</v>
      </c>
      <c r="C12" s="632"/>
      <c r="D12" s="632"/>
      <c r="E12" s="632"/>
      <c r="F12" s="632"/>
      <c r="G12" s="632"/>
      <c r="H12" s="632"/>
      <c r="I12" s="632"/>
      <c r="J12" s="632"/>
      <c r="K12" s="632"/>
      <c r="L12" s="632"/>
      <c r="M12" s="632"/>
      <c r="N12" s="632"/>
      <c r="O12" s="632"/>
      <c r="P12" s="632"/>
      <c r="Q12" s="633"/>
      <c r="R12" s="634">
        <v>9095</v>
      </c>
      <c r="S12" s="635"/>
      <c r="T12" s="635"/>
      <c r="U12" s="635"/>
      <c r="V12" s="635"/>
      <c r="W12" s="635"/>
      <c r="X12" s="635"/>
      <c r="Y12" s="636"/>
      <c r="Z12" s="637">
        <v>0</v>
      </c>
      <c r="AA12" s="637"/>
      <c r="AB12" s="637"/>
      <c r="AC12" s="637"/>
      <c r="AD12" s="638">
        <v>9095</v>
      </c>
      <c r="AE12" s="638"/>
      <c r="AF12" s="638"/>
      <c r="AG12" s="638"/>
      <c r="AH12" s="638"/>
      <c r="AI12" s="638"/>
      <c r="AJ12" s="638"/>
      <c r="AK12" s="638"/>
      <c r="AL12" s="639">
        <v>0.1</v>
      </c>
      <c r="AM12" s="640"/>
      <c r="AN12" s="640"/>
      <c r="AO12" s="641"/>
      <c r="AP12" s="631" t="s">
        <v>259</v>
      </c>
      <c r="AQ12" s="632"/>
      <c r="AR12" s="632"/>
      <c r="AS12" s="632"/>
      <c r="AT12" s="632"/>
      <c r="AU12" s="632"/>
      <c r="AV12" s="632"/>
      <c r="AW12" s="632"/>
      <c r="AX12" s="632"/>
      <c r="AY12" s="632"/>
      <c r="AZ12" s="632"/>
      <c r="BA12" s="632"/>
      <c r="BB12" s="632"/>
      <c r="BC12" s="632"/>
      <c r="BD12" s="632"/>
      <c r="BE12" s="632"/>
      <c r="BF12" s="633"/>
      <c r="BG12" s="634">
        <v>2694502</v>
      </c>
      <c r="BH12" s="635"/>
      <c r="BI12" s="635"/>
      <c r="BJ12" s="635"/>
      <c r="BK12" s="635"/>
      <c r="BL12" s="635"/>
      <c r="BM12" s="635"/>
      <c r="BN12" s="636"/>
      <c r="BO12" s="637">
        <v>49.1</v>
      </c>
      <c r="BP12" s="637"/>
      <c r="BQ12" s="637"/>
      <c r="BR12" s="637"/>
      <c r="BS12" s="638">
        <v>322752</v>
      </c>
      <c r="BT12" s="638"/>
      <c r="BU12" s="638"/>
      <c r="BV12" s="638"/>
      <c r="BW12" s="638"/>
      <c r="BX12" s="638"/>
      <c r="BY12" s="638"/>
      <c r="BZ12" s="638"/>
      <c r="CA12" s="638"/>
      <c r="CB12" s="642"/>
      <c r="CD12" s="631" t="s">
        <v>260</v>
      </c>
      <c r="CE12" s="632"/>
      <c r="CF12" s="632"/>
      <c r="CG12" s="632"/>
      <c r="CH12" s="632"/>
      <c r="CI12" s="632"/>
      <c r="CJ12" s="632"/>
      <c r="CK12" s="632"/>
      <c r="CL12" s="632"/>
      <c r="CM12" s="632"/>
      <c r="CN12" s="632"/>
      <c r="CO12" s="632"/>
      <c r="CP12" s="632"/>
      <c r="CQ12" s="633"/>
      <c r="CR12" s="634">
        <v>2376890</v>
      </c>
      <c r="CS12" s="635"/>
      <c r="CT12" s="635"/>
      <c r="CU12" s="635"/>
      <c r="CV12" s="635"/>
      <c r="CW12" s="635"/>
      <c r="CX12" s="635"/>
      <c r="CY12" s="636"/>
      <c r="CZ12" s="637">
        <v>6.4</v>
      </c>
      <c r="DA12" s="637"/>
      <c r="DB12" s="637"/>
      <c r="DC12" s="637"/>
      <c r="DD12" s="643">
        <v>11578</v>
      </c>
      <c r="DE12" s="635"/>
      <c r="DF12" s="635"/>
      <c r="DG12" s="635"/>
      <c r="DH12" s="635"/>
      <c r="DI12" s="635"/>
      <c r="DJ12" s="635"/>
      <c r="DK12" s="635"/>
      <c r="DL12" s="635"/>
      <c r="DM12" s="635"/>
      <c r="DN12" s="635"/>
      <c r="DO12" s="635"/>
      <c r="DP12" s="636"/>
      <c r="DQ12" s="643">
        <v>655463</v>
      </c>
      <c r="DR12" s="635"/>
      <c r="DS12" s="635"/>
      <c r="DT12" s="635"/>
      <c r="DU12" s="635"/>
      <c r="DV12" s="635"/>
      <c r="DW12" s="635"/>
      <c r="DX12" s="635"/>
      <c r="DY12" s="635"/>
      <c r="DZ12" s="635"/>
      <c r="EA12" s="635"/>
      <c r="EB12" s="635"/>
      <c r="EC12" s="644"/>
    </row>
    <row r="13" spans="2:143" ht="11.25" customHeight="1" x14ac:dyDescent="0.2">
      <c r="B13" s="631" t="s">
        <v>261</v>
      </c>
      <c r="C13" s="632"/>
      <c r="D13" s="632"/>
      <c r="E13" s="632"/>
      <c r="F13" s="632"/>
      <c r="G13" s="632"/>
      <c r="H13" s="632"/>
      <c r="I13" s="632"/>
      <c r="J13" s="632"/>
      <c r="K13" s="632"/>
      <c r="L13" s="632"/>
      <c r="M13" s="632"/>
      <c r="N13" s="632"/>
      <c r="O13" s="632"/>
      <c r="P13" s="632"/>
      <c r="Q13" s="633"/>
      <c r="R13" s="634" t="s">
        <v>129</v>
      </c>
      <c r="S13" s="635"/>
      <c r="T13" s="635"/>
      <c r="U13" s="635"/>
      <c r="V13" s="635"/>
      <c r="W13" s="635"/>
      <c r="X13" s="635"/>
      <c r="Y13" s="636"/>
      <c r="Z13" s="637" t="s">
        <v>129</v>
      </c>
      <c r="AA13" s="637"/>
      <c r="AB13" s="637"/>
      <c r="AC13" s="637"/>
      <c r="AD13" s="638" t="s">
        <v>129</v>
      </c>
      <c r="AE13" s="638"/>
      <c r="AF13" s="638"/>
      <c r="AG13" s="638"/>
      <c r="AH13" s="638"/>
      <c r="AI13" s="638"/>
      <c r="AJ13" s="638"/>
      <c r="AK13" s="638"/>
      <c r="AL13" s="639" t="s">
        <v>129</v>
      </c>
      <c r="AM13" s="640"/>
      <c r="AN13" s="640"/>
      <c r="AO13" s="641"/>
      <c r="AP13" s="631" t="s">
        <v>262</v>
      </c>
      <c r="AQ13" s="632"/>
      <c r="AR13" s="632"/>
      <c r="AS13" s="632"/>
      <c r="AT13" s="632"/>
      <c r="AU13" s="632"/>
      <c r="AV13" s="632"/>
      <c r="AW13" s="632"/>
      <c r="AX13" s="632"/>
      <c r="AY13" s="632"/>
      <c r="AZ13" s="632"/>
      <c r="BA13" s="632"/>
      <c r="BB13" s="632"/>
      <c r="BC13" s="632"/>
      <c r="BD13" s="632"/>
      <c r="BE13" s="632"/>
      <c r="BF13" s="633"/>
      <c r="BG13" s="634">
        <v>2619801</v>
      </c>
      <c r="BH13" s="635"/>
      <c r="BI13" s="635"/>
      <c r="BJ13" s="635"/>
      <c r="BK13" s="635"/>
      <c r="BL13" s="635"/>
      <c r="BM13" s="635"/>
      <c r="BN13" s="636"/>
      <c r="BO13" s="637">
        <v>47.8</v>
      </c>
      <c r="BP13" s="637"/>
      <c r="BQ13" s="637"/>
      <c r="BR13" s="637"/>
      <c r="BS13" s="638">
        <v>322752</v>
      </c>
      <c r="BT13" s="638"/>
      <c r="BU13" s="638"/>
      <c r="BV13" s="638"/>
      <c r="BW13" s="638"/>
      <c r="BX13" s="638"/>
      <c r="BY13" s="638"/>
      <c r="BZ13" s="638"/>
      <c r="CA13" s="638"/>
      <c r="CB13" s="642"/>
      <c r="CD13" s="631" t="s">
        <v>263</v>
      </c>
      <c r="CE13" s="632"/>
      <c r="CF13" s="632"/>
      <c r="CG13" s="632"/>
      <c r="CH13" s="632"/>
      <c r="CI13" s="632"/>
      <c r="CJ13" s="632"/>
      <c r="CK13" s="632"/>
      <c r="CL13" s="632"/>
      <c r="CM13" s="632"/>
      <c r="CN13" s="632"/>
      <c r="CO13" s="632"/>
      <c r="CP13" s="632"/>
      <c r="CQ13" s="633"/>
      <c r="CR13" s="634">
        <v>2189551</v>
      </c>
      <c r="CS13" s="635"/>
      <c r="CT13" s="635"/>
      <c r="CU13" s="635"/>
      <c r="CV13" s="635"/>
      <c r="CW13" s="635"/>
      <c r="CX13" s="635"/>
      <c r="CY13" s="636"/>
      <c r="CZ13" s="637">
        <v>5.9</v>
      </c>
      <c r="DA13" s="637"/>
      <c r="DB13" s="637"/>
      <c r="DC13" s="637"/>
      <c r="DD13" s="643">
        <v>1013245</v>
      </c>
      <c r="DE13" s="635"/>
      <c r="DF13" s="635"/>
      <c r="DG13" s="635"/>
      <c r="DH13" s="635"/>
      <c r="DI13" s="635"/>
      <c r="DJ13" s="635"/>
      <c r="DK13" s="635"/>
      <c r="DL13" s="635"/>
      <c r="DM13" s="635"/>
      <c r="DN13" s="635"/>
      <c r="DO13" s="635"/>
      <c r="DP13" s="636"/>
      <c r="DQ13" s="643">
        <v>1084168</v>
      </c>
      <c r="DR13" s="635"/>
      <c r="DS13" s="635"/>
      <c r="DT13" s="635"/>
      <c r="DU13" s="635"/>
      <c r="DV13" s="635"/>
      <c r="DW13" s="635"/>
      <c r="DX13" s="635"/>
      <c r="DY13" s="635"/>
      <c r="DZ13" s="635"/>
      <c r="EA13" s="635"/>
      <c r="EB13" s="635"/>
      <c r="EC13" s="644"/>
    </row>
    <row r="14" spans="2:143" ht="11.25" customHeight="1" x14ac:dyDescent="0.2">
      <c r="B14" s="631" t="s">
        <v>264</v>
      </c>
      <c r="C14" s="632"/>
      <c r="D14" s="632"/>
      <c r="E14" s="632"/>
      <c r="F14" s="632"/>
      <c r="G14" s="632"/>
      <c r="H14" s="632"/>
      <c r="I14" s="632"/>
      <c r="J14" s="632"/>
      <c r="K14" s="632"/>
      <c r="L14" s="632"/>
      <c r="M14" s="632"/>
      <c r="N14" s="632"/>
      <c r="O14" s="632"/>
      <c r="P14" s="632"/>
      <c r="Q14" s="633"/>
      <c r="R14" s="634" t="s">
        <v>129</v>
      </c>
      <c r="S14" s="635"/>
      <c r="T14" s="635"/>
      <c r="U14" s="635"/>
      <c r="V14" s="635"/>
      <c r="W14" s="635"/>
      <c r="X14" s="635"/>
      <c r="Y14" s="636"/>
      <c r="Z14" s="637" t="s">
        <v>129</v>
      </c>
      <c r="AA14" s="637"/>
      <c r="AB14" s="637"/>
      <c r="AC14" s="637"/>
      <c r="AD14" s="638" t="s">
        <v>129</v>
      </c>
      <c r="AE14" s="638"/>
      <c r="AF14" s="638"/>
      <c r="AG14" s="638"/>
      <c r="AH14" s="638"/>
      <c r="AI14" s="638"/>
      <c r="AJ14" s="638"/>
      <c r="AK14" s="638"/>
      <c r="AL14" s="639" t="s">
        <v>129</v>
      </c>
      <c r="AM14" s="640"/>
      <c r="AN14" s="640"/>
      <c r="AO14" s="641"/>
      <c r="AP14" s="631" t="s">
        <v>265</v>
      </c>
      <c r="AQ14" s="632"/>
      <c r="AR14" s="632"/>
      <c r="AS14" s="632"/>
      <c r="AT14" s="632"/>
      <c r="AU14" s="632"/>
      <c r="AV14" s="632"/>
      <c r="AW14" s="632"/>
      <c r="AX14" s="632"/>
      <c r="AY14" s="632"/>
      <c r="AZ14" s="632"/>
      <c r="BA14" s="632"/>
      <c r="BB14" s="632"/>
      <c r="BC14" s="632"/>
      <c r="BD14" s="632"/>
      <c r="BE14" s="632"/>
      <c r="BF14" s="633"/>
      <c r="BG14" s="634">
        <v>195314</v>
      </c>
      <c r="BH14" s="635"/>
      <c r="BI14" s="635"/>
      <c r="BJ14" s="635"/>
      <c r="BK14" s="635"/>
      <c r="BL14" s="635"/>
      <c r="BM14" s="635"/>
      <c r="BN14" s="636"/>
      <c r="BO14" s="637">
        <v>3.6</v>
      </c>
      <c r="BP14" s="637"/>
      <c r="BQ14" s="637"/>
      <c r="BR14" s="637"/>
      <c r="BS14" s="638" t="s">
        <v>129</v>
      </c>
      <c r="BT14" s="638"/>
      <c r="BU14" s="638"/>
      <c r="BV14" s="638"/>
      <c r="BW14" s="638"/>
      <c r="BX14" s="638"/>
      <c r="BY14" s="638"/>
      <c r="BZ14" s="638"/>
      <c r="CA14" s="638"/>
      <c r="CB14" s="642"/>
      <c r="CD14" s="631" t="s">
        <v>266</v>
      </c>
      <c r="CE14" s="632"/>
      <c r="CF14" s="632"/>
      <c r="CG14" s="632"/>
      <c r="CH14" s="632"/>
      <c r="CI14" s="632"/>
      <c r="CJ14" s="632"/>
      <c r="CK14" s="632"/>
      <c r="CL14" s="632"/>
      <c r="CM14" s="632"/>
      <c r="CN14" s="632"/>
      <c r="CO14" s="632"/>
      <c r="CP14" s="632"/>
      <c r="CQ14" s="633"/>
      <c r="CR14" s="634">
        <v>994858</v>
      </c>
      <c r="CS14" s="635"/>
      <c r="CT14" s="635"/>
      <c r="CU14" s="635"/>
      <c r="CV14" s="635"/>
      <c r="CW14" s="635"/>
      <c r="CX14" s="635"/>
      <c r="CY14" s="636"/>
      <c r="CZ14" s="637">
        <v>2.7</v>
      </c>
      <c r="DA14" s="637"/>
      <c r="DB14" s="637"/>
      <c r="DC14" s="637"/>
      <c r="DD14" s="643">
        <v>84682</v>
      </c>
      <c r="DE14" s="635"/>
      <c r="DF14" s="635"/>
      <c r="DG14" s="635"/>
      <c r="DH14" s="635"/>
      <c r="DI14" s="635"/>
      <c r="DJ14" s="635"/>
      <c r="DK14" s="635"/>
      <c r="DL14" s="635"/>
      <c r="DM14" s="635"/>
      <c r="DN14" s="635"/>
      <c r="DO14" s="635"/>
      <c r="DP14" s="636"/>
      <c r="DQ14" s="643">
        <v>881071</v>
      </c>
      <c r="DR14" s="635"/>
      <c r="DS14" s="635"/>
      <c r="DT14" s="635"/>
      <c r="DU14" s="635"/>
      <c r="DV14" s="635"/>
      <c r="DW14" s="635"/>
      <c r="DX14" s="635"/>
      <c r="DY14" s="635"/>
      <c r="DZ14" s="635"/>
      <c r="EA14" s="635"/>
      <c r="EB14" s="635"/>
      <c r="EC14" s="644"/>
    </row>
    <row r="15" spans="2:143" ht="11.25" customHeight="1" x14ac:dyDescent="0.2">
      <c r="B15" s="631" t="s">
        <v>267</v>
      </c>
      <c r="C15" s="632"/>
      <c r="D15" s="632"/>
      <c r="E15" s="632"/>
      <c r="F15" s="632"/>
      <c r="G15" s="632"/>
      <c r="H15" s="632"/>
      <c r="I15" s="632"/>
      <c r="J15" s="632"/>
      <c r="K15" s="632"/>
      <c r="L15" s="632"/>
      <c r="M15" s="632"/>
      <c r="N15" s="632"/>
      <c r="O15" s="632"/>
      <c r="P15" s="632"/>
      <c r="Q15" s="633"/>
      <c r="R15" s="634" t="s">
        <v>129</v>
      </c>
      <c r="S15" s="635"/>
      <c r="T15" s="635"/>
      <c r="U15" s="635"/>
      <c r="V15" s="635"/>
      <c r="W15" s="635"/>
      <c r="X15" s="635"/>
      <c r="Y15" s="636"/>
      <c r="Z15" s="637" t="s">
        <v>129</v>
      </c>
      <c r="AA15" s="637"/>
      <c r="AB15" s="637"/>
      <c r="AC15" s="637"/>
      <c r="AD15" s="638" t="s">
        <v>129</v>
      </c>
      <c r="AE15" s="638"/>
      <c r="AF15" s="638"/>
      <c r="AG15" s="638"/>
      <c r="AH15" s="638"/>
      <c r="AI15" s="638"/>
      <c r="AJ15" s="638"/>
      <c r="AK15" s="638"/>
      <c r="AL15" s="639" t="s">
        <v>129</v>
      </c>
      <c r="AM15" s="640"/>
      <c r="AN15" s="640"/>
      <c r="AO15" s="641"/>
      <c r="AP15" s="631" t="s">
        <v>268</v>
      </c>
      <c r="AQ15" s="632"/>
      <c r="AR15" s="632"/>
      <c r="AS15" s="632"/>
      <c r="AT15" s="632"/>
      <c r="AU15" s="632"/>
      <c r="AV15" s="632"/>
      <c r="AW15" s="632"/>
      <c r="AX15" s="632"/>
      <c r="AY15" s="632"/>
      <c r="AZ15" s="632"/>
      <c r="BA15" s="632"/>
      <c r="BB15" s="632"/>
      <c r="BC15" s="632"/>
      <c r="BD15" s="632"/>
      <c r="BE15" s="632"/>
      <c r="BF15" s="633"/>
      <c r="BG15" s="634">
        <v>372960</v>
      </c>
      <c r="BH15" s="635"/>
      <c r="BI15" s="635"/>
      <c r="BJ15" s="635"/>
      <c r="BK15" s="635"/>
      <c r="BL15" s="635"/>
      <c r="BM15" s="635"/>
      <c r="BN15" s="636"/>
      <c r="BO15" s="637">
        <v>6.8</v>
      </c>
      <c r="BP15" s="637"/>
      <c r="BQ15" s="637"/>
      <c r="BR15" s="637"/>
      <c r="BS15" s="638" t="s">
        <v>129</v>
      </c>
      <c r="BT15" s="638"/>
      <c r="BU15" s="638"/>
      <c r="BV15" s="638"/>
      <c r="BW15" s="638"/>
      <c r="BX15" s="638"/>
      <c r="BY15" s="638"/>
      <c r="BZ15" s="638"/>
      <c r="CA15" s="638"/>
      <c r="CB15" s="642"/>
      <c r="CD15" s="631" t="s">
        <v>269</v>
      </c>
      <c r="CE15" s="632"/>
      <c r="CF15" s="632"/>
      <c r="CG15" s="632"/>
      <c r="CH15" s="632"/>
      <c r="CI15" s="632"/>
      <c r="CJ15" s="632"/>
      <c r="CK15" s="632"/>
      <c r="CL15" s="632"/>
      <c r="CM15" s="632"/>
      <c r="CN15" s="632"/>
      <c r="CO15" s="632"/>
      <c r="CP15" s="632"/>
      <c r="CQ15" s="633"/>
      <c r="CR15" s="634">
        <v>3164858</v>
      </c>
      <c r="CS15" s="635"/>
      <c r="CT15" s="635"/>
      <c r="CU15" s="635"/>
      <c r="CV15" s="635"/>
      <c r="CW15" s="635"/>
      <c r="CX15" s="635"/>
      <c r="CY15" s="636"/>
      <c r="CZ15" s="637">
        <v>8.5</v>
      </c>
      <c r="DA15" s="637"/>
      <c r="DB15" s="637"/>
      <c r="DC15" s="637"/>
      <c r="DD15" s="643">
        <v>504003</v>
      </c>
      <c r="DE15" s="635"/>
      <c r="DF15" s="635"/>
      <c r="DG15" s="635"/>
      <c r="DH15" s="635"/>
      <c r="DI15" s="635"/>
      <c r="DJ15" s="635"/>
      <c r="DK15" s="635"/>
      <c r="DL15" s="635"/>
      <c r="DM15" s="635"/>
      <c r="DN15" s="635"/>
      <c r="DO15" s="635"/>
      <c r="DP15" s="636"/>
      <c r="DQ15" s="643">
        <v>2279272</v>
      </c>
      <c r="DR15" s="635"/>
      <c r="DS15" s="635"/>
      <c r="DT15" s="635"/>
      <c r="DU15" s="635"/>
      <c r="DV15" s="635"/>
      <c r="DW15" s="635"/>
      <c r="DX15" s="635"/>
      <c r="DY15" s="635"/>
      <c r="DZ15" s="635"/>
      <c r="EA15" s="635"/>
      <c r="EB15" s="635"/>
      <c r="EC15" s="644"/>
    </row>
    <row r="16" spans="2:143" ht="11.25" customHeight="1" x14ac:dyDescent="0.2">
      <c r="B16" s="631" t="s">
        <v>270</v>
      </c>
      <c r="C16" s="632"/>
      <c r="D16" s="632"/>
      <c r="E16" s="632"/>
      <c r="F16" s="632"/>
      <c r="G16" s="632"/>
      <c r="H16" s="632"/>
      <c r="I16" s="632"/>
      <c r="J16" s="632"/>
      <c r="K16" s="632"/>
      <c r="L16" s="632"/>
      <c r="M16" s="632"/>
      <c r="N16" s="632"/>
      <c r="O16" s="632"/>
      <c r="P16" s="632"/>
      <c r="Q16" s="633"/>
      <c r="R16" s="634">
        <v>14319</v>
      </c>
      <c r="S16" s="635"/>
      <c r="T16" s="635"/>
      <c r="U16" s="635"/>
      <c r="V16" s="635"/>
      <c r="W16" s="635"/>
      <c r="X16" s="635"/>
      <c r="Y16" s="636"/>
      <c r="Z16" s="637">
        <v>0</v>
      </c>
      <c r="AA16" s="637"/>
      <c r="AB16" s="637"/>
      <c r="AC16" s="637"/>
      <c r="AD16" s="638">
        <v>14319</v>
      </c>
      <c r="AE16" s="638"/>
      <c r="AF16" s="638"/>
      <c r="AG16" s="638"/>
      <c r="AH16" s="638"/>
      <c r="AI16" s="638"/>
      <c r="AJ16" s="638"/>
      <c r="AK16" s="638"/>
      <c r="AL16" s="639">
        <v>0.1</v>
      </c>
      <c r="AM16" s="640"/>
      <c r="AN16" s="640"/>
      <c r="AO16" s="641"/>
      <c r="AP16" s="631" t="s">
        <v>271</v>
      </c>
      <c r="AQ16" s="632"/>
      <c r="AR16" s="632"/>
      <c r="AS16" s="632"/>
      <c r="AT16" s="632"/>
      <c r="AU16" s="632"/>
      <c r="AV16" s="632"/>
      <c r="AW16" s="632"/>
      <c r="AX16" s="632"/>
      <c r="AY16" s="632"/>
      <c r="AZ16" s="632"/>
      <c r="BA16" s="632"/>
      <c r="BB16" s="632"/>
      <c r="BC16" s="632"/>
      <c r="BD16" s="632"/>
      <c r="BE16" s="632"/>
      <c r="BF16" s="633"/>
      <c r="BG16" s="634" t="s">
        <v>129</v>
      </c>
      <c r="BH16" s="635"/>
      <c r="BI16" s="635"/>
      <c r="BJ16" s="635"/>
      <c r="BK16" s="635"/>
      <c r="BL16" s="635"/>
      <c r="BM16" s="635"/>
      <c r="BN16" s="636"/>
      <c r="BO16" s="637" t="s">
        <v>129</v>
      </c>
      <c r="BP16" s="637"/>
      <c r="BQ16" s="637"/>
      <c r="BR16" s="637"/>
      <c r="BS16" s="638" t="s">
        <v>129</v>
      </c>
      <c r="BT16" s="638"/>
      <c r="BU16" s="638"/>
      <c r="BV16" s="638"/>
      <c r="BW16" s="638"/>
      <c r="BX16" s="638"/>
      <c r="BY16" s="638"/>
      <c r="BZ16" s="638"/>
      <c r="CA16" s="638"/>
      <c r="CB16" s="642"/>
      <c r="CD16" s="631" t="s">
        <v>272</v>
      </c>
      <c r="CE16" s="632"/>
      <c r="CF16" s="632"/>
      <c r="CG16" s="632"/>
      <c r="CH16" s="632"/>
      <c r="CI16" s="632"/>
      <c r="CJ16" s="632"/>
      <c r="CK16" s="632"/>
      <c r="CL16" s="632"/>
      <c r="CM16" s="632"/>
      <c r="CN16" s="632"/>
      <c r="CO16" s="632"/>
      <c r="CP16" s="632"/>
      <c r="CQ16" s="633"/>
      <c r="CR16" s="634">
        <v>509615</v>
      </c>
      <c r="CS16" s="635"/>
      <c r="CT16" s="635"/>
      <c r="CU16" s="635"/>
      <c r="CV16" s="635"/>
      <c r="CW16" s="635"/>
      <c r="CX16" s="635"/>
      <c r="CY16" s="636"/>
      <c r="CZ16" s="637">
        <v>1.4</v>
      </c>
      <c r="DA16" s="637"/>
      <c r="DB16" s="637"/>
      <c r="DC16" s="637"/>
      <c r="DD16" s="643" t="s">
        <v>129</v>
      </c>
      <c r="DE16" s="635"/>
      <c r="DF16" s="635"/>
      <c r="DG16" s="635"/>
      <c r="DH16" s="635"/>
      <c r="DI16" s="635"/>
      <c r="DJ16" s="635"/>
      <c r="DK16" s="635"/>
      <c r="DL16" s="635"/>
      <c r="DM16" s="635"/>
      <c r="DN16" s="635"/>
      <c r="DO16" s="635"/>
      <c r="DP16" s="636"/>
      <c r="DQ16" s="643">
        <v>62000</v>
      </c>
      <c r="DR16" s="635"/>
      <c r="DS16" s="635"/>
      <c r="DT16" s="635"/>
      <c r="DU16" s="635"/>
      <c r="DV16" s="635"/>
      <c r="DW16" s="635"/>
      <c r="DX16" s="635"/>
      <c r="DY16" s="635"/>
      <c r="DZ16" s="635"/>
      <c r="EA16" s="635"/>
      <c r="EB16" s="635"/>
      <c r="EC16" s="644"/>
    </row>
    <row r="17" spans="2:133" ht="11.25" customHeight="1" x14ac:dyDescent="0.2">
      <c r="B17" s="631" t="s">
        <v>273</v>
      </c>
      <c r="C17" s="632"/>
      <c r="D17" s="632"/>
      <c r="E17" s="632"/>
      <c r="F17" s="632"/>
      <c r="G17" s="632"/>
      <c r="H17" s="632"/>
      <c r="I17" s="632"/>
      <c r="J17" s="632"/>
      <c r="K17" s="632"/>
      <c r="L17" s="632"/>
      <c r="M17" s="632"/>
      <c r="N17" s="632"/>
      <c r="O17" s="632"/>
      <c r="P17" s="632"/>
      <c r="Q17" s="633"/>
      <c r="R17" s="634">
        <v>60226</v>
      </c>
      <c r="S17" s="635"/>
      <c r="T17" s="635"/>
      <c r="U17" s="635"/>
      <c r="V17" s="635"/>
      <c r="W17" s="635"/>
      <c r="X17" s="635"/>
      <c r="Y17" s="636"/>
      <c r="Z17" s="637">
        <v>0.2</v>
      </c>
      <c r="AA17" s="637"/>
      <c r="AB17" s="637"/>
      <c r="AC17" s="637"/>
      <c r="AD17" s="638">
        <v>60226</v>
      </c>
      <c r="AE17" s="638"/>
      <c r="AF17" s="638"/>
      <c r="AG17" s="638"/>
      <c r="AH17" s="638"/>
      <c r="AI17" s="638"/>
      <c r="AJ17" s="638"/>
      <c r="AK17" s="638"/>
      <c r="AL17" s="639">
        <v>0.4</v>
      </c>
      <c r="AM17" s="640"/>
      <c r="AN17" s="640"/>
      <c r="AO17" s="641"/>
      <c r="AP17" s="631" t="s">
        <v>274</v>
      </c>
      <c r="AQ17" s="632"/>
      <c r="AR17" s="632"/>
      <c r="AS17" s="632"/>
      <c r="AT17" s="632"/>
      <c r="AU17" s="632"/>
      <c r="AV17" s="632"/>
      <c r="AW17" s="632"/>
      <c r="AX17" s="632"/>
      <c r="AY17" s="632"/>
      <c r="AZ17" s="632"/>
      <c r="BA17" s="632"/>
      <c r="BB17" s="632"/>
      <c r="BC17" s="632"/>
      <c r="BD17" s="632"/>
      <c r="BE17" s="632"/>
      <c r="BF17" s="633"/>
      <c r="BG17" s="634" t="s">
        <v>129</v>
      </c>
      <c r="BH17" s="635"/>
      <c r="BI17" s="635"/>
      <c r="BJ17" s="635"/>
      <c r="BK17" s="635"/>
      <c r="BL17" s="635"/>
      <c r="BM17" s="635"/>
      <c r="BN17" s="636"/>
      <c r="BO17" s="637" t="s">
        <v>129</v>
      </c>
      <c r="BP17" s="637"/>
      <c r="BQ17" s="637"/>
      <c r="BR17" s="637"/>
      <c r="BS17" s="638" t="s">
        <v>129</v>
      </c>
      <c r="BT17" s="638"/>
      <c r="BU17" s="638"/>
      <c r="BV17" s="638"/>
      <c r="BW17" s="638"/>
      <c r="BX17" s="638"/>
      <c r="BY17" s="638"/>
      <c r="BZ17" s="638"/>
      <c r="CA17" s="638"/>
      <c r="CB17" s="642"/>
      <c r="CD17" s="631" t="s">
        <v>275</v>
      </c>
      <c r="CE17" s="632"/>
      <c r="CF17" s="632"/>
      <c r="CG17" s="632"/>
      <c r="CH17" s="632"/>
      <c r="CI17" s="632"/>
      <c r="CJ17" s="632"/>
      <c r="CK17" s="632"/>
      <c r="CL17" s="632"/>
      <c r="CM17" s="632"/>
      <c r="CN17" s="632"/>
      <c r="CO17" s="632"/>
      <c r="CP17" s="632"/>
      <c r="CQ17" s="633"/>
      <c r="CR17" s="634">
        <v>2851765</v>
      </c>
      <c r="CS17" s="635"/>
      <c r="CT17" s="635"/>
      <c r="CU17" s="635"/>
      <c r="CV17" s="635"/>
      <c r="CW17" s="635"/>
      <c r="CX17" s="635"/>
      <c r="CY17" s="636"/>
      <c r="CZ17" s="637">
        <v>7.7</v>
      </c>
      <c r="DA17" s="637"/>
      <c r="DB17" s="637"/>
      <c r="DC17" s="637"/>
      <c r="DD17" s="643" t="s">
        <v>129</v>
      </c>
      <c r="DE17" s="635"/>
      <c r="DF17" s="635"/>
      <c r="DG17" s="635"/>
      <c r="DH17" s="635"/>
      <c r="DI17" s="635"/>
      <c r="DJ17" s="635"/>
      <c r="DK17" s="635"/>
      <c r="DL17" s="635"/>
      <c r="DM17" s="635"/>
      <c r="DN17" s="635"/>
      <c r="DO17" s="635"/>
      <c r="DP17" s="636"/>
      <c r="DQ17" s="643">
        <v>2706370</v>
      </c>
      <c r="DR17" s="635"/>
      <c r="DS17" s="635"/>
      <c r="DT17" s="635"/>
      <c r="DU17" s="635"/>
      <c r="DV17" s="635"/>
      <c r="DW17" s="635"/>
      <c r="DX17" s="635"/>
      <c r="DY17" s="635"/>
      <c r="DZ17" s="635"/>
      <c r="EA17" s="635"/>
      <c r="EB17" s="635"/>
      <c r="EC17" s="644"/>
    </row>
    <row r="18" spans="2:133" ht="11.25" customHeight="1" x14ac:dyDescent="0.2">
      <c r="B18" s="631" t="s">
        <v>276</v>
      </c>
      <c r="C18" s="632"/>
      <c r="D18" s="632"/>
      <c r="E18" s="632"/>
      <c r="F18" s="632"/>
      <c r="G18" s="632"/>
      <c r="H18" s="632"/>
      <c r="I18" s="632"/>
      <c r="J18" s="632"/>
      <c r="K18" s="632"/>
      <c r="L18" s="632"/>
      <c r="M18" s="632"/>
      <c r="N18" s="632"/>
      <c r="O18" s="632"/>
      <c r="P18" s="632"/>
      <c r="Q18" s="633"/>
      <c r="R18" s="634">
        <v>130510</v>
      </c>
      <c r="S18" s="635"/>
      <c r="T18" s="635"/>
      <c r="U18" s="635"/>
      <c r="V18" s="635"/>
      <c r="W18" s="635"/>
      <c r="X18" s="635"/>
      <c r="Y18" s="636"/>
      <c r="Z18" s="637">
        <v>0.3</v>
      </c>
      <c r="AA18" s="637"/>
      <c r="AB18" s="637"/>
      <c r="AC18" s="637"/>
      <c r="AD18" s="638">
        <v>130510</v>
      </c>
      <c r="AE18" s="638"/>
      <c r="AF18" s="638"/>
      <c r="AG18" s="638"/>
      <c r="AH18" s="638"/>
      <c r="AI18" s="638"/>
      <c r="AJ18" s="638"/>
      <c r="AK18" s="638"/>
      <c r="AL18" s="639">
        <v>0.80000001192092896</v>
      </c>
      <c r="AM18" s="640"/>
      <c r="AN18" s="640"/>
      <c r="AO18" s="641"/>
      <c r="AP18" s="631" t="s">
        <v>277</v>
      </c>
      <c r="AQ18" s="632"/>
      <c r="AR18" s="632"/>
      <c r="AS18" s="632"/>
      <c r="AT18" s="632"/>
      <c r="AU18" s="632"/>
      <c r="AV18" s="632"/>
      <c r="AW18" s="632"/>
      <c r="AX18" s="632"/>
      <c r="AY18" s="632"/>
      <c r="AZ18" s="632"/>
      <c r="BA18" s="632"/>
      <c r="BB18" s="632"/>
      <c r="BC18" s="632"/>
      <c r="BD18" s="632"/>
      <c r="BE18" s="632"/>
      <c r="BF18" s="633"/>
      <c r="BG18" s="634" t="s">
        <v>129</v>
      </c>
      <c r="BH18" s="635"/>
      <c r="BI18" s="635"/>
      <c r="BJ18" s="635"/>
      <c r="BK18" s="635"/>
      <c r="BL18" s="635"/>
      <c r="BM18" s="635"/>
      <c r="BN18" s="636"/>
      <c r="BO18" s="637" t="s">
        <v>129</v>
      </c>
      <c r="BP18" s="637"/>
      <c r="BQ18" s="637"/>
      <c r="BR18" s="637"/>
      <c r="BS18" s="638" t="s">
        <v>129</v>
      </c>
      <c r="BT18" s="638"/>
      <c r="BU18" s="638"/>
      <c r="BV18" s="638"/>
      <c r="BW18" s="638"/>
      <c r="BX18" s="638"/>
      <c r="BY18" s="638"/>
      <c r="BZ18" s="638"/>
      <c r="CA18" s="638"/>
      <c r="CB18" s="642"/>
      <c r="CD18" s="631" t="s">
        <v>278</v>
      </c>
      <c r="CE18" s="632"/>
      <c r="CF18" s="632"/>
      <c r="CG18" s="632"/>
      <c r="CH18" s="632"/>
      <c r="CI18" s="632"/>
      <c r="CJ18" s="632"/>
      <c r="CK18" s="632"/>
      <c r="CL18" s="632"/>
      <c r="CM18" s="632"/>
      <c r="CN18" s="632"/>
      <c r="CO18" s="632"/>
      <c r="CP18" s="632"/>
      <c r="CQ18" s="633"/>
      <c r="CR18" s="634" t="s">
        <v>129</v>
      </c>
      <c r="CS18" s="635"/>
      <c r="CT18" s="635"/>
      <c r="CU18" s="635"/>
      <c r="CV18" s="635"/>
      <c r="CW18" s="635"/>
      <c r="CX18" s="635"/>
      <c r="CY18" s="636"/>
      <c r="CZ18" s="637" t="s">
        <v>129</v>
      </c>
      <c r="DA18" s="637"/>
      <c r="DB18" s="637"/>
      <c r="DC18" s="637"/>
      <c r="DD18" s="643" t="s">
        <v>129</v>
      </c>
      <c r="DE18" s="635"/>
      <c r="DF18" s="635"/>
      <c r="DG18" s="635"/>
      <c r="DH18" s="635"/>
      <c r="DI18" s="635"/>
      <c r="DJ18" s="635"/>
      <c r="DK18" s="635"/>
      <c r="DL18" s="635"/>
      <c r="DM18" s="635"/>
      <c r="DN18" s="635"/>
      <c r="DO18" s="635"/>
      <c r="DP18" s="636"/>
      <c r="DQ18" s="643" t="s">
        <v>129</v>
      </c>
      <c r="DR18" s="635"/>
      <c r="DS18" s="635"/>
      <c r="DT18" s="635"/>
      <c r="DU18" s="635"/>
      <c r="DV18" s="635"/>
      <c r="DW18" s="635"/>
      <c r="DX18" s="635"/>
      <c r="DY18" s="635"/>
      <c r="DZ18" s="635"/>
      <c r="EA18" s="635"/>
      <c r="EB18" s="635"/>
      <c r="EC18" s="644"/>
    </row>
    <row r="19" spans="2:133" ht="11.25" customHeight="1" x14ac:dyDescent="0.2">
      <c r="B19" s="631" t="s">
        <v>279</v>
      </c>
      <c r="C19" s="632"/>
      <c r="D19" s="632"/>
      <c r="E19" s="632"/>
      <c r="F19" s="632"/>
      <c r="G19" s="632"/>
      <c r="H19" s="632"/>
      <c r="I19" s="632"/>
      <c r="J19" s="632"/>
      <c r="K19" s="632"/>
      <c r="L19" s="632"/>
      <c r="M19" s="632"/>
      <c r="N19" s="632"/>
      <c r="O19" s="632"/>
      <c r="P19" s="632"/>
      <c r="Q19" s="633"/>
      <c r="R19" s="634">
        <v>31661</v>
      </c>
      <c r="S19" s="635"/>
      <c r="T19" s="635"/>
      <c r="U19" s="635"/>
      <c r="V19" s="635"/>
      <c r="W19" s="635"/>
      <c r="X19" s="635"/>
      <c r="Y19" s="636"/>
      <c r="Z19" s="637">
        <v>0.1</v>
      </c>
      <c r="AA19" s="637"/>
      <c r="AB19" s="637"/>
      <c r="AC19" s="637"/>
      <c r="AD19" s="638">
        <v>31661</v>
      </c>
      <c r="AE19" s="638"/>
      <c r="AF19" s="638"/>
      <c r="AG19" s="638"/>
      <c r="AH19" s="638"/>
      <c r="AI19" s="638"/>
      <c r="AJ19" s="638"/>
      <c r="AK19" s="638"/>
      <c r="AL19" s="639">
        <v>0.2</v>
      </c>
      <c r="AM19" s="640"/>
      <c r="AN19" s="640"/>
      <c r="AO19" s="641"/>
      <c r="AP19" s="631" t="s">
        <v>280</v>
      </c>
      <c r="AQ19" s="632"/>
      <c r="AR19" s="632"/>
      <c r="AS19" s="632"/>
      <c r="AT19" s="632"/>
      <c r="AU19" s="632"/>
      <c r="AV19" s="632"/>
      <c r="AW19" s="632"/>
      <c r="AX19" s="632"/>
      <c r="AY19" s="632"/>
      <c r="AZ19" s="632"/>
      <c r="BA19" s="632"/>
      <c r="BB19" s="632"/>
      <c r="BC19" s="632"/>
      <c r="BD19" s="632"/>
      <c r="BE19" s="632"/>
      <c r="BF19" s="633"/>
      <c r="BG19" s="634">
        <v>8107</v>
      </c>
      <c r="BH19" s="635"/>
      <c r="BI19" s="635"/>
      <c r="BJ19" s="635"/>
      <c r="BK19" s="635"/>
      <c r="BL19" s="635"/>
      <c r="BM19" s="635"/>
      <c r="BN19" s="636"/>
      <c r="BO19" s="637">
        <v>0.1</v>
      </c>
      <c r="BP19" s="637"/>
      <c r="BQ19" s="637"/>
      <c r="BR19" s="637"/>
      <c r="BS19" s="638" t="s">
        <v>129</v>
      </c>
      <c r="BT19" s="638"/>
      <c r="BU19" s="638"/>
      <c r="BV19" s="638"/>
      <c r="BW19" s="638"/>
      <c r="BX19" s="638"/>
      <c r="BY19" s="638"/>
      <c r="BZ19" s="638"/>
      <c r="CA19" s="638"/>
      <c r="CB19" s="642"/>
      <c r="CD19" s="631" t="s">
        <v>281</v>
      </c>
      <c r="CE19" s="632"/>
      <c r="CF19" s="632"/>
      <c r="CG19" s="632"/>
      <c r="CH19" s="632"/>
      <c r="CI19" s="632"/>
      <c r="CJ19" s="632"/>
      <c r="CK19" s="632"/>
      <c r="CL19" s="632"/>
      <c r="CM19" s="632"/>
      <c r="CN19" s="632"/>
      <c r="CO19" s="632"/>
      <c r="CP19" s="632"/>
      <c r="CQ19" s="633"/>
      <c r="CR19" s="634" t="s">
        <v>129</v>
      </c>
      <c r="CS19" s="635"/>
      <c r="CT19" s="635"/>
      <c r="CU19" s="635"/>
      <c r="CV19" s="635"/>
      <c r="CW19" s="635"/>
      <c r="CX19" s="635"/>
      <c r="CY19" s="636"/>
      <c r="CZ19" s="637" t="s">
        <v>129</v>
      </c>
      <c r="DA19" s="637"/>
      <c r="DB19" s="637"/>
      <c r="DC19" s="637"/>
      <c r="DD19" s="643" t="s">
        <v>129</v>
      </c>
      <c r="DE19" s="635"/>
      <c r="DF19" s="635"/>
      <c r="DG19" s="635"/>
      <c r="DH19" s="635"/>
      <c r="DI19" s="635"/>
      <c r="DJ19" s="635"/>
      <c r="DK19" s="635"/>
      <c r="DL19" s="635"/>
      <c r="DM19" s="635"/>
      <c r="DN19" s="635"/>
      <c r="DO19" s="635"/>
      <c r="DP19" s="636"/>
      <c r="DQ19" s="643" t="s">
        <v>129</v>
      </c>
      <c r="DR19" s="635"/>
      <c r="DS19" s="635"/>
      <c r="DT19" s="635"/>
      <c r="DU19" s="635"/>
      <c r="DV19" s="635"/>
      <c r="DW19" s="635"/>
      <c r="DX19" s="635"/>
      <c r="DY19" s="635"/>
      <c r="DZ19" s="635"/>
      <c r="EA19" s="635"/>
      <c r="EB19" s="635"/>
      <c r="EC19" s="644"/>
    </row>
    <row r="20" spans="2:133" ht="11.25" customHeight="1" x14ac:dyDescent="0.2">
      <c r="B20" s="631" t="s">
        <v>282</v>
      </c>
      <c r="C20" s="632"/>
      <c r="D20" s="632"/>
      <c r="E20" s="632"/>
      <c r="F20" s="632"/>
      <c r="G20" s="632"/>
      <c r="H20" s="632"/>
      <c r="I20" s="632"/>
      <c r="J20" s="632"/>
      <c r="K20" s="632"/>
      <c r="L20" s="632"/>
      <c r="M20" s="632"/>
      <c r="N20" s="632"/>
      <c r="O20" s="632"/>
      <c r="P20" s="632"/>
      <c r="Q20" s="633"/>
      <c r="R20" s="634">
        <v>4292</v>
      </c>
      <c r="S20" s="635"/>
      <c r="T20" s="635"/>
      <c r="U20" s="635"/>
      <c r="V20" s="635"/>
      <c r="W20" s="635"/>
      <c r="X20" s="635"/>
      <c r="Y20" s="636"/>
      <c r="Z20" s="637">
        <v>0</v>
      </c>
      <c r="AA20" s="637"/>
      <c r="AB20" s="637"/>
      <c r="AC20" s="637"/>
      <c r="AD20" s="638">
        <v>4292</v>
      </c>
      <c r="AE20" s="638"/>
      <c r="AF20" s="638"/>
      <c r="AG20" s="638"/>
      <c r="AH20" s="638"/>
      <c r="AI20" s="638"/>
      <c r="AJ20" s="638"/>
      <c r="AK20" s="638"/>
      <c r="AL20" s="639">
        <v>0</v>
      </c>
      <c r="AM20" s="640"/>
      <c r="AN20" s="640"/>
      <c r="AO20" s="641"/>
      <c r="AP20" s="631" t="s">
        <v>283</v>
      </c>
      <c r="AQ20" s="632"/>
      <c r="AR20" s="632"/>
      <c r="AS20" s="632"/>
      <c r="AT20" s="632"/>
      <c r="AU20" s="632"/>
      <c r="AV20" s="632"/>
      <c r="AW20" s="632"/>
      <c r="AX20" s="632"/>
      <c r="AY20" s="632"/>
      <c r="AZ20" s="632"/>
      <c r="BA20" s="632"/>
      <c r="BB20" s="632"/>
      <c r="BC20" s="632"/>
      <c r="BD20" s="632"/>
      <c r="BE20" s="632"/>
      <c r="BF20" s="633"/>
      <c r="BG20" s="634">
        <v>8107</v>
      </c>
      <c r="BH20" s="635"/>
      <c r="BI20" s="635"/>
      <c r="BJ20" s="635"/>
      <c r="BK20" s="635"/>
      <c r="BL20" s="635"/>
      <c r="BM20" s="635"/>
      <c r="BN20" s="636"/>
      <c r="BO20" s="637">
        <v>0.1</v>
      </c>
      <c r="BP20" s="637"/>
      <c r="BQ20" s="637"/>
      <c r="BR20" s="637"/>
      <c r="BS20" s="638" t="s">
        <v>129</v>
      </c>
      <c r="BT20" s="638"/>
      <c r="BU20" s="638"/>
      <c r="BV20" s="638"/>
      <c r="BW20" s="638"/>
      <c r="BX20" s="638"/>
      <c r="BY20" s="638"/>
      <c r="BZ20" s="638"/>
      <c r="CA20" s="638"/>
      <c r="CB20" s="642"/>
      <c r="CD20" s="631" t="s">
        <v>284</v>
      </c>
      <c r="CE20" s="632"/>
      <c r="CF20" s="632"/>
      <c r="CG20" s="632"/>
      <c r="CH20" s="632"/>
      <c r="CI20" s="632"/>
      <c r="CJ20" s="632"/>
      <c r="CK20" s="632"/>
      <c r="CL20" s="632"/>
      <c r="CM20" s="632"/>
      <c r="CN20" s="632"/>
      <c r="CO20" s="632"/>
      <c r="CP20" s="632"/>
      <c r="CQ20" s="633"/>
      <c r="CR20" s="634">
        <v>37068377</v>
      </c>
      <c r="CS20" s="635"/>
      <c r="CT20" s="635"/>
      <c r="CU20" s="635"/>
      <c r="CV20" s="635"/>
      <c r="CW20" s="635"/>
      <c r="CX20" s="635"/>
      <c r="CY20" s="636"/>
      <c r="CZ20" s="637">
        <v>100</v>
      </c>
      <c r="DA20" s="637"/>
      <c r="DB20" s="637"/>
      <c r="DC20" s="637"/>
      <c r="DD20" s="643">
        <v>3787428</v>
      </c>
      <c r="DE20" s="635"/>
      <c r="DF20" s="635"/>
      <c r="DG20" s="635"/>
      <c r="DH20" s="635"/>
      <c r="DI20" s="635"/>
      <c r="DJ20" s="635"/>
      <c r="DK20" s="635"/>
      <c r="DL20" s="635"/>
      <c r="DM20" s="635"/>
      <c r="DN20" s="635"/>
      <c r="DO20" s="635"/>
      <c r="DP20" s="636"/>
      <c r="DQ20" s="643">
        <v>20188175</v>
      </c>
      <c r="DR20" s="635"/>
      <c r="DS20" s="635"/>
      <c r="DT20" s="635"/>
      <c r="DU20" s="635"/>
      <c r="DV20" s="635"/>
      <c r="DW20" s="635"/>
      <c r="DX20" s="635"/>
      <c r="DY20" s="635"/>
      <c r="DZ20" s="635"/>
      <c r="EA20" s="635"/>
      <c r="EB20" s="635"/>
      <c r="EC20" s="644"/>
    </row>
    <row r="21" spans="2:133" ht="11.25" customHeight="1" x14ac:dyDescent="0.2">
      <c r="B21" s="631" t="s">
        <v>285</v>
      </c>
      <c r="C21" s="632"/>
      <c r="D21" s="632"/>
      <c r="E21" s="632"/>
      <c r="F21" s="632"/>
      <c r="G21" s="632"/>
      <c r="H21" s="632"/>
      <c r="I21" s="632"/>
      <c r="J21" s="632"/>
      <c r="K21" s="632"/>
      <c r="L21" s="632"/>
      <c r="M21" s="632"/>
      <c r="N21" s="632"/>
      <c r="O21" s="632"/>
      <c r="P21" s="632"/>
      <c r="Q21" s="633"/>
      <c r="R21" s="634">
        <v>2020</v>
      </c>
      <c r="S21" s="635"/>
      <c r="T21" s="635"/>
      <c r="U21" s="635"/>
      <c r="V21" s="635"/>
      <c r="W21" s="635"/>
      <c r="X21" s="635"/>
      <c r="Y21" s="636"/>
      <c r="Z21" s="637">
        <v>0</v>
      </c>
      <c r="AA21" s="637"/>
      <c r="AB21" s="637"/>
      <c r="AC21" s="637"/>
      <c r="AD21" s="638">
        <v>2020</v>
      </c>
      <c r="AE21" s="638"/>
      <c r="AF21" s="638"/>
      <c r="AG21" s="638"/>
      <c r="AH21" s="638"/>
      <c r="AI21" s="638"/>
      <c r="AJ21" s="638"/>
      <c r="AK21" s="638"/>
      <c r="AL21" s="639">
        <v>0</v>
      </c>
      <c r="AM21" s="640"/>
      <c r="AN21" s="640"/>
      <c r="AO21" s="641"/>
      <c r="AP21" s="631" t="s">
        <v>286</v>
      </c>
      <c r="AQ21" s="647"/>
      <c r="AR21" s="647"/>
      <c r="AS21" s="647"/>
      <c r="AT21" s="647"/>
      <c r="AU21" s="647"/>
      <c r="AV21" s="647"/>
      <c r="AW21" s="647"/>
      <c r="AX21" s="647"/>
      <c r="AY21" s="647"/>
      <c r="AZ21" s="647"/>
      <c r="BA21" s="647"/>
      <c r="BB21" s="647"/>
      <c r="BC21" s="647"/>
      <c r="BD21" s="647"/>
      <c r="BE21" s="647"/>
      <c r="BF21" s="648"/>
      <c r="BG21" s="634">
        <v>8107</v>
      </c>
      <c r="BH21" s="635"/>
      <c r="BI21" s="635"/>
      <c r="BJ21" s="635"/>
      <c r="BK21" s="635"/>
      <c r="BL21" s="635"/>
      <c r="BM21" s="635"/>
      <c r="BN21" s="636"/>
      <c r="BO21" s="637">
        <v>0.1</v>
      </c>
      <c r="BP21" s="637"/>
      <c r="BQ21" s="637"/>
      <c r="BR21" s="637"/>
      <c r="BS21" s="638" t="s">
        <v>129</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65" t="s">
        <v>287</v>
      </c>
      <c r="C22" s="666"/>
      <c r="D22" s="666"/>
      <c r="E22" s="666"/>
      <c r="F22" s="666"/>
      <c r="G22" s="666"/>
      <c r="H22" s="666"/>
      <c r="I22" s="666"/>
      <c r="J22" s="666"/>
      <c r="K22" s="666"/>
      <c r="L22" s="666"/>
      <c r="M22" s="666"/>
      <c r="N22" s="666"/>
      <c r="O22" s="666"/>
      <c r="P22" s="666"/>
      <c r="Q22" s="667"/>
      <c r="R22" s="634">
        <v>92537</v>
      </c>
      <c r="S22" s="635"/>
      <c r="T22" s="635"/>
      <c r="U22" s="635"/>
      <c r="V22" s="635"/>
      <c r="W22" s="635"/>
      <c r="X22" s="635"/>
      <c r="Y22" s="636"/>
      <c r="Z22" s="637">
        <v>0.2</v>
      </c>
      <c r="AA22" s="637"/>
      <c r="AB22" s="637"/>
      <c r="AC22" s="637"/>
      <c r="AD22" s="638">
        <v>92537</v>
      </c>
      <c r="AE22" s="638"/>
      <c r="AF22" s="638"/>
      <c r="AG22" s="638"/>
      <c r="AH22" s="638"/>
      <c r="AI22" s="638"/>
      <c r="AJ22" s="638"/>
      <c r="AK22" s="638"/>
      <c r="AL22" s="639">
        <v>0.60000002384185791</v>
      </c>
      <c r="AM22" s="640"/>
      <c r="AN22" s="640"/>
      <c r="AO22" s="641"/>
      <c r="AP22" s="631" t="s">
        <v>288</v>
      </c>
      <c r="AQ22" s="647"/>
      <c r="AR22" s="647"/>
      <c r="AS22" s="647"/>
      <c r="AT22" s="647"/>
      <c r="AU22" s="647"/>
      <c r="AV22" s="647"/>
      <c r="AW22" s="647"/>
      <c r="AX22" s="647"/>
      <c r="AY22" s="647"/>
      <c r="AZ22" s="647"/>
      <c r="BA22" s="647"/>
      <c r="BB22" s="647"/>
      <c r="BC22" s="647"/>
      <c r="BD22" s="647"/>
      <c r="BE22" s="647"/>
      <c r="BF22" s="648"/>
      <c r="BG22" s="634" t="s">
        <v>129</v>
      </c>
      <c r="BH22" s="635"/>
      <c r="BI22" s="635"/>
      <c r="BJ22" s="635"/>
      <c r="BK22" s="635"/>
      <c r="BL22" s="635"/>
      <c r="BM22" s="635"/>
      <c r="BN22" s="636"/>
      <c r="BO22" s="637" t="s">
        <v>129</v>
      </c>
      <c r="BP22" s="637"/>
      <c r="BQ22" s="637"/>
      <c r="BR22" s="637"/>
      <c r="BS22" s="638" t="s">
        <v>129</v>
      </c>
      <c r="BT22" s="638"/>
      <c r="BU22" s="638"/>
      <c r="BV22" s="638"/>
      <c r="BW22" s="638"/>
      <c r="BX22" s="638"/>
      <c r="BY22" s="638"/>
      <c r="BZ22" s="638"/>
      <c r="CA22" s="638"/>
      <c r="CB22" s="642"/>
      <c r="CD22" s="616" t="s">
        <v>289</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290</v>
      </c>
      <c r="C23" s="632"/>
      <c r="D23" s="632"/>
      <c r="E23" s="632"/>
      <c r="F23" s="632"/>
      <c r="G23" s="632"/>
      <c r="H23" s="632"/>
      <c r="I23" s="632"/>
      <c r="J23" s="632"/>
      <c r="K23" s="632"/>
      <c r="L23" s="632"/>
      <c r="M23" s="632"/>
      <c r="N23" s="632"/>
      <c r="O23" s="632"/>
      <c r="P23" s="632"/>
      <c r="Q23" s="633"/>
      <c r="R23" s="634">
        <v>9501839</v>
      </c>
      <c r="S23" s="635"/>
      <c r="T23" s="635"/>
      <c r="U23" s="635"/>
      <c r="V23" s="635"/>
      <c r="W23" s="635"/>
      <c r="X23" s="635"/>
      <c r="Y23" s="636"/>
      <c r="Z23" s="637">
        <v>24.8</v>
      </c>
      <c r="AA23" s="637"/>
      <c r="AB23" s="637"/>
      <c r="AC23" s="637"/>
      <c r="AD23" s="638">
        <v>8473929</v>
      </c>
      <c r="AE23" s="638"/>
      <c r="AF23" s="638"/>
      <c r="AG23" s="638"/>
      <c r="AH23" s="638"/>
      <c r="AI23" s="638"/>
      <c r="AJ23" s="638"/>
      <c r="AK23" s="638"/>
      <c r="AL23" s="639">
        <v>53.2</v>
      </c>
      <c r="AM23" s="640"/>
      <c r="AN23" s="640"/>
      <c r="AO23" s="641"/>
      <c r="AP23" s="631" t="s">
        <v>291</v>
      </c>
      <c r="AQ23" s="647"/>
      <c r="AR23" s="647"/>
      <c r="AS23" s="647"/>
      <c r="AT23" s="647"/>
      <c r="AU23" s="647"/>
      <c r="AV23" s="647"/>
      <c r="AW23" s="647"/>
      <c r="AX23" s="647"/>
      <c r="AY23" s="647"/>
      <c r="AZ23" s="647"/>
      <c r="BA23" s="647"/>
      <c r="BB23" s="647"/>
      <c r="BC23" s="647"/>
      <c r="BD23" s="647"/>
      <c r="BE23" s="647"/>
      <c r="BF23" s="648"/>
      <c r="BG23" s="634" t="s">
        <v>129</v>
      </c>
      <c r="BH23" s="635"/>
      <c r="BI23" s="635"/>
      <c r="BJ23" s="635"/>
      <c r="BK23" s="635"/>
      <c r="BL23" s="635"/>
      <c r="BM23" s="635"/>
      <c r="BN23" s="636"/>
      <c r="BO23" s="637" t="s">
        <v>129</v>
      </c>
      <c r="BP23" s="637"/>
      <c r="BQ23" s="637"/>
      <c r="BR23" s="637"/>
      <c r="BS23" s="638" t="s">
        <v>129</v>
      </c>
      <c r="BT23" s="638"/>
      <c r="BU23" s="638"/>
      <c r="BV23" s="638"/>
      <c r="BW23" s="638"/>
      <c r="BX23" s="638"/>
      <c r="BY23" s="638"/>
      <c r="BZ23" s="638"/>
      <c r="CA23" s="638"/>
      <c r="CB23" s="642"/>
      <c r="CD23" s="616" t="s">
        <v>231</v>
      </c>
      <c r="CE23" s="617"/>
      <c r="CF23" s="617"/>
      <c r="CG23" s="617"/>
      <c r="CH23" s="617"/>
      <c r="CI23" s="617"/>
      <c r="CJ23" s="617"/>
      <c r="CK23" s="617"/>
      <c r="CL23" s="617"/>
      <c r="CM23" s="617"/>
      <c r="CN23" s="617"/>
      <c r="CO23" s="617"/>
      <c r="CP23" s="617"/>
      <c r="CQ23" s="618"/>
      <c r="CR23" s="616" t="s">
        <v>292</v>
      </c>
      <c r="CS23" s="617"/>
      <c r="CT23" s="617"/>
      <c r="CU23" s="617"/>
      <c r="CV23" s="617"/>
      <c r="CW23" s="617"/>
      <c r="CX23" s="617"/>
      <c r="CY23" s="618"/>
      <c r="CZ23" s="616" t="s">
        <v>293</v>
      </c>
      <c r="DA23" s="617"/>
      <c r="DB23" s="617"/>
      <c r="DC23" s="618"/>
      <c r="DD23" s="616" t="s">
        <v>294</v>
      </c>
      <c r="DE23" s="617"/>
      <c r="DF23" s="617"/>
      <c r="DG23" s="617"/>
      <c r="DH23" s="617"/>
      <c r="DI23" s="617"/>
      <c r="DJ23" s="617"/>
      <c r="DK23" s="618"/>
      <c r="DL23" s="658" t="s">
        <v>295</v>
      </c>
      <c r="DM23" s="659"/>
      <c r="DN23" s="659"/>
      <c r="DO23" s="659"/>
      <c r="DP23" s="659"/>
      <c r="DQ23" s="659"/>
      <c r="DR23" s="659"/>
      <c r="DS23" s="659"/>
      <c r="DT23" s="659"/>
      <c r="DU23" s="659"/>
      <c r="DV23" s="660"/>
      <c r="DW23" s="616" t="s">
        <v>296</v>
      </c>
      <c r="DX23" s="617"/>
      <c r="DY23" s="617"/>
      <c r="DZ23" s="617"/>
      <c r="EA23" s="617"/>
      <c r="EB23" s="617"/>
      <c r="EC23" s="618"/>
    </row>
    <row r="24" spans="2:133" ht="11.25" customHeight="1" x14ac:dyDescent="0.2">
      <c r="B24" s="631" t="s">
        <v>297</v>
      </c>
      <c r="C24" s="632"/>
      <c r="D24" s="632"/>
      <c r="E24" s="632"/>
      <c r="F24" s="632"/>
      <c r="G24" s="632"/>
      <c r="H24" s="632"/>
      <c r="I24" s="632"/>
      <c r="J24" s="632"/>
      <c r="K24" s="632"/>
      <c r="L24" s="632"/>
      <c r="M24" s="632"/>
      <c r="N24" s="632"/>
      <c r="O24" s="632"/>
      <c r="P24" s="632"/>
      <c r="Q24" s="633"/>
      <c r="R24" s="634">
        <v>8473929</v>
      </c>
      <c r="S24" s="635"/>
      <c r="T24" s="635"/>
      <c r="U24" s="635"/>
      <c r="V24" s="635"/>
      <c r="W24" s="635"/>
      <c r="X24" s="635"/>
      <c r="Y24" s="636"/>
      <c r="Z24" s="637">
        <v>22.1</v>
      </c>
      <c r="AA24" s="637"/>
      <c r="AB24" s="637"/>
      <c r="AC24" s="637"/>
      <c r="AD24" s="638">
        <v>8473929</v>
      </c>
      <c r="AE24" s="638"/>
      <c r="AF24" s="638"/>
      <c r="AG24" s="638"/>
      <c r="AH24" s="638"/>
      <c r="AI24" s="638"/>
      <c r="AJ24" s="638"/>
      <c r="AK24" s="638"/>
      <c r="AL24" s="639">
        <v>53.2</v>
      </c>
      <c r="AM24" s="640"/>
      <c r="AN24" s="640"/>
      <c r="AO24" s="641"/>
      <c r="AP24" s="631" t="s">
        <v>298</v>
      </c>
      <c r="AQ24" s="647"/>
      <c r="AR24" s="647"/>
      <c r="AS24" s="647"/>
      <c r="AT24" s="647"/>
      <c r="AU24" s="647"/>
      <c r="AV24" s="647"/>
      <c r="AW24" s="647"/>
      <c r="AX24" s="647"/>
      <c r="AY24" s="647"/>
      <c r="AZ24" s="647"/>
      <c r="BA24" s="647"/>
      <c r="BB24" s="647"/>
      <c r="BC24" s="647"/>
      <c r="BD24" s="647"/>
      <c r="BE24" s="647"/>
      <c r="BF24" s="648"/>
      <c r="BG24" s="634" t="s">
        <v>129</v>
      </c>
      <c r="BH24" s="635"/>
      <c r="BI24" s="635"/>
      <c r="BJ24" s="635"/>
      <c r="BK24" s="635"/>
      <c r="BL24" s="635"/>
      <c r="BM24" s="635"/>
      <c r="BN24" s="636"/>
      <c r="BO24" s="637" t="s">
        <v>129</v>
      </c>
      <c r="BP24" s="637"/>
      <c r="BQ24" s="637"/>
      <c r="BR24" s="637"/>
      <c r="BS24" s="638" t="s">
        <v>129</v>
      </c>
      <c r="BT24" s="638"/>
      <c r="BU24" s="638"/>
      <c r="BV24" s="638"/>
      <c r="BW24" s="638"/>
      <c r="BX24" s="638"/>
      <c r="BY24" s="638"/>
      <c r="BZ24" s="638"/>
      <c r="CA24" s="638"/>
      <c r="CB24" s="642"/>
      <c r="CD24" s="620" t="s">
        <v>299</v>
      </c>
      <c r="CE24" s="621"/>
      <c r="CF24" s="621"/>
      <c r="CG24" s="621"/>
      <c r="CH24" s="621"/>
      <c r="CI24" s="621"/>
      <c r="CJ24" s="621"/>
      <c r="CK24" s="621"/>
      <c r="CL24" s="621"/>
      <c r="CM24" s="621"/>
      <c r="CN24" s="621"/>
      <c r="CO24" s="621"/>
      <c r="CP24" s="621"/>
      <c r="CQ24" s="622"/>
      <c r="CR24" s="623">
        <v>15691186</v>
      </c>
      <c r="CS24" s="624"/>
      <c r="CT24" s="624"/>
      <c r="CU24" s="624"/>
      <c r="CV24" s="624"/>
      <c r="CW24" s="624"/>
      <c r="CX24" s="624"/>
      <c r="CY24" s="625"/>
      <c r="CZ24" s="628">
        <v>42.3</v>
      </c>
      <c r="DA24" s="629"/>
      <c r="DB24" s="629"/>
      <c r="DC24" s="645"/>
      <c r="DD24" s="668">
        <v>9047901</v>
      </c>
      <c r="DE24" s="624"/>
      <c r="DF24" s="624"/>
      <c r="DG24" s="624"/>
      <c r="DH24" s="624"/>
      <c r="DI24" s="624"/>
      <c r="DJ24" s="624"/>
      <c r="DK24" s="625"/>
      <c r="DL24" s="668">
        <v>8850281</v>
      </c>
      <c r="DM24" s="624"/>
      <c r="DN24" s="624"/>
      <c r="DO24" s="624"/>
      <c r="DP24" s="624"/>
      <c r="DQ24" s="624"/>
      <c r="DR24" s="624"/>
      <c r="DS24" s="624"/>
      <c r="DT24" s="624"/>
      <c r="DU24" s="624"/>
      <c r="DV24" s="625"/>
      <c r="DW24" s="628">
        <v>53.1</v>
      </c>
      <c r="DX24" s="629"/>
      <c r="DY24" s="629"/>
      <c r="DZ24" s="629"/>
      <c r="EA24" s="629"/>
      <c r="EB24" s="629"/>
      <c r="EC24" s="630"/>
    </row>
    <row r="25" spans="2:133" ht="11.25" customHeight="1" x14ac:dyDescent="0.2">
      <c r="B25" s="631" t="s">
        <v>300</v>
      </c>
      <c r="C25" s="632"/>
      <c r="D25" s="632"/>
      <c r="E25" s="632"/>
      <c r="F25" s="632"/>
      <c r="G25" s="632"/>
      <c r="H25" s="632"/>
      <c r="I25" s="632"/>
      <c r="J25" s="632"/>
      <c r="K25" s="632"/>
      <c r="L25" s="632"/>
      <c r="M25" s="632"/>
      <c r="N25" s="632"/>
      <c r="O25" s="632"/>
      <c r="P25" s="632"/>
      <c r="Q25" s="633"/>
      <c r="R25" s="634">
        <v>1027910</v>
      </c>
      <c r="S25" s="635"/>
      <c r="T25" s="635"/>
      <c r="U25" s="635"/>
      <c r="V25" s="635"/>
      <c r="W25" s="635"/>
      <c r="X25" s="635"/>
      <c r="Y25" s="636"/>
      <c r="Z25" s="637">
        <v>2.7</v>
      </c>
      <c r="AA25" s="637"/>
      <c r="AB25" s="637"/>
      <c r="AC25" s="637"/>
      <c r="AD25" s="638" t="s">
        <v>129</v>
      </c>
      <c r="AE25" s="638"/>
      <c r="AF25" s="638"/>
      <c r="AG25" s="638"/>
      <c r="AH25" s="638"/>
      <c r="AI25" s="638"/>
      <c r="AJ25" s="638"/>
      <c r="AK25" s="638"/>
      <c r="AL25" s="639" t="s">
        <v>129</v>
      </c>
      <c r="AM25" s="640"/>
      <c r="AN25" s="640"/>
      <c r="AO25" s="641"/>
      <c r="AP25" s="631" t="s">
        <v>301</v>
      </c>
      <c r="AQ25" s="647"/>
      <c r="AR25" s="647"/>
      <c r="AS25" s="647"/>
      <c r="AT25" s="647"/>
      <c r="AU25" s="647"/>
      <c r="AV25" s="647"/>
      <c r="AW25" s="647"/>
      <c r="AX25" s="647"/>
      <c r="AY25" s="647"/>
      <c r="AZ25" s="647"/>
      <c r="BA25" s="647"/>
      <c r="BB25" s="647"/>
      <c r="BC25" s="647"/>
      <c r="BD25" s="647"/>
      <c r="BE25" s="647"/>
      <c r="BF25" s="648"/>
      <c r="BG25" s="634" t="s">
        <v>129</v>
      </c>
      <c r="BH25" s="635"/>
      <c r="BI25" s="635"/>
      <c r="BJ25" s="635"/>
      <c r="BK25" s="635"/>
      <c r="BL25" s="635"/>
      <c r="BM25" s="635"/>
      <c r="BN25" s="636"/>
      <c r="BO25" s="637" t="s">
        <v>129</v>
      </c>
      <c r="BP25" s="637"/>
      <c r="BQ25" s="637"/>
      <c r="BR25" s="637"/>
      <c r="BS25" s="638" t="s">
        <v>129</v>
      </c>
      <c r="BT25" s="638"/>
      <c r="BU25" s="638"/>
      <c r="BV25" s="638"/>
      <c r="BW25" s="638"/>
      <c r="BX25" s="638"/>
      <c r="BY25" s="638"/>
      <c r="BZ25" s="638"/>
      <c r="CA25" s="638"/>
      <c r="CB25" s="642"/>
      <c r="CD25" s="631" t="s">
        <v>302</v>
      </c>
      <c r="CE25" s="632"/>
      <c r="CF25" s="632"/>
      <c r="CG25" s="632"/>
      <c r="CH25" s="632"/>
      <c r="CI25" s="632"/>
      <c r="CJ25" s="632"/>
      <c r="CK25" s="632"/>
      <c r="CL25" s="632"/>
      <c r="CM25" s="632"/>
      <c r="CN25" s="632"/>
      <c r="CO25" s="632"/>
      <c r="CP25" s="632"/>
      <c r="CQ25" s="633"/>
      <c r="CR25" s="634">
        <v>4768227</v>
      </c>
      <c r="CS25" s="661"/>
      <c r="CT25" s="661"/>
      <c r="CU25" s="661"/>
      <c r="CV25" s="661"/>
      <c r="CW25" s="661"/>
      <c r="CX25" s="661"/>
      <c r="CY25" s="662"/>
      <c r="CZ25" s="639">
        <v>12.9</v>
      </c>
      <c r="DA25" s="663"/>
      <c r="DB25" s="663"/>
      <c r="DC25" s="669"/>
      <c r="DD25" s="643">
        <v>4389474</v>
      </c>
      <c r="DE25" s="661"/>
      <c r="DF25" s="661"/>
      <c r="DG25" s="661"/>
      <c r="DH25" s="661"/>
      <c r="DI25" s="661"/>
      <c r="DJ25" s="661"/>
      <c r="DK25" s="662"/>
      <c r="DL25" s="643">
        <v>4217843</v>
      </c>
      <c r="DM25" s="661"/>
      <c r="DN25" s="661"/>
      <c r="DO25" s="661"/>
      <c r="DP25" s="661"/>
      <c r="DQ25" s="661"/>
      <c r="DR25" s="661"/>
      <c r="DS25" s="661"/>
      <c r="DT25" s="661"/>
      <c r="DU25" s="661"/>
      <c r="DV25" s="662"/>
      <c r="DW25" s="639">
        <v>25.3</v>
      </c>
      <c r="DX25" s="663"/>
      <c r="DY25" s="663"/>
      <c r="DZ25" s="663"/>
      <c r="EA25" s="663"/>
      <c r="EB25" s="663"/>
      <c r="EC25" s="664"/>
    </row>
    <row r="26" spans="2:133" ht="11.25" customHeight="1" x14ac:dyDescent="0.2">
      <c r="B26" s="631" t="s">
        <v>303</v>
      </c>
      <c r="C26" s="632"/>
      <c r="D26" s="632"/>
      <c r="E26" s="632"/>
      <c r="F26" s="632"/>
      <c r="G26" s="632"/>
      <c r="H26" s="632"/>
      <c r="I26" s="632"/>
      <c r="J26" s="632"/>
      <c r="K26" s="632"/>
      <c r="L26" s="632"/>
      <c r="M26" s="632"/>
      <c r="N26" s="632"/>
      <c r="O26" s="632"/>
      <c r="P26" s="632"/>
      <c r="Q26" s="633"/>
      <c r="R26" s="634" t="s">
        <v>129</v>
      </c>
      <c r="S26" s="635"/>
      <c r="T26" s="635"/>
      <c r="U26" s="635"/>
      <c r="V26" s="635"/>
      <c r="W26" s="635"/>
      <c r="X26" s="635"/>
      <c r="Y26" s="636"/>
      <c r="Z26" s="637" t="s">
        <v>129</v>
      </c>
      <c r="AA26" s="637"/>
      <c r="AB26" s="637"/>
      <c r="AC26" s="637"/>
      <c r="AD26" s="638" t="s">
        <v>129</v>
      </c>
      <c r="AE26" s="638"/>
      <c r="AF26" s="638"/>
      <c r="AG26" s="638"/>
      <c r="AH26" s="638"/>
      <c r="AI26" s="638"/>
      <c r="AJ26" s="638"/>
      <c r="AK26" s="638"/>
      <c r="AL26" s="639" t="s">
        <v>129</v>
      </c>
      <c r="AM26" s="640"/>
      <c r="AN26" s="640"/>
      <c r="AO26" s="641"/>
      <c r="AP26" s="631" t="s">
        <v>304</v>
      </c>
      <c r="AQ26" s="647"/>
      <c r="AR26" s="647"/>
      <c r="AS26" s="647"/>
      <c r="AT26" s="647"/>
      <c r="AU26" s="647"/>
      <c r="AV26" s="647"/>
      <c r="AW26" s="647"/>
      <c r="AX26" s="647"/>
      <c r="AY26" s="647"/>
      <c r="AZ26" s="647"/>
      <c r="BA26" s="647"/>
      <c r="BB26" s="647"/>
      <c r="BC26" s="647"/>
      <c r="BD26" s="647"/>
      <c r="BE26" s="647"/>
      <c r="BF26" s="648"/>
      <c r="BG26" s="634" t="s">
        <v>129</v>
      </c>
      <c r="BH26" s="635"/>
      <c r="BI26" s="635"/>
      <c r="BJ26" s="635"/>
      <c r="BK26" s="635"/>
      <c r="BL26" s="635"/>
      <c r="BM26" s="635"/>
      <c r="BN26" s="636"/>
      <c r="BO26" s="637" t="s">
        <v>129</v>
      </c>
      <c r="BP26" s="637"/>
      <c r="BQ26" s="637"/>
      <c r="BR26" s="637"/>
      <c r="BS26" s="638" t="s">
        <v>129</v>
      </c>
      <c r="BT26" s="638"/>
      <c r="BU26" s="638"/>
      <c r="BV26" s="638"/>
      <c r="BW26" s="638"/>
      <c r="BX26" s="638"/>
      <c r="BY26" s="638"/>
      <c r="BZ26" s="638"/>
      <c r="CA26" s="638"/>
      <c r="CB26" s="642"/>
      <c r="CD26" s="631" t="s">
        <v>305</v>
      </c>
      <c r="CE26" s="632"/>
      <c r="CF26" s="632"/>
      <c r="CG26" s="632"/>
      <c r="CH26" s="632"/>
      <c r="CI26" s="632"/>
      <c r="CJ26" s="632"/>
      <c r="CK26" s="632"/>
      <c r="CL26" s="632"/>
      <c r="CM26" s="632"/>
      <c r="CN26" s="632"/>
      <c r="CO26" s="632"/>
      <c r="CP26" s="632"/>
      <c r="CQ26" s="633"/>
      <c r="CR26" s="634">
        <v>2936735</v>
      </c>
      <c r="CS26" s="635"/>
      <c r="CT26" s="635"/>
      <c r="CU26" s="635"/>
      <c r="CV26" s="635"/>
      <c r="CW26" s="635"/>
      <c r="CX26" s="635"/>
      <c r="CY26" s="636"/>
      <c r="CZ26" s="639">
        <v>7.9</v>
      </c>
      <c r="DA26" s="663"/>
      <c r="DB26" s="663"/>
      <c r="DC26" s="669"/>
      <c r="DD26" s="643">
        <v>2709603</v>
      </c>
      <c r="DE26" s="635"/>
      <c r="DF26" s="635"/>
      <c r="DG26" s="635"/>
      <c r="DH26" s="635"/>
      <c r="DI26" s="635"/>
      <c r="DJ26" s="635"/>
      <c r="DK26" s="636"/>
      <c r="DL26" s="643" t="s">
        <v>129</v>
      </c>
      <c r="DM26" s="635"/>
      <c r="DN26" s="635"/>
      <c r="DO26" s="635"/>
      <c r="DP26" s="635"/>
      <c r="DQ26" s="635"/>
      <c r="DR26" s="635"/>
      <c r="DS26" s="635"/>
      <c r="DT26" s="635"/>
      <c r="DU26" s="635"/>
      <c r="DV26" s="636"/>
      <c r="DW26" s="639" t="s">
        <v>129</v>
      </c>
      <c r="DX26" s="663"/>
      <c r="DY26" s="663"/>
      <c r="DZ26" s="663"/>
      <c r="EA26" s="663"/>
      <c r="EB26" s="663"/>
      <c r="EC26" s="664"/>
    </row>
    <row r="27" spans="2:133" ht="11.25" customHeight="1" x14ac:dyDescent="0.2">
      <c r="B27" s="631" t="s">
        <v>306</v>
      </c>
      <c r="C27" s="632"/>
      <c r="D27" s="632"/>
      <c r="E27" s="632"/>
      <c r="F27" s="632"/>
      <c r="G27" s="632"/>
      <c r="H27" s="632"/>
      <c r="I27" s="632"/>
      <c r="J27" s="632"/>
      <c r="K27" s="632"/>
      <c r="L27" s="632"/>
      <c r="M27" s="632"/>
      <c r="N27" s="632"/>
      <c r="O27" s="632"/>
      <c r="P27" s="632"/>
      <c r="Q27" s="633"/>
      <c r="R27" s="634">
        <v>16832055</v>
      </c>
      <c r="S27" s="635"/>
      <c r="T27" s="635"/>
      <c r="U27" s="635"/>
      <c r="V27" s="635"/>
      <c r="W27" s="635"/>
      <c r="X27" s="635"/>
      <c r="Y27" s="636"/>
      <c r="Z27" s="637">
        <v>44</v>
      </c>
      <c r="AA27" s="637"/>
      <c r="AB27" s="637"/>
      <c r="AC27" s="637"/>
      <c r="AD27" s="638">
        <v>15804145</v>
      </c>
      <c r="AE27" s="638"/>
      <c r="AF27" s="638"/>
      <c r="AG27" s="638"/>
      <c r="AH27" s="638"/>
      <c r="AI27" s="638"/>
      <c r="AJ27" s="638"/>
      <c r="AK27" s="638"/>
      <c r="AL27" s="639">
        <v>99.199996948242188</v>
      </c>
      <c r="AM27" s="640"/>
      <c r="AN27" s="640"/>
      <c r="AO27" s="641"/>
      <c r="AP27" s="631" t="s">
        <v>307</v>
      </c>
      <c r="AQ27" s="632"/>
      <c r="AR27" s="632"/>
      <c r="AS27" s="632"/>
      <c r="AT27" s="632"/>
      <c r="AU27" s="632"/>
      <c r="AV27" s="632"/>
      <c r="AW27" s="632"/>
      <c r="AX27" s="632"/>
      <c r="AY27" s="632"/>
      <c r="AZ27" s="632"/>
      <c r="BA27" s="632"/>
      <c r="BB27" s="632"/>
      <c r="BC27" s="632"/>
      <c r="BD27" s="632"/>
      <c r="BE27" s="632"/>
      <c r="BF27" s="633"/>
      <c r="BG27" s="634">
        <v>5483532</v>
      </c>
      <c r="BH27" s="635"/>
      <c r="BI27" s="635"/>
      <c r="BJ27" s="635"/>
      <c r="BK27" s="635"/>
      <c r="BL27" s="635"/>
      <c r="BM27" s="635"/>
      <c r="BN27" s="636"/>
      <c r="BO27" s="637">
        <v>100</v>
      </c>
      <c r="BP27" s="637"/>
      <c r="BQ27" s="637"/>
      <c r="BR27" s="637"/>
      <c r="BS27" s="638">
        <v>378763</v>
      </c>
      <c r="BT27" s="638"/>
      <c r="BU27" s="638"/>
      <c r="BV27" s="638"/>
      <c r="BW27" s="638"/>
      <c r="BX27" s="638"/>
      <c r="BY27" s="638"/>
      <c r="BZ27" s="638"/>
      <c r="CA27" s="638"/>
      <c r="CB27" s="642"/>
      <c r="CD27" s="631" t="s">
        <v>308</v>
      </c>
      <c r="CE27" s="632"/>
      <c r="CF27" s="632"/>
      <c r="CG27" s="632"/>
      <c r="CH27" s="632"/>
      <c r="CI27" s="632"/>
      <c r="CJ27" s="632"/>
      <c r="CK27" s="632"/>
      <c r="CL27" s="632"/>
      <c r="CM27" s="632"/>
      <c r="CN27" s="632"/>
      <c r="CO27" s="632"/>
      <c r="CP27" s="632"/>
      <c r="CQ27" s="633"/>
      <c r="CR27" s="634">
        <v>8071194</v>
      </c>
      <c r="CS27" s="661"/>
      <c r="CT27" s="661"/>
      <c r="CU27" s="661"/>
      <c r="CV27" s="661"/>
      <c r="CW27" s="661"/>
      <c r="CX27" s="661"/>
      <c r="CY27" s="662"/>
      <c r="CZ27" s="639">
        <v>21.8</v>
      </c>
      <c r="DA27" s="663"/>
      <c r="DB27" s="663"/>
      <c r="DC27" s="669"/>
      <c r="DD27" s="643">
        <v>1952057</v>
      </c>
      <c r="DE27" s="661"/>
      <c r="DF27" s="661"/>
      <c r="DG27" s="661"/>
      <c r="DH27" s="661"/>
      <c r="DI27" s="661"/>
      <c r="DJ27" s="661"/>
      <c r="DK27" s="662"/>
      <c r="DL27" s="643">
        <v>1926068</v>
      </c>
      <c r="DM27" s="661"/>
      <c r="DN27" s="661"/>
      <c r="DO27" s="661"/>
      <c r="DP27" s="661"/>
      <c r="DQ27" s="661"/>
      <c r="DR27" s="661"/>
      <c r="DS27" s="661"/>
      <c r="DT27" s="661"/>
      <c r="DU27" s="661"/>
      <c r="DV27" s="662"/>
      <c r="DW27" s="639">
        <v>11.6</v>
      </c>
      <c r="DX27" s="663"/>
      <c r="DY27" s="663"/>
      <c r="DZ27" s="663"/>
      <c r="EA27" s="663"/>
      <c r="EB27" s="663"/>
      <c r="EC27" s="664"/>
    </row>
    <row r="28" spans="2:133" ht="11.25" customHeight="1" x14ac:dyDescent="0.2">
      <c r="B28" s="631" t="s">
        <v>309</v>
      </c>
      <c r="C28" s="632"/>
      <c r="D28" s="632"/>
      <c r="E28" s="632"/>
      <c r="F28" s="632"/>
      <c r="G28" s="632"/>
      <c r="H28" s="632"/>
      <c r="I28" s="632"/>
      <c r="J28" s="632"/>
      <c r="K28" s="632"/>
      <c r="L28" s="632"/>
      <c r="M28" s="632"/>
      <c r="N28" s="632"/>
      <c r="O28" s="632"/>
      <c r="P28" s="632"/>
      <c r="Q28" s="633"/>
      <c r="R28" s="634">
        <v>8598</v>
      </c>
      <c r="S28" s="635"/>
      <c r="T28" s="635"/>
      <c r="U28" s="635"/>
      <c r="V28" s="635"/>
      <c r="W28" s="635"/>
      <c r="X28" s="635"/>
      <c r="Y28" s="636"/>
      <c r="Z28" s="637">
        <v>0</v>
      </c>
      <c r="AA28" s="637"/>
      <c r="AB28" s="637"/>
      <c r="AC28" s="637"/>
      <c r="AD28" s="638">
        <v>8598</v>
      </c>
      <c r="AE28" s="638"/>
      <c r="AF28" s="638"/>
      <c r="AG28" s="638"/>
      <c r="AH28" s="638"/>
      <c r="AI28" s="638"/>
      <c r="AJ28" s="638"/>
      <c r="AK28" s="638"/>
      <c r="AL28" s="639">
        <v>0.1</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310</v>
      </c>
      <c r="CE28" s="632"/>
      <c r="CF28" s="632"/>
      <c r="CG28" s="632"/>
      <c r="CH28" s="632"/>
      <c r="CI28" s="632"/>
      <c r="CJ28" s="632"/>
      <c r="CK28" s="632"/>
      <c r="CL28" s="632"/>
      <c r="CM28" s="632"/>
      <c r="CN28" s="632"/>
      <c r="CO28" s="632"/>
      <c r="CP28" s="632"/>
      <c r="CQ28" s="633"/>
      <c r="CR28" s="634">
        <v>2851765</v>
      </c>
      <c r="CS28" s="635"/>
      <c r="CT28" s="635"/>
      <c r="CU28" s="635"/>
      <c r="CV28" s="635"/>
      <c r="CW28" s="635"/>
      <c r="CX28" s="635"/>
      <c r="CY28" s="636"/>
      <c r="CZ28" s="639">
        <v>7.7</v>
      </c>
      <c r="DA28" s="663"/>
      <c r="DB28" s="663"/>
      <c r="DC28" s="669"/>
      <c r="DD28" s="643">
        <v>2706370</v>
      </c>
      <c r="DE28" s="635"/>
      <c r="DF28" s="635"/>
      <c r="DG28" s="635"/>
      <c r="DH28" s="635"/>
      <c r="DI28" s="635"/>
      <c r="DJ28" s="635"/>
      <c r="DK28" s="636"/>
      <c r="DL28" s="643">
        <v>2706370</v>
      </c>
      <c r="DM28" s="635"/>
      <c r="DN28" s="635"/>
      <c r="DO28" s="635"/>
      <c r="DP28" s="635"/>
      <c r="DQ28" s="635"/>
      <c r="DR28" s="635"/>
      <c r="DS28" s="635"/>
      <c r="DT28" s="635"/>
      <c r="DU28" s="635"/>
      <c r="DV28" s="636"/>
      <c r="DW28" s="639">
        <v>16.3</v>
      </c>
      <c r="DX28" s="663"/>
      <c r="DY28" s="663"/>
      <c r="DZ28" s="663"/>
      <c r="EA28" s="663"/>
      <c r="EB28" s="663"/>
      <c r="EC28" s="664"/>
    </row>
    <row r="29" spans="2:133" ht="11.25" customHeight="1" x14ac:dyDescent="0.2">
      <c r="B29" s="631" t="s">
        <v>311</v>
      </c>
      <c r="C29" s="632"/>
      <c r="D29" s="632"/>
      <c r="E29" s="632"/>
      <c r="F29" s="632"/>
      <c r="G29" s="632"/>
      <c r="H29" s="632"/>
      <c r="I29" s="632"/>
      <c r="J29" s="632"/>
      <c r="K29" s="632"/>
      <c r="L29" s="632"/>
      <c r="M29" s="632"/>
      <c r="N29" s="632"/>
      <c r="O29" s="632"/>
      <c r="P29" s="632"/>
      <c r="Q29" s="633"/>
      <c r="R29" s="634">
        <v>280889</v>
      </c>
      <c r="S29" s="635"/>
      <c r="T29" s="635"/>
      <c r="U29" s="635"/>
      <c r="V29" s="635"/>
      <c r="W29" s="635"/>
      <c r="X29" s="635"/>
      <c r="Y29" s="636"/>
      <c r="Z29" s="637">
        <v>0.7</v>
      </c>
      <c r="AA29" s="637"/>
      <c r="AB29" s="637"/>
      <c r="AC29" s="637"/>
      <c r="AD29" s="638" t="s">
        <v>129</v>
      </c>
      <c r="AE29" s="638"/>
      <c r="AF29" s="638"/>
      <c r="AG29" s="638"/>
      <c r="AH29" s="638"/>
      <c r="AI29" s="638"/>
      <c r="AJ29" s="638"/>
      <c r="AK29" s="638"/>
      <c r="AL29" s="639" t="s">
        <v>129</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312</v>
      </c>
      <c r="CE29" s="673"/>
      <c r="CF29" s="631" t="s">
        <v>70</v>
      </c>
      <c r="CG29" s="632"/>
      <c r="CH29" s="632"/>
      <c r="CI29" s="632"/>
      <c r="CJ29" s="632"/>
      <c r="CK29" s="632"/>
      <c r="CL29" s="632"/>
      <c r="CM29" s="632"/>
      <c r="CN29" s="632"/>
      <c r="CO29" s="632"/>
      <c r="CP29" s="632"/>
      <c r="CQ29" s="633"/>
      <c r="CR29" s="634">
        <v>2851765</v>
      </c>
      <c r="CS29" s="661"/>
      <c r="CT29" s="661"/>
      <c r="CU29" s="661"/>
      <c r="CV29" s="661"/>
      <c r="CW29" s="661"/>
      <c r="CX29" s="661"/>
      <c r="CY29" s="662"/>
      <c r="CZ29" s="639">
        <v>7.7</v>
      </c>
      <c r="DA29" s="663"/>
      <c r="DB29" s="663"/>
      <c r="DC29" s="669"/>
      <c r="DD29" s="643">
        <v>2706370</v>
      </c>
      <c r="DE29" s="661"/>
      <c r="DF29" s="661"/>
      <c r="DG29" s="661"/>
      <c r="DH29" s="661"/>
      <c r="DI29" s="661"/>
      <c r="DJ29" s="661"/>
      <c r="DK29" s="662"/>
      <c r="DL29" s="643">
        <v>2706370</v>
      </c>
      <c r="DM29" s="661"/>
      <c r="DN29" s="661"/>
      <c r="DO29" s="661"/>
      <c r="DP29" s="661"/>
      <c r="DQ29" s="661"/>
      <c r="DR29" s="661"/>
      <c r="DS29" s="661"/>
      <c r="DT29" s="661"/>
      <c r="DU29" s="661"/>
      <c r="DV29" s="662"/>
      <c r="DW29" s="639">
        <v>16.3</v>
      </c>
      <c r="DX29" s="663"/>
      <c r="DY29" s="663"/>
      <c r="DZ29" s="663"/>
      <c r="EA29" s="663"/>
      <c r="EB29" s="663"/>
      <c r="EC29" s="664"/>
    </row>
    <row r="30" spans="2:133" ht="11.25" customHeight="1" x14ac:dyDescent="0.2">
      <c r="B30" s="631" t="s">
        <v>313</v>
      </c>
      <c r="C30" s="632"/>
      <c r="D30" s="632"/>
      <c r="E30" s="632"/>
      <c r="F30" s="632"/>
      <c r="G30" s="632"/>
      <c r="H30" s="632"/>
      <c r="I30" s="632"/>
      <c r="J30" s="632"/>
      <c r="K30" s="632"/>
      <c r="L30" s="632"/>
      <c r="M30" s="632"/>
      <c r="N30" s="632"/>
      <c r="O30" s="632"/>
      <c r="P30" s="632"/>
      <c r="Q30" s="633"/>
      <c r="R30" s="634">
        <v>323065</v>
      </c>
      <c r="S30" s="635"/>
      <c r="T30" s="635"/>
      <c r="U30" s="635"/>
      <c r="V30" s="635"/>
      <c r="W30" s="635"/>
      <c r="X30" s="635"/>
      <c r="Y30" s="636"/>
      <c r="Z30" s="637">
        <v>0.8</v>
      </c>
      <c r="AA30" s="637"/>
      <c r="AB30" s="637"/>
      <c r="AC30" s="637"/>
      <c r="AD30" s="638">
        <v>14701</v>
      </c>
      <c r="AE30" s="638"/>
      <c r="AF30" s="638"/>
      <c r="AG30" s="638"/>
      <c r="AH30" s="638"/>
      <c r="AI30" s="638"/>
      <c r="AJ30" s="638"/>
      <c r="AK30" s="638"/>
      <c r="AL30" s="639">
        <v>0.1</v>
      </c>
      <c r="AM30" s="640"/>
      <c r="AN30" s="640"/>
      <c r="AO30" s="641"/>
      <c r="AP30" s="616" t="s">
        <v>231</v>
      </c>
      <c r="AQ30" s="617"/>
      <c r="AR30" s="617"/>
      <c r="AS30" s="617"/>
      <c r="AT30" s="617"/>
      <c r="AU30" s="617"/>
      <c r="AV30" s="617"/>
      <c r="AW30" s="617"/>
      <c r="AX30" s="617"/>
      <c r="AY30" s="617"/>
      <c r="AZ30" s="617"/>
      <c r="BA30" s="617"/>
      <c r="BB30" s="617"/>
      <c r="BC30" s="617"/>
      <c r="BD30" s="617"/>
      <c r="BE30" s="617"/>
      <c r="BF30" s="618"/>
      <c r="BG30" s="616" t="s">
        <v>314</v>
      </c>
      <c r="BH30" s="670"/>
      <c r="BI30" s="670"/>
      <c r="BJ30" s="670"/>
      <c r="BK30" s="670"/>
      <c r="BL30" s="670"/>
      <c r="BM30" s="670"/>
      <c r="BN30" s="670"/>
      <c r="BO30" s="670"/>
      <c r="BP30" s="670"/>
      <c r="BQ30" s="671"/>
      <c r="BR30" s="616" t="s">
        <v>315</v>
      </c>
      <c r="BS30" s="670"/>
      <c r="BT30" s="670"/>
      <c r="BU30" s="670"/>
      <c r="BV30" s="670"/>
      <c r="BW30" s="670"/>
      <c r="BX30" s="670"/>
      <c r="BY30" s="670"/>
      <c r="BZ30" s="670"/>
      <c r="CA30" s="670"/>
      <c r="CB30" s="671"/>
      <c r="CD30" s="674"/>
      <c r="CE30" s="675"/>
      <c r="CF30" s="631" t="s">
        <v>316</v>
      </c>
      <c r="CG30" s="632"/>
      <c r="CH30" s="632"/>
      <c r="CI30" s="632"/>
      <c r="CJ30" s="632"/>
      <c r="CK30" s="632"/>
      <c r="CL30" s="632"/>
      <c r="CM30" s="632"/>
      <c r="CN30" s="632"/>
      <c r="CO30" s="632"/>
      <c r="CP30" s="632"/>
      <c r="CQ30" s="633"/>
      <c r="CR30" s="634">
        <v>2719800</v>
      </c>
      <c r="CS30" s="635"/>
      <c r="CT30" s="635"/>
      <c r="CU30" s="635"/>
      <c r="CV30" s="635"/>
      <c r="CW30" s="635"/>
      <c r="CX30" s="635"/>
      <c r="CY30" s="636"/>
      <c r="CZ30" s="639">
        <v>7.3</v>
      </c>
      <c r="DA30" s="663"/>
      <c r="DB30" s="663"/>
      <c r="DC30" s="669"/>
      <c r="DD30" s="643">
        <v>2574585</v>
      </c>
      <c r="DE30" s="635"/>
      <c r="DF30" s="635"/>
      <c r="DG30" s="635"/>
      <c r="DH30" s="635"/>
      <c r="DI30" s="635"/>
      <c r="DJ30" s="635"/>
      <c r="DK30" s="636"/>
      <c r="DL30" s="643">
        <v>2574585</v>
      </c>
      <c r="DM30" s="635"/>
      <c r="DN30" s="635"/>
      <c r="DO30" s="635"/>
      <c r="DP30" s="635"/>
      <c r="DQ30" s="635"/>
      <c r="DR30" s="635"/>
      <c r="DS30" s="635"/>
      <c r="DT30" s="635"/>
      <c r="DU30" s="635"/>
      <c r="DV30" s="636"/>
      <c r="DW30" s="639">
        <v>15.5</v>
      </c>
      <c r="DX30" s="663"/>
      <c r="DY30" s="663"/>
      <c r="DZ30" s="663"/>
      <c r="EA30" s="663"/>
      <c r="EB30" s="663"/>
      <c r="EC30" s="664"/>
    </row>
    <row r="31" spans="2:133" ht="11.25" customHeight="1" x14ac:dyDescent="0.2">
      <c r="B31" s="631" t="s">
        <v>317</v>
      </c>
      <c r="C31" s="632"/>
      <c r="D31" s="632"/>
      <c r="E31" s="632"/>
      <c r="F31" s="632"/>
      <c r="G31" s="632"/>
      <c r="H31" s="632"/>
      <c r="I31" s="632"/>
      <c r="J31" s="632"/>
      <c r="K31" s="632"/>
      <c r="L31" s="632"/>
      <c r="M31" s="632"/>
      <c r="N31" s="632"/>
      <c r="O31" s="632"/>
      <c r="P31" s="632"/>
      <c r="Q31" s="633"/>
      <c r="R31" s="634">
        <v>131825</v>
      </c>
      <c r="S31" s="635"/>
      <c r="T31" s="635"/>
      <c r="U31" s="635"/>
      <c r="V31" s="635"/>
      <c r="W31" s="635"/>
      <c r="X31" s="635"/>
      <c r="Y31" s="636"/>
      <c r="Z31" s="637">
        <v>0.3</v>
      </c>
      <c r="AA31" s="637"/>
      <c r="AB31" s="637"/>
      <c r="AC31" s="637"/>
      <c r="AD31" s="638" t="s">
        <v>129</v>
      </c>
      <c r="AE31" s="638"/>
      <c r="AF31" s="638"/>
      <c r="AG31" s="638"/>
      <c r="AH31" s="638"/>
      <c r="AI31" s="638"/>
      <c r="AJ31" s="638"/>
      <c r="AK31" s="638"/>
      <c r="AL31" s="639" t="s">
        <v>129</v>
      </c>
      <c r="AM31" s="640"/>
      <c r="AN31" s="640"/>
      <c r="AO31" s="641"/>
      <c r="AP31" s="682" t="s">
        <v>318</v>
      </c>
      <c r="AQ31" s="683"/>
      <c r="AR31" s="683"/>
      <c r="AS31" s="683"/>
      <c r="AT31" s="688" t="s">
        <v>319</v>
      </c>
      <c r="AU31" s="209"/>
      <c r="AV31" s="209"/>
      <c r="AW31" s="209"/>
      <c r="AX31" s="620" t="s">
        <v>194</v>
      </c>
      <c r="AY31" s="621"/>
      <c r="AZ31" s="621"/>
      <c r="BA31" s="621"/>
      <c r="BB31" s="621"/>
      <c r="BC31" s="621"/>
      <c r="BD31" s="621"/>
      <c r="BE31" s="621"/>
      <c r="BF31" s="622"/>
      <c r="BG31" s="681">
        <v>99.5</v>
      </c>
      <c r="BH31" s="678"/>
      <c r="BI31" s="678"/>
      <c r="BJ31" s="678"/>
      <c r="BK31" s="678"/>
      <c r="BL31" s="678"/>
      <c r="BM31" s="629">
        <v>98.6</v>
      </c>
      <c r="BN31" s="678"/>
      <c r="BO31" s="678"/>
      <c r="BP31" s="678"/>
      <c r="BQ31" s="679"/>
      <c r="BR31" s="681">
        <v>99</v>
      </c>
      <c r="BS31" s="678"/>
      <c r="BT31" s="678"/>
      <c r="BU31" s="678"/>
      <c r="BV31" s="678"/>
      <c r="BW31" s="678"/>
      <c r="BX31" s="629">
        <v>98</v>
      </c>
      <c r="BY31" s="678"/>
      <c r="BZ31" s="678"/>
      <c r="CA31" s="678"/>
      <c r="CB31" s="679"/>
      <c r="CD31" s="674"/>
      <c r="CE31" s="675"/>
      <c r="CF31" s="631" t="s">
        <v>320</v>
      </c>
      <c r="CG31" s="632"/>
      <c r="CH31" s="632"/>
      <c r="CI31" s="632"/>
      <c r="CJ31" s="632"/>
      <c r="CK31" s="632"/>
      <c r="CL31" s="632"/>
      <c r="CM31" s="632"/>
      <c r="CN31" s="632"/>
      <c r="CO31" s="632"/>
      <c r="CP31" s="632"/>
      <c r="CQ31" s="633"/>
      <c r="CR31" s="634">
        <v>131965</v>
      </c>
      <c r="CS31" s="661"/>
      <c r="CT31" s="661"/>
      <c r="CU31" s="661"/>
      <c r="CV31" s="661"/>
      <c r="CW31" s="661"/>
      <c r="CX31" s="661"/>
      <c r="CY31" s="662"/>
      <c r="CZ31" s="639">
        <v>0.4</v>
      </c>
      <c r="DA31" s="663"/>
      <c r="DB31" s="663"/>
      <c r="DC31" s="669"/>
      <c r="DD31" s="643">
        <v>131785</v>
      </c>
      <c r="DE31" s="661"/>
      <c r="DF31" s="661"/>
      <c r="DG31" s="661"/>
      <c r="DH31" s="661"/>
      <c r="DI31" s="661"/>
      <c r="DJ31" s="661"/>
      <c r="DK31" s="662"/>
      <c r="DL31" s="643">
        <v>131785</v>
      </c>
      <c r="DM31" s="661"/>
      <c r="DN31" s="661"/>
      <c r="DO31" s="661"/>
      <c r="DP31" s="661"/>
      <c r="DQ31" s="661"/>
      <c r="DR31" s="661"/>
      <c r="DS31" s="661"/>
      <c r="DT31" s="661"/>
      <c r="DU31" s="661"/>
      <c r="DV31" s="662"/>
      <c r="DW31" s="639">
        <v>0.8</v>
      </c>
      <c r="DX31" s="663"/>
      <c r="DY31" s="663"/>
      <c r="DZ31" s="663"/>
      <c r="EA31" s="663"/>
      <c r="EB31" s="663"/>
      <c r="EC31" s="664"/>
    </row>
    <row r="32" spans="2:133" ht="11.25" customHeight="1" x14ac:dyDescent="0.2">
      <c r="B32" s="631" t="s">
        <v>321</v>
      </c>
      <c r="C32" s="632"/>
      <c r="D32" s="632"/>
      <c r="E32" s="632"/>
      <c r="F32" s="632"/>
      <c r="G32" s="632"/>
      <c r="H32" s="632"/>
      <c r="I32" s="632"/>
      <c r="J32" s="632"/>
      <c r="K32" s="632"/>
      <c r="L32" s="632"/>
      <c r="M32" s="632"/>
      <c r="N32" s="632"/>
      <c r="O32" s="632"/>
      <c r="P32" s="632"/>
      <c r="Q32" s="633"/>
      <c r="R32" s="634">
        <v>7197827</v>
      </c>
      <c r="S32" s="635"/>
      <c r="T32" s="635"/>
      <c r="U32" s="635"/>
      <c r="V32" s="635"/>
      <c r="W32" s="635"/>
      <c r="X32" s="635"/>
      <c r="Y32" s="636"/>
      <c r="Z32" s="637">
        <v>18.8</v>
      </c>
      <c r="AA32" s="637"/>
      <c r="AB32" s="637"/>
      <c r="AC32" s="637"/>
      <c r="AD32" s="638" t="s">
        <v>129</v>
      </c>
      <c r="AE32" s="638"/>
      <c r="AF32" s="638"/>
      <c r="AG32" s="638"/>
      <c r="AH32" s="638"/>
      <c r="AI32" s="638"/>
      <c r="AJ32" s="638"/>
      <c r="AK32" s="638"/>
      <c r="AL32" s="639" t="s">
        <v>129</v>
      </c>
      <c r="AM32" s="640"/>
      <c r="AN32" s="640"/>
      <c r="AO32" s="641"/>
      <c r="AP32" s="684"/>
      <c r="AQ32" s="685"/>
      <c r="AR32" s="685"/>
      <c r="AS32" s="685"/>
      <c r="AT32" s="689"/>
      <c r="AU32" s="205" t="s">
        <v>322</v>
      </c>
      <c r="AX32" s="631" t="s">
        <v>323</v>
      </c>
      <c r="AY32" s="632"/>
      <c r="AZ32" s="632"/>
      <c r="BA32" s="632"/>
      <c r="BB32" s="632"/>
      <c r="BC32" s="632"/>
      <c r="BD32" s="632"/>
      <c r="BE32" s="632"/>
      <c r="BF32" s="633"/>
      <c r="BG32" s="691">
        <v>99.7</v>
      </c>
      <c r="BH32" s="661"/>
      <c r="BI32" s="661"/>
      <c r="BJ32" s="661"/>
      <c r="BK32" s="661"/>
      <c r="BL32" s="661"/>
      <c r="BM32" s="640">
        <v>99.1</v>
      </c>
      <c r="BN32" s="661"/>
      <c r="BO32" s="661"/>
      <c r="BP32" s="661"/>
      <c r="BQ32" s="680"/>
      <c r="BR32" s="691">
        <v>99.4</v>
      </c>
      <c r="BS32" s="661"/>
      <c r="BT32" s="661"/>
      <c r="BU32" s="661"/>
      <c r="BV32" s="661"/>
      <c r="BW32" s="661"/>
      <c r="BX32" s="640">
        <v>98.8</v>
      </c>
      <c r="BY32" s="661"/>
      <c r="BZ32" s="661"/>
      <c r="CA32" s="661"/>
      <c r="CB32" s="680"/>
      <c r="CD32" s="676"/>
      <c r="CE32" s="677"/>
      <c r="CF32" s="631" t="s">
        <v>324</v>
      </c>
      <c r="CG32" s="632"/>
      <c r="CH32" s="632"/>
      <c r="CI32" s="632"/>
      <c r="CJ32" s="632"/>
      <c r="CK32" s="632"/>
      <c r="CL32" s="632"/>
      <c r="CM32" s="632"/>
      <c r="CN32" s="632"/>
      <c r="CO32" s="632"/>
      <c r="CP32" s="632"/>
      <c r="CQ32" s="633"/>
      <c r="CR32" s="634" t="s">
        <v>129</v>
      </c>
      <c r="CS32" s="635"/>
      <c r="CT32" s="635"/>
      <c r="CU32" s="635"/>
      <c r="CV32" s="635"/>
      <c r="CW32" s="635"/>
      <c r="CX32" s="635"/>
      <c r="CY32" s="636"/>
      <c r="CZ32" s="639" t="s">
        <v>129</v>
      </c>
      <c r="DA32" s="663"/>
      <c r="DB32" s="663"/>
      <c r="DC32" s="669"/>
      <c r="DD32" s="643" t="s">
        <v>129</v>
      </c>
      <c r="DE32" s="635"/>
      <c r="DF32" s="635"/>
      <c r="DG32" s="635"/>
      <c r="DH32" s="635"/>
      <c r="DI32" s="635"/>
      <c r="DJ32" s="635"/>
      <c r="DK32" s="636"/>
      <c r="DL32" s="643" t="s">
        <v>129</v>
      </c>
      <c r="DM32" s="635"/>
      <c r="DN32" s="635"/>
      <c r="DO32" s="635"/>
      <c r="DP32" s="635"/>
      <c r="DQ32" s="635"/>
      <c r="DR32" s="635"/>
      <c r="DS32" s="635"/>
      <c r="DT32" s="635"/>
      <c r="DU32" s="635"/>
      <c r="DV32" s="636"/>
      <c r="DW32" s="639" t="s">
        <v>129</v>
      </c>
      <c r="DX32" s="663"/>
      <c r="DY32" s="663"/>
      <c r="DZ32" s="663"/>
      <c r="EA32" s="663"/>
      <c r="EB32" s="663"/>
      <c r="EC32" s="664"/>
    </row>
    <row r="33" spans="2:133" ht="11.25" customHeight="1" x14ac:dyDescent="0.2">
      <c r="B33" s="665" t="s">
        <v>325</v>
      </c>
      <c r="C33" s="666"/>
      <c r="D33" s="666"/>
      <c r="E33" s="666"/>
      <c r="F33" s="666"/>
      <c r="G33" s="666"/>
      <c r="H33" s="666"/>
      <c r="I33" s="666"/>
      <c r="J33" s="666"/>
      <c r="K33" s="666"/>
      <c r="L33" s="666"/>
      <c r="M33" s="666"/>
      <c r="N33" s="666"/>
      <c r="O33" s="666"/>
      <c r="P33" s="666"/>
      <c r="Q33" s="667"/>
      <c r="R33" s="634" t="s">
        <v>129</v>
      </c>
      <c r="S33" s="635"/>
      <c r="T33" s="635"/>
      <c r="U33" s="635"/>
      <c r="V33" s="635"/>
      <c r="W33" s="635"/>
      <c r="X33" s="635"/>
      <c r="Y33" s="636"/>
      <c r="Z33" s="637" t="s">
        <v>129</v>
      </c>
      <c r="AA33" s="637"/>
      <c r="AB33" s="637"/>
      <c r="AC33" s="637"/>
      <c r="AD33" s="638" t="s">
        <v>129</v>
      </c>
      <c r="AE33" s="638"/>
      <c r="AF33" s="638"/>
      <c r="AG33" s="638"/>
      <c r="AH33" s="638"/>
      <c r="AI33" s="638"/>
      <c r="AJ33" s="638"/>
      <c r="AK33" s="638"/>
      <c r="AL33" s="639" t="s">
        <v>129</v>
      </c>
      <c r="AM33" s="640"/>
      <c r="AN33" s="640"/>
      <c r="AO33" s="641"/>
      <c r="AP33" s="686"/>
      <c r="AQ33" s="687"/>
      <c r="AR33" s="687"/>
      <c r="AS33" s="687"/>
      <c r="AT33" s="690"/>
      <c r="AU33" s="210"/>
      <c r="AV33" s="210"/>
      <c r="AW33" s="210"/>
      <c r="AX33" s="652" t="s">
        <v>326</v>
      </c>
      <c r="AY33" s="653"/>
      <c r="AZ33" s="653"/>
      <c r="BA33" s="653"/>
      <c r="BB33" s="653"/>
      <c r="BC33" s="653"/>
      <c r="BD33" s="653"/>
      <c r="BE33" s="653"/>
      <c r="BF33" s="654"/>
      <c r="BG33" s="692">
        <v>99.3</v>
      </c>
      <c r="BH33" s="693"/>
      <c r="BI33" s="693"/>
      <c r="BJ33" s="693"/>
      <c r="BK33" s="693"/>
      <c r="BL33" s="693"/>
      <c r="BM33" s="694">
        <v>97.9</v>
      </c>
      <c r="BN33" s="693"/>
      <c r="BO33" s="693"/>
      <c r="BP33" s="693"/>
      <c r="BQ33" s="695"/>
      <c r="BR33" s="692">
        <v>98.4</v>
      </c>
      <c r="BS33" s="693"/>
      <c r="BT33" s="693"/>
      <c r="BU33" s="693"/>
      <c r="BV33" s="693"/>
      <c r="BW33" s="693"/>
      <c r="BX33" s="694">
        <v>97</v>
      </c>
      <c r="BY33" s="693"/>
      <c r="BZ33" s="693"/>
      <c r="CA33" s="693"/>
      <c r="CB33" s="695"/>
      <c r="CD33" s="631" t="s">
        <v>327</v>
      </c>
      <c r="CE33" s="632"/>
      <c r="CF33" s="632"/>
      <c r="CG33" s="632"/>
      <c r="CH33" s="632"/>
      <c r="CI33" s="632"/>
      <c r="CJ33" s="632"/>
      <c r="CK33" s="632"/>
      <c r="CL33" s="632"/>
      <c r="CM33" s="632"/>
      <c r="CN33" s="632"/>
      <c r="CO33" s="632"/>
      <c r="CP33" s="632"/>
      <c r="CQ33" s="633"/>
      <c r="CR33" s="634">
        <v>17080148</v>
      </c>
      <c r="CS33" s="661"/>
      <c r="CT33" s="661"/>
      <c r="CU33" s="661"/>
      <c r="CV33" s="661"/>
      <c r="CW33" s="661"/>
      <c r="CX33" s="661"/>
      <c r="CY33" s="662"/>
      <c r="CZ33" s="639">
        <v>46.1</v>
      </c>
      <c r="DA33" s="663"/>
      <c r="DB33" s="663"/>
      <c r="DC33" s="669"/>
      <c r="DD33" s="643">
        <v>10741526</v>
      </c>
      <c r="DE33" s="661"/>
      <c r="DF33" s="661"/>
      <c r="DG33" s="661"/>
      <c r="DH33" s="661"/>
      <c r="DI33" s="661"/>
      <c r="DJ33" s="661"/>
      <c r="DK33" s="662"/>
      <c r="DL33" s="643">
        <v>6029049</v>
      </c>
      <c r="DM33" s="661"/>
      <c r="DN33" s="661"/>
      <c r="DO33" s="661"/>
      <c r="DP33" s="661"/>
      <c r="DQ33" s="661"/>
      <c r="DR33" s="661"/>
      <c r="DS33" s="661"/>
      <c r="DT33" s="661"/>
      <c r="DU33" s="661"/>
      <c r="DV33" s="662"/>
      <c r="DW33" s="639">
        <v>36.200000000000003</v>
      </c>
      <c r="DX33" s="663"/>
      <c r="DY33" s="663"/>
      <c r="DZ33" s="663"/>
      <c r="EA33" s="663"/>
      <c r="EB33" s="663"/>
      <c r="EC33" s="664"/>
    </row>
    <row r="34" spans="2:133" ht="11.25" customHeight="1" x14ac:dyDescent="0.2">
      <c r="B34" s="631" t="s">
        <v>328</v>
      </c>
      <c r="C34" s="632"/>
      <c r="D34" s="632"/>
      <c r="E34" s="632"/>
      <c r="F34" s="632"/>
      <c r="G34" s="632"/>
      <c r="H34" s="632"/>
      <c r="I34" s="632"/>
      <c r="J34" s="632"/>
      <c r="K34" s="632"/>
      <c r="L34" s="632"/>
      <c r="M34" s="632"/>
      <c r="N34" s="632"/>
      <c r="O34" s="632"/>
      <c r="P34" s="632"/>
      <c r="Q34" s="633"/>
      <c r="R34" s="634">
        <v>3574217</v>
      </c>
      <c r="S34" s="635"/>
      <c r="T34" s="635"/>
      <c r="U34" s="635"/>
      <c r="V34" s="635"/>
      <c r="W34" s="635"/>
      <c r="X34" s="635"/>
      <c r="Y34" s="636"/>
      <c r="Z34" s="637">
        <v>9.3000000000000007</v>
      </c>
      <c r="AA34" s="637"/>
      <c r="AB34" s="637"/>
      <c r="AC34" s="637"/>
      <c r="AD34" s="638" t="s">
        <v>129</v>
      </c>
      <c r="AE34" s="638"/>
      <c r="AF34" s="638"/>
      <c r="AG34" s="638"/>
      <c r="AH34" s="638"/>
      <c r="AI34" s="638"/>
      <c r="AJ34" s="638"/>
      <c r="AK34" s="638"/>
      <c r="AL34" s="639" t="s">
        <v>129</v>
      </c>
      <c r="AM34" s="640"/>
      <c r="AN34" s="640"/>
      <c r="AO34" s="641"/>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1" t="s">
        <v>329</v>
      </c>
      <c r="CE34" s="632"/>
      <c r="CF34" s="632"/>
      <c r="CG34" s="632"/>
      <c r="CH34" s="632"/>
      <c r="CI34" s="632"/>
      <c r="CJ34" s="632"/>
      <c r="CK34" s="632"/>
      <c r="CL34" s="632"/>
      <c r="CM34" s="632"/>
      <c r="CN34" s="632"/>
      <c r="CO34" s="632"/>
      <c r="CP34" s="632"/>
      <c r="CQ34" s="633"/>
      <c r="CR34" s="634">
        <v>5657239</v>
      </c>
      <c r="CS34" s="635"/>
      <c r="CT34" s="635"/>
      <c r="CU34" s="635"/>
      <c r="CV34" s="635"/>
      <c r="CW34" s="635"/>
      <c r="CX34" s="635"/>
      <c r="CY34" s="636"/>
      <c r="CZ34" s="639">
        <v>15.3</v>
      </c>
      <c r="DA34" s="663"/>
      <c r="DB34" s="663"/>
      <c r="DC34" s="669"/>
      <c r="DD34" s="643">
        <v>2621685</v>
      </c>
      <c r="DE34" s="635"/>
      <c r="DF34" s="635"/>
      <c r="DG34" s="635"/>
      <c r="DH34" s="635"/>
      <c r="DI34" s="635"/>
      <c r="DJ34" s="635"/>
      <c r="DK34" s="636"/>
      <c r="DL34" s="643">
        <v>2316767</v>
      </c>
      <c r="DM34" s="635"/>
      <c r="DN34" s="635"/>
      <c r="DO34" s="635"/>
      <c r="DP34" s="635"/>
      <c r="DQ34" s="635"/>
      <c r="DR34" s="635"/>
      <c r="DS34" s="635"/>
      <c r="DT34" s="635"/>
      <c r="DU34" s="635"/>
      <c r="DV34" s="636"/>
      <c r="DW34" s="639">
        <v>13.9</v>
      </c>
      <c r="DX34" s="663"/>
      <c r="DY34" s="663"/>
      <c r="DZ34" s="663"/>
      <c r="EA34" s="663"/>
      <c r="EB34" s="663"/>
      <c r="EC34" s="664"/>
    </row>
    <row r="35" spans="2:133" ht="11.25" customHeight="1" x14ac:dyDescent="0.2">
      <c r="B35" s="631" t="s">
        <v>330</v>
      </c>
      <c r="C35" s="632"/>
      <c r="D35" s="632"/>
      <c r="E35" s="632"/>
      <c r="F35" s="632"/>
      <c r="G35" s="632"/>
      <c r="H35" s="632"/>
      <c r="I35" s="632"/>
      <c r="J35" s="632"/>
      <c r="K35" s="632"/>
      <c r="L35" s="632"/>
      <c r="M35" s="632"/>
      <c r="N35" s="632"/>
      <c r="O35" s="632"/>
      <c r="P35" s="632"/>
      <c r="Q35" s="633"/>
      <c r="R35" s="634">
        <v>206160</v>
      </c>
      <c r="S35" s="635"/>
      <c r="T35" s="635"/>
      <c r="U35" s="635"/>
      <c r="V35" s="635"/>
      <c r="W35" s="635"/>
      <c r="X35" s="635"/>
      <c r="Y35" s="636"/>
      <c r="Z35" s="637">
        <v>0.5</v>
      </c>
      <c r="AA35" s="637"/>
      <c r="AB35" s="637"/>
      <c r="AC35" s="637"/>
      <c r="AD35" s="638">
        <v>105351</v>
      </c>
      <c r="AE35" s="638"/>
      <c r="AF35" s="638"/>
      <c r="AG35" s="638"/>
      <c r="AH35" s="638"/>
      <c r="AI35" s="638"/>
      <c r="AJ35" s="638"/>
      <c r="AK35" s="638"/>
      <c r="AL35" s="639">
        <v>0.7</v>
      </c>
      <c r="AM35" s="640"/>
      <c r="AN35" s="640"/>
      <c r="AO35" s="641"/>
      <c r="AP35" s="213"/>
      <c r="AQ35" s="616" t="s">
        <v>331</v>
      </c>
      <c r="AR35" s="617"/>
      <c r="AS35" s="617"/>
      <c r="AT35" s="617"/>
      <c r="AU35" s="617"/>
      <c r="AV35" s="617"/>
      <c r="AW35" s="617"/>
      <c r="AX35" s="617"/>
      <c r="AY35" s="617"/>
      <c r="AZ35" s="617"/>
      <c r="BA35" s="617"/>
      <c r="BB35" s="617"/>
      <c r="BC35" s="617"/>
      <c r="BD35" s="617"/>
      <c r="BE35" s="617"/>
      <c r="BF35" s="618"/>
      <c r="BG35" s="616" t="s">
        <v>332</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333</v>
      </c>
      <c r="CE35" s="632"/>
      <c r="CF35" s="632"/>
      <c r="CG35" s="632"/>
      <c r="CH35" s="632"/>
      <c r="CI35" s="632"/>
      <c r="CJ35" s="632"/>
      <c r="CK35" s="632"/>
      <c r="CL35" s="632"/>
      <c r="CM35" s="632"/>
      <c r="CN35" s="632"/>
      <c r="CO35" s="632"/>
      <c r="CP35" s="632"/>
      <c r="CQ35" s="633"/>
      <c r="CR35" s="634">
        <v>373951</v>
      </c>
      <c r="CS35" s="661"/>
      <c r="CT35" s="661"/>
      <c r="CU35" s="661"/>
      <c r="CV35" s="661"/>
      <c r="CW35" s="661"/>
      <c r="CX35" s="661"/>
      <c r="CY35" s="662"/>
      <c r="CZ35" s="639">
        <v>1</v>
      </c>
      <c r="DA35" s="663"/>
      <c r="DB35" s="663"/>
      <c r="DC35" s="669"/>
      <c r="DD35" s="643">
        <v>281914</v>
      </c>
      <c r="DE35" s="661"/>
      <c r="DF35" s="661"/>
      <c r="DG35" s="661"/>
      <c r="DH35" s="661"/>
      <c r="DI35" s="661"/>
      <c r="DJ35" s="661"/>
      <c r="DK35" s="662"/>
      <c r="DL35" s="643">
        <v>281914</v>
      </c>
      <c r="DM35" s="661"/>
      <c r="DN35" s="661"/>
      <c r="DO35" s="661"/>
      <c r="DP35" s="661"/>
      <c r="DQ35" s="661"/>
      <c r="DR35" s="661"/>
      <c r="DS35" s="661"/>
      <c r="DT35" s="661"/>
      <c r="DU35" s="661"/>
      <c r="DV35" s="662"/>
      <c r="DW35" s="639">
        <v>1.7</v>
      </c>
      <c r="DX35" s="663"/>
      <c r="DY35" s="663"/>
      <c r="DZ35" s="663"/>
      <c r="EA35" s="663"/>
      <c r="EB35" s="663"/>
      <c r="EC35" s="664"/>
    </row>
    <row r="36" spans="2:133" ht="11.25" customHeight="1" x14ac:dyDescent="0.2">
      <c r="B36" s="631" t="s">
        <v>334</v>
      </c>
      <c r="C36" s="632"/>
      <c r="D36" s="632"/>
      <c r="E36" s="632"/>
      <c r="F36" s="632"/>
      <c r="G36" s="632"/>
      <c r="H36" s="632"/>
      <c r="I36" s="632"/>
      <c r="J36" s="632"/>
      <c r="K36" s="632"/>
      <c r="L36" s="632"/>
      <c r="M36" s="632"/>
      <c r="N36" s="632"/>
      <c r="O36" s="632"/>
      <c r="P36" s="632"/>
      <c r="Q36" s="633"/>
      <c r="R36" s="634">
        <v>3269723</v>
      </c>
      <c r="S36" s="635"/>
      <c r="T36" s="635"/>
      <c r="U36" s="635"/>
      <c r="V36" s="635"/>
      <c r="W36" s="635"/>
      <c r="X36" s="635"/>
      <c r="Y36" s="636"/>
      <c r="Z36" s="637">
        <v>8.5</v>
      </c>
      <c r="AA36" s="637"/>
      <c r="AB36" s="637"/>
      <c r="AC36" s="637"/>
      <c r="AD36" s="638" t="s">
        <v>129</v>
      </c>
      <c r="AE36" s="638"/>
      <c r="AF36" s="638"/>
      <c r="AG36" s="638"/>
      <c r="AH36" s="638"/>
      <c r="AI36" s="638"/>
      <c r="AJ36" s="638"/>
      <c r="AK36" s="638"/>
      <c r="AL36" s="639" t="s">
        <v>129</v>
      </c>
      <c r="AM36" s="640"/>
      <c r="AN36" s="640"/>
      <c r="AO36" s="641"/>
      <c r="AP36" s="213"/>
      <c r="AQ36" s="696" t="s">
        <v>335</v>
      </c>
      <c r="AR36" s="697"/>
      <c r="AS36" s="697"/>
      <c r="AT36" s="697"/>
      <c r="AU36" s="697"/>
      <c r="AV36" s="697"/>
      <c r="AW36" s="697"/>
      <c r="AX36" s="697"/>
      <c r="AY36" s="698"/>
      <c r="AZ36" s="623">
        <v>3903197</v>
      </c>
      <c r="BA36" s="624"/>
      <c r="BB36" s="624"/>
      <c r="BC36" s="624"/>
      <c r="BD36" s="624"/>
      <c r="BE36" s="624"/>
      <c r="BF36" s="699"/>
      <c r="BG36" s="620" t="s">
        <v>336</v>
      </c>
      <c r="BH36" s="621"/>
      <c r="BI36" s="621"/>
      <c r="BJ36" s="621"/>
      <c r="BK36" s="621"/>
      <c r="BL36" s="621"/>
      <c r="BM36" s="621"/>
      <c r="BN36" s="621"/>
      <c r="BO36" s="621"/>
      <c r="BP36" s="621"/>
      <c r="BQ36" s="621"/>
      <c r="BR36" s="621"/>
      <c r="BS36" s="621"/>
      <c r="BT36" s="621"/>
      <c r="BU36" s="622"/>
      <c r="BV36" s="623">
        <v>148515</v>
      </c>
      <c r="BW36" s="624"/>
      <c r="BX36" s="624"/>
      <c r="BY36" s="624"/>
      <c r="BZ36" s="624"/>
      <c r="CA36" s="624"/>
      <c r="CB36" s="699"/>
      <c r="CD36" s="631" t="s">
        <v>337</v>
      </c>
      <c r="CE36" s="632"/>
      <c r="CF36" s="632"/>
      <c r="CG36" s="632"/>
      <c r="CH36" s="632"/>
      <c r="CI36" s="632"/>
      <c r="CJ36" s="632"/>
      <c r="CK36" s="632"/>
      <c r="CL36" s="632"/>
      <c r="CM36" s="632"/>
      <c r="CN36" s="632"/>
      <c r="CO36" s="632"/>
      <c r="CP36" s="632"/>
      <c r="CQ36" s="633"/>
      <c r="CR36" s="634">
        <v>4081234</v>
      </c>
      <c r="CS36" s="635"/>
      <c r="CT36" s="635"/>
      <c r="CU36" s="635"/>
      <c r="CV36" s="635"/>
      <c r="CW36" s="635"/>
      <c r="CX36" s="635"/>
      <c r="CY36" s="636"/>
      <c r="CZ36" s="639">
        <v>11</v>
      </c>
      <c r="DA36" s="663"/>
      <c r="DB36" s="663"/>
      <c r="DC36" s="669"/>
      <c r="DD36" s="643">
        <v>2279783</v>
      </c>
      <c r="DE36" s="635"/>
      <c r="DF36" s="635"/>
      <c r="DG36" s="635"/>
      <c r="DH36" s="635"/>
      <c r="DI36" s="635"/>
      <c r="DJ36" s="635"/>
      <c r="DK36" s="636"/>
      <c r="DL36" s="643">
        <v>1293794</v>
      </c>
      <c r="DM36" s="635"/>
      <c r="DN36" s="635"/>
      <c r="DO36" s="635"/>
      <c r="DP36" s="635"/>
      <c r="DQ36" s="635"/>
      <c r="DR36" s="635"/>
      <c r="DS36" s="635"/>
      <c r="DT36" s="635"/>
      <c r="DU36" s="635"/>
      <c r="DV36" s="636"/>
      <c r="DW36" s="639">
        <v>7.8</v>
      </c>
      <c r="DX36" s="663"/>
      <c r="DY36" s="663"/>
      <c r="DZ36" s="663"/>
      <c r="EA36" s="663"/>
      <c r="EB36" s="663"/>
      <c r="EC36" s="664"/>
    </row>
    <row r="37" spans="2:133" ht="11.25" customHeight="1" x14ac:dyDescent="0.2">
      <c r="B37" s="631" t="s">
        <v>338</v>
      </c>
      <c r="C37" s="632"/>
      <c r="D37" s="632"/>
      <c r="E37" s="632"/>
      <c r="F37" s="632"/>
      <c r="G37" s="632"/>
      <c r="H37" s="632"/>
      <c r="I37" s="632"/>
      <c r="J37" s="632"/>
      <c r="K37" s="632"/>
      <c r="L37" s="632"/>
      <c r="M37" s="632"/>
      <c r="N37" s="632"/>
      <c r="O37" s="632"/>
      <c r="P37" s="632"/>
      <c r="Q37" s="633"/>
      <c r="R37" s="634">
        <v>1081950</v>
      </c>
      <c r="S37" s="635"/>
      <c r="T37" s="635"/>
      <c r="U37" s="635"/>
      <c r="V37" s="635"/>
      <c r="W37" s="635"/>
      <c r="X37" s="635"/>
      <c r="Y37" s="636"/>
      <c r="Z37" s="637">
        <v>2.8</v>
      </c>
      <c r="AA37" s="637"/>
      <c r="AB37" s="637"/>
      <c r="AC37" s="637"/>
      <c r="AD37" s="638" t="s">
        <v>129</v>
      </c>
      <c r="AE37" s="638"/>
      <c r="AF37" s="638"/>
      <c r="AG37" s="638"/>
      <c r="AH37" s="638"/>
      <c r="AI37" s="638"/>
      <c r="AJ37" s="638"/>
      <c r="AK37" s="638"/>
      <c r="AL37" s="639" t="s">
        <v>129</v>
      </c>
      <c r="AM37" s="640"/>
      <c r="AN37" s="640"/>
      <c r="AO37" s="641"/>
      <c r="AQ37" s="700" t="s">
        <v>339</v>
      </c>
      <c r="AR37" s="701"/>
      <c r="AS37" s="701"/>
      <c r="AT37" s="701"/>
      <c r="AU37" s="701"/>
      <c r="AV37" s="701"/>
      <c r="AW37" s="701"/>
      <c r="AX37" s="701"/>
      <c r="AY37" s="702"/>
      <c r="AZ37" s="634">
        <v>626571</v>
      </c>
      <c r="BA37" s="635"/>
      <c r="BB37" s="635"/>
      <c r="BC37" s="635"/>
      <c r="BD37" s="661"/>
      <c r="BE37" s="661"/>
      <c r="BF37" s="680"/>
      <c r="BG37" s="631" t="s">
        <v>340</v>
      </c>
      <c r="BH37" s="632"/>
      <c r="BI37" s="632"/>
      <c r="BJ37" s="632"/>
      <c r="BK37" s="632"/>
      <c r="BL37" s="632"/>
      <c r="BM37" s="632"/>
      <c r="BN37" s="632"/>
      <c r="BO37" s="632"/>
      <c r="BP37" s="632"/>
      <c r="BQ37" s="632"/>
      <c r="BR37" s="632"/>
      <c r="BS37" s="632"/>
      <c r="BT37" s="632"/>
      <c r="BU37" s="633"/>
      <c r="BV37" s="634">
        <v>59925</v>
      </c>
      <c r="BW37" s="635"/>
      <c r="BX37" s="635"/>
      <c r="BY37" s="635"/>
      <c r="BZ37" s="635"/>
      <c r="CA37" s="635"/>
      <c r="CB37" s="644"/>
      <c r="CD37" s="631" t="s">
        <v>341</v>
      </c>
      <c r="CE37" s="632"/>
      <c r="CF37" s="632"/>
      <c r="CG37" s="632"/>
      <c r="CH37" s="632"/>
      <c r="CI37" s="632"/>
      <c r="CJ37" s="632"/>
      <c r="CK37" s="632"/>
      <c r="CL37" s="632"/>
      <c r="CM37" s="632"/>
      <c r="CN37" s="632"/>
      <c r="CO37" s="632"/>
      <c r="CP37" s="632"/>
      <c r="CQ37" s="633"/>
      <c r="CR37" s="634">
        <v>117672</v>
      </c>
      <c r="CS37" s="661"/>
      <c r="CT37" s="661"/>
      <c r="CU37" s="661"/>
      <c r="CV37" s="661"/>
      <c r="CW37" s="661"/>
      <c r="CX37" s="661"/>
      <c r="CY37" s="662"/>
      <c r="CZ37" s="639">
        <v>0.3</v>
      </c>
      <c r="DA37" s="663"/>
      <c r="DB37" s="663"/>
      <c r="DC37" s="669"/>
      <c r="DD37" s="643">
        <v>117672</v>
      </c>
      <c r="DE37" s="661"/>
      <c r="DF37" s="661"/>
      <c r="DG37" s="661"/>
      <c r="DH37" s="661"/>
      <c r="DI37" s="661"/>
      <c r="DJ37" s="661"/>
      <c r="DK37" s="662"/>
      <c r="DL37" s="643">
        <v>117395</v>
      </c>
      <c r="DM37" s="661"/>
      <c r="DN37" s="661"/>
      <c r="DO37" s="661"/>
      <c r="DP37" s="661"/>
      <c r="DQ37" s="661"/>
      <c r="DR37" s="661"/>
      <c r="DS37" s="661"/>
      <c r="DT37" s="661"/>
      <c r="DU37" s="661"/>
      <c r="DV37" s="662"/>
      <c r="DW37" s="639">
        <v>0.7</v>
      </c>
      <c r="DX37" s="663"/>
      <c r="DY37" s="663"/>
      <c r="DZ37" s="663"/>
      <c r="EA37" s="663"/>
      <c r="EB37" s="663"/>
      <c r="EC37" s="664"/>
    </row>
    <row r="38" spans="2:133" ht="11.25" customHeight="1" x14ac:dyDescent="0.2">
      <c r="B38" s="631" t="s">
        <v>342</v>
      </c>
      <c r="C38" s="632"/>
      <c r="D38" s="632"/>
      <c r="E38" s="632"/>
      <c r="F38" s="632"/>
      <c r="G38" s="632"/>
      <c r="H38" s="632"/>
      <c r="I38" s="632"/>
      <c r="J38" s="632"/>
      <c r="K38" s="632"/>
      <c r="L38" s="632"/>
      <c r="M38" s="632"/>
      <c r="N38" s="632"/>
      <c r="O38" s="632"/>
      <c r="P38" s="632"/>
      <c r="Q38" s="633"/>
      <c r="R38" s="634">
        <v>1082286</v>
      </c>
      <c r="S38" s="635"/>
      <c r="T38" s="635"/>
      <c r="U38" s="635"/>
      <c r="V38" s="635"/>
      <c r="W38" s="635"/>
      <c r="X38" s="635"/>
      <c r="Y38" s="636"/>
      <c r="Z38" s="637">
        <v>2.8</v>
      </c>
      <c r="AA38" s="637"/>
      <c r="AB38" s="637"/>
      <c r="AC38" s="637"/>
      <c r="AD38" s="638" t="s">
        <v>129</v>
      </c>
      <c r="AE38" s="638"/>
      <c r="AF38" s="638"/>
      <c r="AG38" s="638"/>
      <c r="AH38" s="638"/>
      <c r="AI38" s="638"/>
      <c r="AJ38" s="638"/>
      <c r="AK38" s="638"/>
      <c r="AL38" s="639" t="s">
        <v>129</v>
      </c>
      <c r="AM38" s="640"/>
      <c r="AN38" s="640"/>
      <c r="AO38" s="641"/>
      <c r="AQ38" s="700" t="s">
        <v>343</v>
      </c>
      <c r="AR38" s="701"/>
      <c r="AS38" s="701"/>
      <c r="AT38" s="701"/>
      <c r="AU38" s="701"/>
      <c r="AV38" s="701"/>
      <c r="AW38" s="701"/>
      <c r="AX38" s="701"/>
      <c r="AY38" s="702"/>
      <c r="AZ38" s="634">
        <v>383458</v>
      </c>
      <c r="BA38" s="635"/>
      <c r="BB38" s="635"/>
      <c r="BC38" s="635"/>
      <c r="BD38" s="661"/>
      <c r="BE38" s="661"/>
      <c r="BF38" s="680"/>
      <c r="BG38" s="631" t="s">
        <v>344</v>
      </c>
      <c r="BH38" s="632"/>
      <c r="BI38" s="632"/>
      <c r="BJ38" s="632"/>
      <c r="BK38" s="632"/>
      <c r="BL38" s="632"/>
      <c r="BM38" s="632"/>
      <c r="BN38" s="632"/>
      <c r="BO38" s="632"/>
      <c r="BP38" s="632"/>
      <c r="BQ38" s="632"/>
      <c r="BR38" s="632"/>
      <c r="BS38" s="632"/>
      <c r="BT38" s="632"/>
      <c r="BU38" s="633"/>
      <c r="BV38" s="634">
        <v>7864</v>
      </c>
      <c r="BW38" s="635"/>
      <c r="BX38" s="635"/>
      <c r="BY38" s="635"/>
      <c r="BZ38" s="635"/>
      <c r="CA38" s="635"/>
      <c r="CB38" s="644"/>
      <c r="CD38" s="631" t="s">
        <v>345</v>
      </c>
      <c r="CE38" s="632"/>
      <c r="CF38" s="632"/>
      <c r="CG38" s="632"/>
      <c r="CH38" s="632"/>
      <c r="CI38" s="632"/>
      <c r="CJ38" s="632"/>
      <c r="CK38" s="632"/>
      <c r="CL38" s="632"/>
      <c r="CM38" s="632"/>
      <c r="CN38" s="632"/>
      <c r="CO38" s="632"/>
      <c r="CP38" s="632"/>
      <c r="CQ38" s="633"/>
      <c r="CR38" s="634">
        <v>2821191</v>
      </c>
      <c r="CS38" s="635"/>
      <c r="CT38" s="635"/>
      <c r="CU38" s="635"/>
      <c r="CV38" s="635"/>
      <c r="CW38" s="635"/>
      <c r="CX38" s="635"/>
      <c r="CY38" s="636"/>
      <c r="CZ38" s="639">
        <v>7.6</v>
      </c>
      <c r="DA38" s="663"/>
      <c r="DB38" s="663"/>
      <c r="DC38" s="669"/>
      <c r="DD38" s="643">
        <v>2255274</v>
      </c>
      <c r="DE38" s="635"/>
      <c r="DF38" s="635"/>
      <c r="DG38" s="635"/>
      <c r="DH38" s="635"/>
      <c r="DI38" s="635"/>
      <c r="DJ38" s="635"/>
      <c r="DK38" s="636"/>
      <c r="DL38" s="643">
        <v>2135974</v>
      </c>
      <c r="DM38" s="635"/>
      <c r="DN38" s="635"/>
      <c r="DO38" s="635"/>
      <c r="DP38" s="635"/>
      <c r="DQ38" s="635"/>
      <c r="DR38" s="635"/>
      <c r="DS38" s="635"/>
      <c r="DT38" s="635"/>
      <c r="DU38" s="635"/>
      <c r="DV38" s="636"/>
      <c r="DW38" s="639">
        <v>12.8</v>
      </c>
      <c r="DX38" s="663"/>
      <c r="DY38" s="663"/>
      <c r="DZ38" s="663"/>
      <c r="EA38" s="663"/>
      <c r="EB38" s="663"/>
      <c r="EC38" s="664"/>
    </row>
    <row r="39" spans="2:133" ht="11.25" customHeight="1" x14ac:dyDescent="0.2">
      <c r="B39" s="631" t="s">
        <v>346</v>
      </c>
      <c r="C39" s="632"/>
      <c r="D39" s="632"/>
      <c r="E39" s="632"/>
      <c r="F39" s="632"/>
      <c r="G39" s="632"/>
      <c r="H39" s="632"/>
      <c r="I39" s="632"/>
      <c r="J39" s="632"/>
      <c r="K39" s="632"/>
      <c r="L39" s="632"/>
      <c r="M39" s="632"/>
      <c r="N39" s="632"/>
      <c r="O39" s="632"/>
      <c r="P39" s="632"/>
      <c r="Q39" s="633"/>
      <c r="R39" s="634">
        <v>1051524</v>
      </c>
      <c r="S39" s="635"/>
      <c r="T39" s="635"/>
      <c r="U39" s="635"/>
      <c r="V39" s="635"/>
      <c r="W39" s="635"/>
      <c r="X39" s="635"/>
      <c r="Y39" s="636"/>
      <c r="Z39" s="637">
        <v>2.7</v>
      </c>
      <c r="AA39" s="637"/>
      <c r="AB39" s="637"/>
      <c r="AC39" s="637"/>
      <c r="AD39" s="638">
        <v>1024</v>
      </c>
      <c r="AE39" s="638"/>
      <c r="AF39" s="638"/>
      <c r="AG39" s="638"/>
      <c r="AH39" s="638"/>
      <c r="AI39" s="638"/>
      <c r="AJ39" s="638"/>
      <c r="AK39" s="638"/>
      <c r="AL39" s="639">
        <v>0</v>
      </c>
      <c r="AM39" s="640"/>
      <c r="AN39" s="640"/>
      <c r="AO39" s="641"/>
      <c r="AQ39" s="700" t="s">
        <v>347</v>
      </c>
      <c r="AR39" s="701"/>
      <c r="AS39" s="701"/>
      <c r="AT39" s="701"/>
      <c r="AU39" s="701"/>
      <c r="AV39" s="701"/>
      <c r="AW39" s="701"/>
      <c r="AX39" s="701"/>
      <c r="AY39" s="702"/>
      <c r="AZ39" s="634">
        <v>111235</v>
      </c>
      <c r="BA39" s="635"/>
      <c r="BB39" s="635"/>
      <c r="BC39" s="635"/>
      <c r="BD39" s="661"/>
      <c r="BE39" s="661"/>
      <c r="BF39" s="680"/>
      <c r="BG39" s="631" t="s">
        <v>348</v>
      </c>
      <c r="BH39" s="632"/>
      <c r="BI39" s="632"/>
      <c r="BJ39" s="632"/>
      <c r="BK39" s="632"/>
      <c r="BL39" s="632"/>
      <c r="BM39" s="632"/>
      <c r="BN39" s="632"/>
      <c r="BO39" s="632"/>
      <c r="BP39" s="632"/>
      <c r="BQ39" s="632"/>
      <c r="BR39" s="632"/>
      <c r="BS39" s="632"/>
      <c r="BT39" s="632"/>
      <c r="BU39" s="633"/>
      <c r="BV39" s="634">
        <v>11647</v>
      </c>
      <c r="BW39" s="635"/>
      <c r="BX39" s="635"/>
      <c r="BY39" s="635"/>
      <c r="BZ39" s="635"/>
      <c r="CA39" s="635"/>
      <c r="CB39" s="644"/>
      <c r="CD39" s="631" t="s">
        <v>349</v>
      </c>
      <c r="CE39" s="632"/>
      <c r="CF39" s="632"/>
      <c r="CG39" s="632"/>
      <c r="CH39" s="632"/>
      <c r="CI39" s="632"/>
      <c r="CJ39" s="632"/>
      <c r="CK39" s="632"/>
      <c r="CL39" s="632"/>
      <c r="CM39" s="632"/>
      <c r="CN39" s="632"/>
      <c r="CO39" s="632"/>
      <c r="CP39" s="632"/>
      <c r="CQ39" s="633"/>
      <c r="CR39" s="634">
        <v>3721633</v>
      </c>
      <c r="CS39" s="661"/>
      <c r="CT39" s="661"/>
      <c r="CU39" s="661"/>
      <c r="CV39" s="661"/>
      <c r="CW39" s="661"/>
      <c r="CX39" s="661"/>
      <c r="CY39" s="662"/>
      <c r="CZ39" s="639">
        <v>10</v>
      </c>
      <c r="DA39" s="663"/>
      <c r="DB39" s="663"/>
      <c r="DC39" s="669"/>
      <c r="DD39" s="643">
        <v>3302270</v>
      </c>
      <c r="DE39" s="661"/>
      <c r="DF39" s="661"/>
      <c r="DG39" s="661"/>
      <c r="DH39" s="661"/>
      <c r="DI39" s="661"/>
      <c r="DJ39" s="661"/>
      <c r="DK39" s="662"/>
      <c r="DL39" s="643" t="s">
        <v>129</v>
      </c>
      <c r="DM39" s="661"/>
      <c r="DN39" s="661"/>
      <c r="DO39" s="661"/>
      <c r="DP39" s="661"/>
      <c r="DQ39" s="661"/>
      <c r="DR39" s="661"/>
      <c r="DS39" s="661"/>
      <c r="DT39" s="661"/>
      <c r="DU39" s="661"/>
      <c r="DV39" s="662"/>
      <c r="DW39" s="639" t="s">
        <v>129</v>
      </c>
      <c r="DX39" s="663"/>
      <c r="DY39" s="663"/>
      <c r="DZ39" s="663"/>
      <c r="EA39" s="663"/>
      <c r="EB39" s="663"/>
      <c r="EC39" s="664"/>
    </row>
    <row r="40" spans="2:133" ht="11.25" customHeight="1" x14ac:dyDescent="0.2">
      <c r="B40" s="631" t="s">
        <v>350</v>
      </c>
      <c r="C40" s="632"/>
      <c r="D40" s="632"/>
      <c r="E40" s="632"/>
      <c r="F40" s="632"/>
      <c r="G40" s="632"/>
      <c r="H40" s="632"/>
      <c r="I40" s="632"/>
      <c r="J40" s="632"/>
      <c r="K40" s="632"/>
      <c r="L40" s="632"/>
      <c r="M40" s="632"/>
      <c r="N40" s="632"/>
      <c r="O40" s="632"/>
      <c r="P40" s="632"/>
      <c r="Q40" s="633"/>
      <c r="R40" s="634">
        <v>3245419</v>
      </c>
      <c r="S40" s="635"/>
      <c r="T40" s="635"/>
      <c r="U40" s="635"/>
      <c r="V40" s="635"/>
      <c r="W40" s="635"/>
      <c r="X40" s="635"/>
      <c r="Y40" s="636"/>
      <c r="Z40" s="637">
        <v>8.5</v>
      </c>
      <c r="AA40" s="637"/>
      <c r="AB40" s="637"/>
      <c r="AC40" s="637"/>
      <c r="AD40" s="638" t="s">
        <v>129</v>
      </c>
      <c r="AE40" s="638"/>
      <c r="AF40" s="638"/>
      <c r="AG40" s="638"/>
      <c r="AH40" s="638"/>
      <c r="AI40" s="638"/>
      <c r="AJ40" s="638"/>
      <c r="AK40" s="638"/>
      <c r="AL40" s="639" t="s">
        <v>129</v>
      </c>
      <c r="AM40" s="640"/>
      <c r="AN40" s="640"/>
      <c r="AO40" s="641"/>
      <c r="AQ40" s="700" t="s">
        <v>351</v>
      </c>
      <c r="AR40" s="701"/>
      <c r="AS40" s="701"/>
      <c r="AT40" s="701"/>
      <c r="AU40" s="701"/>
      <c r="AV40" s="701"/>
      <c r="AW40" s="701"/>
      <c r="AX40" s="701"/>
      <c r="AY40" s="702"/>
      <c r="AZ40" s="634">
        <v>2179</v>
      </c>
      <c r="BA40" s="635"/>
      <c r="BB40" s="635"/>
      <c r="BC40" s="635"/>
      <c r="BD40" s="661"/>
      <c r="BE40" s="661"/>
      <c r="BF40" s="680"/>
      <c r="BG40" s="684" t="s">
        <v>352</v>
      </c>
      <c r="BH40" s="685"/>
      <c r="BI40" s="685"/>
      <c r="BJ40" s="685"/>
      <c r="BK40" s="685"/>
      <c r="BL40" s="214"/>
      <c r="BM40" s="632" t="s">
        <v>353</v>
      </c>
      <c r="BN40" s="632"/>
      <c r="BO40" s="632"/>
      <c r="BP40" s="632"/>
      <c r="BQ40" s="632"/>
      <c r="BR40" s="632"/>
      <c r="BS40" s="632"/>
      <c r="BT40" s="632"/>
      <c r="BU40" s="633"/>
      <c r="BV40" s="634">
        <v>96</v>
      </c>
      <c r="BW40" s="635"/>
      <c r="BX40" s="635"/>
      <c r="BY40" s="635"/>
      <c r="BZ40" s="635"/>
      <c r="CA40" s="635"/>
      <c r="CB40" s="644"/>
      <c r="CD40" s="631" t="s">
        <v>354</v>
      </c>
      <c r="CE40" s="632"/>
      <c r="CF40" s="632"/>
      <c r="CG40" s="632"/>
      <c r="CH40" s="632"/>
      <c r="CI40" s="632"/>
      <c r="CJ40" s="632"/>
      <c r="CK40" s="632"/>
      <c r="CL40" s="632"/>
      <c r="CM40" s="632"/>
      <c r="CN40" s="632"/>
      <c r="CO40" s="632"/>
      <c r="CP40" s="632"/>
      <c r="CQ40" s="633"/>
      <c r="CR40" s="634">
        <v>424900</v>
      </c>
      <c r="CS40" s="635"/>
      <c r="CT40" s="635"/>
      <c r="CU40" s="635"/>
      <c r="CV40" s="635"/>
      <c r="CW40" s="635"/>
      <c r="CX40" s="635"/>
      <c r="CY40" s="636"/>
      <c r="CZ40" s="639">
        <v>1.1000000000000001</v>
      </c>
      <c r="DA40" s="663"/>
      <c r="DB40" s="663"/>
      <c r="DC40" s="669"/>
      <c r="DD40" s="643">
        <v>600</v>
      </c>
      <c r="DE40" s="635"/>
      <c r="DF40" s="635"/>
      <c r="DG40" s="635"/>
      <c r="DH40" s="635"/>
      <c r="DI40" s="635"/>
      <c r="DJ40" s="635"/>
      <c r="DK40" s="636"/>
      <c r="DL40" s="643">
        <v>600</v>
      </c>
      <c r="DM40" s="635"/>
      <c r="DN40" s="635"/>
      <c r="DO40" s="635"/>
      <c r="DP40" s="635"/>
      <c r="DQ40" s="635"/>
      <c r="DR40" s="635"/>
      <c r="DS40" s="635"/>
      <c r="DT40" s="635"/>
      <c r="DU40" s="635"/>
      <c r="DV40" s="636"/>
      <c r="DW40" s="639">
        <v>0</v>
      </c>
      <c r="DX40" s="663"/>
      <c r="DY40" s="663"/>
      <c r="DZ40" s="663"/>
      <c r="EA40" s="663"/>
      <c r="EB40" s="663"/>
      <c r="EC40" s="664"/>
    </row>
    <row r="41" spans="2:133" ht="11.25" customHeight="1" x14ac:dyDescent="0.2">
      <c r="B41" s="631" t="s">
        <v>355</v>
      </c>
      <c r="C41" s="632"/>
      <c r="D41" s="632"/>
      <c r="E41" s="632"/>
      <c r="F41" s="632"/>
      <c r="G41" s="632"/>
      <c r="H41" s="632"/>
      <c r="I41" s="632"/>
      <c r="J41" s="632"/>
      <c r="K41" s="632"/>
      <c r="L41" s="632"/>
      <c r="M41" s="632"/>
      <c r="N41" s="632"/>
      <c r="O41" s="632"/>
      <c r="P41" s="632"/>
      <c r="Q41" s="633"/>
      <c r="R41" s="634" t="s">
        <v>129</v>
      </c>
      <c r="S41" s="635"/>
      <c r="T41" s="635"/>
      <c r="U41" s="635"/>
      <c r="V41" s="635"/>
      <c r="W41" s="635"/>
      <c r="X41" s="635"/>
      <c r="Y41" s="636"/>
      <c r="Z41" s="637" t="s">
        <v>129</v>
      </c>
      <c r="AA41" s="637"/>
      <c r="AB41" s="637"/>
      <c r="AC41" s="637"/>
      <c r="AD41" s="638" t="s">
        <v>129</v>
      </c>
      <c r="AE41" s="638"/>
      <c r="AF41" s="638"/>
      <c r="AG41" s="638"/>
      <c r="AH41" s="638"/>
      <c r="AI41" s="638"/>
      <c r="AJ41" s="638"/>
      <c r="AK41" s="638"/>
      <c r="AL41" s="639" t="s">
        <v>129</v>
      </c>
      <c r="AM41" s="640"/>
      <c r="AN41" s="640"/>
      <c r="AO41" s="641"/>
      <c r="AQ41" s="700" t="s">
        <v>356</v>
      </c>
      <c r="AR41" s="701"/>
      <c r="AS41" s="701"/>
      <c r="AT41" s="701"/>
      <c r="AU41" s="701"/>
      <c r="AV41" s="701"/>
      <c r="AW41" s="701"/>
      <c r="AX41" s="701"/>
      <c r="AY41" s="702"/>
      <c r="AZ41" s="634">
        <v>640394</v>
      </c>
      <c r="BA41" s="635"/>
      <c r="BB41" s="635"/>
      <c r="BC41" s="635"/>
      <c r="BD41" s="661"/>
      <c r="BE41" s="661"/>
      <c r="BF41" s="680"/>
      <c r="BG41" s="684"/>
      <c r="BH41" s="685"/>
      <c r="BI41" s="685"/>
      <c r="BJ41" s="685"/>
      <c r="BK41" s="685"/>
      <c r="BL41" s="214"/>
      <c r="BM41" s="632" t="s">
        <v>357</v>
      </c>
      <c r="BN41" s="632"/>
      <c r="BO41" s="632"/>
      <c r="BP41" s="632"/>
      <c r="BQ41" s="632"/>
      <c r="BR41" s="632"/>
      <c r="BS41" s="632"/>
      <c r="BT41" s="632"/>
      <c r="BU41" s="633"/>
      <c r="BV41" s="634" t="s">
        <v>129</v>
      </c>
      <c r="BW41" s="635"/>
      <c r="BX41" s="635"/>
      <c r="BY41" s="635"/>
      <c r="BZ41" s="635"/>
      <c r="CA41" s="635"/>
      <c r="CB41" s="644"/>
      <c r="CD41" s="631" t="s">
        <v>358</v>
      </c>
      <c r="CE41" s="632"/>
      <c r="CF41" s="632"/>
      <c r="CG41" s="632"/>
      <c r="CH41" s="632"/>
      <c r="CI41" s="632"/>
      <c r="CJ41" s="632"/>
      <c r="CK41" s="632"/>
      <c r="CL41" s="632"/>
      <c r="CM41" s="632"/>
      <c r="CN41" s="632"/>
      <c r="CO41" s="632"/>
      <c r="CP41" s="632"/>
      <c r="CQ41" s="633"/>
      <c r="CR41" s="634" t="s">
        <v>129</v>
      </c>
      <c r="CS41" s="661"/>
      <c r="CT41" s="661"/>
      <c r="CU41" s="661"/>
      <c r="CV41" s="661"/>
      <c r="CW41" s="661"/>
      <c r="CX41" s="661"/>
      <c r="CY41" s="662"/>
      <c r="CZ41" s="639" t="s">
        <v>129</v>
      </c>
      <c r="DA41" s="663"/>
      <c r="DB41" s="663"/>
      <c r="DC41" s="669"/>
      <c r="DD41" s="643" t="s">
        <v>129</v>
      </c>
      <c r="DE41" s="661"/>
      <c r="DF41" s="661"/>
      <c r="DG41" s="661"/>
      <c r="DH41" s="661"/>
      <c r="DI41" s="661"/>
      <c r="DJ41" s="661"/>
      <c r="DK41" s="662"/>
      <c r="DL41" s="709"/>
      <c r="DM41" s="710"/>
      <c r="DN41" s="710"/>
      <c r="DO41" s="710"/>
      <c r="DP41" s="710"/>
      <c r="DQ41" s="710"/>
      <c r="DR41" s="710"/>
      <c r="DS41" s="710"/>
      <c r="DT41" s="710"/>
      <c r="DU41" s="710"/>
      <c r="DV41" s="711"/>
      <c r="DW41" s="703"/>
      <c r="DX41" s="704"/>
      <c r="DY41" s="704"/>
      <c r="DZ41" s="704"/>
      <c r="EA41" s="704"/>
      <c r="EB41" s="704"/>
      <c r="EC41" s="705"/>
    </row>
    <row r="42" spans="2:133" ht="11.25" customHeight="1" x14ac:dyDescent="0.2">
      <c r="B42" s="631" t="s">
        <v>359</v>
      </c>
      <c r="C42" s="632"/>
      <c r="D42" s="632"/>
      <c r="E42" s="632"/>
      <c r="F42" s="632"/>
      <c r="G42" s="632"/>
      <c r="H42" s="632"/>
      <c r="I42" s="632"/>
      <c r="J42" s="632"/>
      <c r="K42" s="632"/>
      <c r="L42" s="632"/>
      <c r="M42" s="632"/>
      <c r="N42" s="632"/>
      <c r="O42" s="632"/>
      <c r="P42" s="632"/>
      <c r="Q42" s="633"/>
      <c r="R42" s="634" t="s">
        <v>129</v>
      </c>
      <c r="S42" s="635"/>
      <c r="T42" s="635"/>
      <c r="U42" s="635"/>
      <c r="V42" s="635"/>
      <c r="W42" s="635"/>
      <c r="X42" s="635"/>
      <c r="Y42" s="636"/>
      <c r="Z42" s="637" t="s">
        <v>129</v>
      </c>
      <c r="AA42" s="637"/>
      <c r="AB42" s="637"/>
      <c r="AC42" s="637"/>
      <c r="AD42" s="638" t="s">
        <v>129</v>
      </c>
      <c r="AE42" s="638"/>
      <c r="AF42" s="638"/>
      <c r="AG42" s="638"/>
      <c r="AH42" s="638"/>
      <c r="AI42" s="638"/>
      <c r="AJ42" s="638"/>
      <c r="AK42" s="638"/>
      <c r="AL42" s="639" t="s">
        <v>129</v>
      </c>
      <c r="AM42" s="640"/>
      <c r="AN42" s="640"/>
      <c r="AO42" s="641"/>
      <c r="AQ42" s="706" t="s">
        <v>360</v>
      </c>
      <c r="AR42" s="707"/>
      <c r="AS42" s="707"/>
      <c r="AT42" s="707"/>
      <c r="AU42" s="707"/>
      <c r="AV42" s="707"/>
      <c r="AW42" s="707"/>
      <c r="AX42" s="707"/>
      <c r="AY42" s="708"/>
      <c r="AZ42" s="712">
        <v>2139360</v>
      </c>
      <c r="BA42" s="713"/>
      <c r="BB42" s="713"/>
      <c r="BC42" s="713"/>
      <c r="BD42" s="693"/>
      <c r="BE42" s="693"/>
      <c r="BF42" s="695"/>
      <c r="BG42" s="686"/>
      <c r="BH42" s="687"/>
      <c r="BI42" s="687"/>
      <c r="BJ42" s="687"/>
      <c r="BK42" s="687"/>
      <c r="BL42" s="215"/>
      <c r="BM42" s="653" t="s">
        <v>361</v>
      </c>
      <c r="BN42" s="653"/>
      <c r="BO42" s="653"/>
      <c r="BP42" s="653"/>
      <c r="BQ42" s="653"/>
      <c r="BR42" s="653"/>
      <c r="BS42" s="653"/>
      <c r="BT42" s="653"/>
      <c r="BU42" s="654"/>
      <c r="BV42" s="712">
        <v>445</v>
      </c>
      <c r="BW42" s="713"/>
      <c r="BX42" s="713"/>
      <c r="BY42" s="713"/>
      <c r="BZ42" s="713"/>
      <c r="CA42" s="713"/>
      <c r="CB42" s="719"/>
      <c r="CD42" s="631" t="s">
        <v>362</v>
      </c>
      <c r="CE42" s="632"/>
      <c r="CF42" s="632"/>
      <c r="CG42" s="632"/>
      <c r="CH42" s="632"/>
      <c r="CI42" s="632"/>
      <c r="CJ42" s="632"/>
      <c r="CK42" s="632"/>
      <c r="CL42" s="632"/>
      <c r="CM42" s="632"/>
      <c r="CN42" s="632"/>
      <c r="CO42" s="632"/>
      <c r="CP42" s="632"/>
      <c r="CQ42" s="633"/>
      <c r="CR42" s="634">
        <v>4297043</v>
      </c>
      <c r="CS42" s="661"/>
      <c r="CT42" s="661"/>
      <c r="CU42" s="661"/>
      <c r="CV42" s="661"/>
      <c r="CW42" s="661"/>
      <c r="CX42" s="661"/>
      <c r="CY42" s="662"/>
      <c r="CZ42" s="639">
        <v>11.6</v>
      </c>
      <c r="DA42" s="663"/>
      <c r="DB42" s="663"/>
      <c r="DC42" s="669"/>
      <c r="DD42" s="643">
        <v>398748</v>
      </c>
      <c r="DE42" s="661"/>
      <c r="DF42" s="661"/>
      <c r="DG42" s="661"/>
      <c r="DH42" s="661"/>
      <c r="DI42" s="661"/>
      <c r="DJ42" s="661"/>
      <c r="DK42" s="662"/>
      <c r="DL42" s="709"/>
      <c r="DM42" s="710"/>
      <c r="DN42" s="710"/>
      <c r="DO42" s="710"/>
      <c r="DP42" s="710"/>
      <c r="DQ42" s="710"/>
      <c r="DR42" s="710"/>
      <c r="DS42" s="710"/>
      <c r="DT42" s="710"/>
      <c r="DU42" s="710"/>
      <c r="DV42" s="711"/>
      <c r="DW42" s="703"/>
      <c r="DX42" s="704"/>
      <c r="DY42" s="704"/>
      <c r="DZ42" s="704"/>
      <c r="EA42" s="704"/>
      <c r="EB42" s="704"/>
      <c r="EC42" s="705"/>
    </row>
    <row r="43" spans="2:133" ht="11.25" customHeight="1" x14ac:dyDescent="0.2">
      <c r="B43" s="631" t="s">
        <v>363</v>
      </c>
      <c r="C43" s="632"/>
      <c r="D43" s="632"/>
      <c r="E43" s="632"/>
      <c r="F43" s="632"/>
      <c r="G43" s="632"/>
      <c r="H43" s="632"/>
      <c r="I43" s="632"/>
      <c r="J43" s="632"/>
      <c r="K43" s="632"/>
      <c r="L43" s="632"/>
      <c r="M43" s="632"/>
      <c r="N43" s="632"/>
      <c r="O43" s="632"/>
      <c r="P43" s="632"/>
      <c r="Q43" s="633"/>
      <c r="R43" s="634">
        <v>720319</v>
      </c>
      <c r="S43" s="635"/>
      <c r="T43" s="635"/>
      <c r="U43" s="635"/>
      <c r="V43" s="635"/>
      <c r="W43" s="635"/>
      <c r="X43" s="635"/>
      <c r="Y43" s="636"/>
      <c r="Z43" s="637">
        <v>1.9</v>
      </c>
      <c r="AA43" s="637"/>
      <c r="AB43" s="637"/>
      <c r="AC43" s="637"/>
      <c r="AD43" s="638" t="s">
        <v>129</v>
      </c>
      <c r="AE43" s="638"/>
      <c r="AF43" s="638"/>
      <c r="AG43" s="638"/>
      <c r="AH43" s="638"/>
      <c r="AI43" s="638"/>
      <c r="AJ43" s="638"/>
      <c r="AK43" s="638"/>
      <c r="AL43" s="639" t="s">
        <v>129</v>
      </c>
      <c r="AM43" s="640"/>
      <c r="AN43" s="640"/>
      <c r="AO43" s="641"/>
      <c r="CD43" s="631" t="s">
        <v>364</v>
      </c>
      <c r="CE43" s="632"/>
      <c r="CF43" s="632"/>
      <c r="CG43" s="632"/>
      <c r="CH43" s="632"/>
      <c r="CI43" s="632"/>
      <c r="CJ43" s="632"/>
      <c r="CK43" s="632"/>
      <c r="CL43" s="632"/>
      <c r="CM43" s="632"/>
      <c r="CN43" s="632"/>
      <c r="CO43" s="632"/>
      <c r="CP43" s="632"/>
      <c r="CQ43" s="633"/>
      <c r="CR43" s="634">
        <v>113596</v>
      </c>
      <c r="CS43" s="661"/>
      <c r="CT43" s="661"/>
      <c r="CU43" s="661"/>
      <c r="CV43" s="661"/>
      <c r="CW43" s="661"/>
      <c r="CX43" s="661"/>
      <c r="CY43" s="662"/>
      <c r="CZ43" s="639">
        <v>0.3</v>
      </c>
      <c r="DA43" s="663"/>
      <c r="DB43" s="663"/>
      <c r="DC43" s="669"/>
      <c r="DD43" s="643">
        <v>107256</v>
      </c>
      <c r="DE43" s="661"/>
      <c r="DF43" s="661"/>
      <c r="DG43" s="661"/>
      <c r="DH43" s="661"/>
      <c r="DI43" s="661"/>
      <c r="DJ43" s="661"/>
      <c r="DK43" s="662"/>
      <c r="DL43" s="709"/>
      <c r="DM43" s="710"/>
      <c r="DN43" s="710"/>
      <c r="DO43" s="710"/>
      <c r="DP43" s="710"/>
      <c r="DQ43" s="710"/>
      <c r="DR43" s="710"/>
      <c r="DS43" s="710"/>
      <c r="DT43" s="710"/>
      <c r="DU43" s="710"/>
      <c r="DV43" s="711"/>
      <c r="DW43" s="703"/>
      <c r="DX43" s="704"/>
      <c r="DY43" s="704"/>
      <c r="DZ43" s="704"/>
      <c r="EA43" s="704"/>
      <c r="EB43" s="704"/>
      <c r="EC43" s="705"/>
    </row>
    <row r="44" spans="2:133" ht="11.25" customHeight="1" x14ac:dyDescent="0.2">
      <c r="B44" s="652" t="s">
        <v>365</v>
      </c>
      <c r="C44" s="653"/>
      <c r="D44" s="653"/>
      <c r="E44" s="653"/>
      <c r="F44" s="653"/>
      <c r="G44" s="653"/>
      <c r="H44" s="653"/>
      <c r="I44" s="653"/>
      <c r="J44" s="653"/>
      <c r="K44" s="653"/>
      <c r="L44" s="653"/>
      <c r="M44" s="653"/>
      <c r="N44" s="653"/>
      <c r="O44" s="653"/>
      <c r="P44" s="653"/>
      <c r="Q44" s="654"/>
      <c r="R44" s="712">
        <v>38285538</v>
      </c>
      <c r="S44" s="713"/>
      <c r="T44" s="713"/>
      <c r="U44" s="713"/>
      <c r="V44" s="713"/>
      <c r="W44" s="713"/>
      <c r="X44" s="713"/>
      <c r="Y44" s="714"/>
      <c r="Z44" s="715">
        <v>100</v>
      </c>
      <c r="AA44" s="715"/>
      <c r="AB44" s="715"/>
      <c r="AC44" s="715"/>
      <c r="AD44" s="716">
        <v>15933819</v>
      </c>
      <c r="AE44" s="716"/>
      <c r="AF44" s="716"/>
      <c r="AG44" s="716"/>
      <c r="AH44" s="716"/>
      <c r="AI44" s="716"/>
      <c r="AJ44" s="716"/>
      <c r="AK44" s="716"/>
      <c r="AL44" s="717">
        <v>100</v>
      </c>
      <c r="AM44" s="694"/>
      <c r="AN44" s="694"/>
      <c r="AO44" s="718"/>
      <c r="CD44" s="672" t="s">
        <v>312</v>
      </c>
      <c r="CE44" s="673"/>
      <c r="CF44" s="631" t="s">
        <v>366</v>
      </c>
      <c r="CG44" s="632"/>
      <c r="CH44" s="632"/>
      <c r="CI44" s="632"/>
      <c r="CJ44" s="632"/>
      <c r="CK44" s="632"/>
      <c r="CL44" s="632"/>
      <c r="CM44" s="632"/>
      <c r="CN44" s="632"/>
      <c r="CO44" s="632"/>
      <c r="CP44" s="632"/>
      <c r="CQ44" s="633"/>
      <c r="CR44" s="634">
        <v>3787428</v>
      </c>
      <c r="CS44" s="635"/>
      <c r="CT44" s="635"/>
      <c r="CU44" s="635"/>
      <c r="CV44" s="635"/>
      <c r="CW44" s="635"/>
      <c r="CX44" s="635"/>
      <c r="CY44" s="636"/>
      <c r="CZ44" s="639">
        <v>10.199999999999999</v>
      </c>
      <c r="DA44" s="640"/>
      <c r="DB44" s="640"/>
      <c r="DC44" s="646"/>
      <c r="DD44" s="643">
        <v>336748</v>
      </c>
      <c r="DE44" s="635"/>
      <c r="DF44" s="635"/>
      <c r="DG44" s="635"/>
      <c r="DH44" s="635"/>
      <c r="DI44" s="635"/>
      <c r="DJ44" s="635"/>
      <c r="DK44" s="636"/>
      <c r="DL44" s="709"/>
      <c r="DM44" s="710"/>
      <c r="DN44" s="710"/>
      <c r="DO44" s="710"/>
      <c r="DP44" s="710"/>
      <c r="DQ44" s="710"/>
      <c r="DR44" s="710"/>
      <c r="DS44" s="710"/>
      <c r="DT44" s="710"/>
      <c r="DU44" s="710"/>
      <c r="DV44" s="711"/>
      <c r="DW44" s="703"/>
      <c r="DX44" s="704"/>
      <c r="DY44" s="704"/>
      <c r="DZ44" s="704"/>
      <c r="EA44" s="704"/>
      <c r="EB44" s="704"/>
      <c r="EC44" s="705"/>
    </row>
    <row r="45" spans="2:133" ht="11.25" customHeight="1" x14ac:dyDescent="0.2">
      <c r="CD45" s="674"/>
      <c r="CE45" s="675"/>
      <c r="CF45" s="631" t="s">
        <v>367</v>
      </c>
      <c r="CG45" s="632"/>
      <c r="CH45" s="632"/>
      <c r="CI45" s="632"/>
      <c r="CJ45" s="632"/>
      <c r="CK45" s="632"/>
      <c r="CL45" s="632"/>
      <c r="CM45" s="632"/>
      <c r="CN45" s="632"/>
      <c r="CO45" s="632"/>
      <c r="CP45" s="632"/>
      <c r="CQ45" s="633"/>
      <c r="CR45" s="634">
        <v>1452459</v>
      </c>
      <c r="CS45" s="661"/>
      <c r="CT45" s="661"/>
      <c r="CU45" s="661"/>
      <c r="CV45" s="661"/>
      <c r="CW45" s="661"/>
      <c r="CX45" s="661"/>
      <c r="CY45" s="662"/>
      <c r="CZ45" s="639">
        <v>3.9</v>
      </c>
      <c r="DA45" s="663"/>
      <c r="DB45" s="663"/>
      <c r="DC45" s="669"/>
      <c r="DD45" s="643">
        <v>61880</v>
      </c>
      <c r="DE45" s="661"/>
      <c r="DF45" s="661"/>
      <c r="DG45" s="661"/>
      <c r="DH45" s="661"/>
      <c r="DI45" s="661"/>
      <c r="DJ45" s="661"/>
      <c r="DK45" s="662"/>
      <c r="DL45" s="709"/>
      <c r="DM45" s="710"/>
      <c r="DN45" s="710"/>
      <c r="DO45" s="710"/>
      <c r="DP45" s="710"/>
      <c r="DQ45" s="710"/>
      <c r="DR45" s="710"/>
      <c r="DS45" s="710"/>
      <c r="DT45" s="710"/>
      <c r="DU45" s="710"/>
      <c r="DV45" s="711"/>
      <c r="DW45" s="703"/>
      <c r="DX45" s="704"/>
      <c r="DY45" s="704"/>
      <c r="DZ45" s="704"/>
      <c r="EA45" s="704"/>
      <c r="EB45" s="704"/>
      <c r="EC45" s="705"/>
    </row>
    <row r="46" spans="2:133" ht="11.25" customHeight="1" x14ac:dyDescent="0.2">
      <c r="B46" s="205" t="s">
        <v>368</v>
      </c>
      <c r="CD46" s="674"/>
      <c r="CE46" s="675"/>
      <c r="CF46" s="631" t="s">
        <v>369</v>
      </c>
      <c r="CG46" s="632"/>
      <c r="CH46" s="632"/>
      <c r="CI46" s="632"/>
      <c r="CJ46" s="632"/>
      <c r="CK46" s="632"/>
      <c r="CL46" s="632"/>
      <c r="CM46" s="632"/>
      <c r="CN46" s="632"/>
      <c r="CO46" s="632"/>
      <c r="CP46" s="632"/>
      <c r="CQ46" s="633"/>
      <c r="CR46" s="634">
        <v>2204359</v>
      </c>
      <c r="CS46" s="635"/>
      <c r="CT46" s="635"/>
      <c r="CU46" s="635"/>
      <c r="CV46" s="635"/>
      <c r="CW46" s="635"/>
      <c r="CX46" s="635"/>
      <c r="CY46" s="636"/>
      <c r="CZ46" s="639">
        <v>5.9</v>
      </c>
      <c r="DA46" s="640"/>
      <c r="DB46" s="640"/>
      <c r="DC46" s="646"/>
      <c r="DD46" s="643">
        <v>262258</v>
      </c>
      <c r="DE46" s="635"/>
      <c r="DF46" s="635"/>
      <c r="DG46" s="635"/>
      <c r="DH46" s="635"/>
      <c r="DI46" s="635"/>
      <c r="DJ46" s="635"/>
      <c r="DK46" s="636"/>
      <c r="DL46" s="709"/>
      <c r="DM46" s="710"/>
      <c r="DN46" s="710"/>
      <c r="DO46" s="710"/>
      <c r="DP46" s="710"/>
      <c r="DQ46" s="710"/>
      <c r="DR46" s="710"/>
      <c r="DS46" s="710"/>
      <c r="DT46" s="710"/>
      <c r="DU46" s="710"/>
      <c r="DV46" s="711"/>
      <c r="DW46" s="703"/>
      <c r="DX46" s="704"/>
      <c r="DY46" s="704"/>
      <c r="DZ46" s="704"/>
      <c r="EA46" s="704"/>
      <c r="EB46" s="704"/>
      <c r="EC46" s="705"/>
    </row>
    <row r="47" spans="2:133" ht="11.25" customHeight="1" x14ac:dyDescent="0.2">
      <c r="B47" s="730" t="s">
        <v>370</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371</v>
      </c>
      <c r="CG47" s="632"/>
      <c r="CH47" s="632"/>
      <c r="CI47" s="632"/>
      <c r="CJ47" s="632"/>
      <c r="CK47" s="632"/>
      <c r="CL47" s="632"/>
      <c r="CM47" s="632"/>
      <c r="CN47" s="632"/>
      <c r="CO47" s="632"/>
      <c r="CP47" s="632"/>
      <c r="CQ47" s="633"/>
      <c r="CR47" s="634">
        <v>509615</v>
      </c>
      <c r="CS47" s="661"/>
      <c r="CT47" s="661"/>
      <c r="CU47" s="661"/>
      <c r="CV47" s="661"/>
      <c r="CW47" s="661"/>
      <c r="CX47" s="661"/>
      <c r="CY47" s="662"/>
      <c r="CZ47" s="639">
        <v>1.4</v>
      </c>
      <c r="DA47" s="663"/>
      <c r="DB47" s="663"/>
      <c r="DC47" s="669"/>
      <c r="DD47" s="643">
        <v>62000</v>
      </c>
      <c r="DE47" s="661"/>
      <c r="DF47" s="661"/>
      <c r="DG47" s="661"/>
      <c r="DH47" s="661"/>
      <c r="DI47" s="661"/>
      <c r="DJ47" s="661"/>
      <c r="DK47" s="662"/>
      <c r="DL47" s="709"/>
      <c r="DM47" s="710"/>
      <c r="DN47" s="710"/>
      <c r="DO47" s="710"/>
      <c r="DP47" s="710"/>
      <c r="DQ47" s="710"/>
      <c r="DR47" s="710"/>
      <c r="DS47" s="710"/>
      <c r="DT47" s="710"/>
      <c r="DU47" s="710"/>
      <c r="DV47" s="711"/>
      <c r="DW47" s="703"/>
      <c r="DX47" s="704"/>
      <c r="DY47" s="704"/>
      <c r="DZ47" s="704"/>
      <c r="EA47" s="704"/>
      <c r="EB47" s="704"/>
      <c r="EC47" s="705"/>
    </row>
    <row r="48" spans="2:133" ht="10.8" x14ac:dyDescent="0.2">
      <c r="B48" s="730" t="s">
        <v>372</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373</v>
      </c>
      <c r="CG48" s="632"/>
      <c r="CH48" s="632"/>
      <c r="CI48" s="632"/>
      <c r="CJ48" s="632"/>
      <c r="CK48" s="632"/>
      <c r="CL48" s="632"/>
      <c r="CM48" s="632"/>
      <c r="CN48" s="632"/>
      <c r="CO48" s="632"/>
      <c r="CP48" s="632"/>
      <c r="CQ48" s="633"/>
      <c r="CR48" s="634" t="s">
        <v>129</v>
      </c>
      <c r="CS48" s="635"/>
      <c r="CT48" s="635"/>
      <c r="CU48" s="635"/>
      <c r="CV48" s="635"/>
      <c r="CW48" s="635"/>
      <c r="CX48" s="635"/>
      <c r="CY48" s="636"/>
      <c r="CZ48" s="639" t="s">
        <v>129</v>
      </c>
      <c r="DA48" s="640"/>
      <c r="DB48" s="640"/>
      <c r="DC48" s="646"/>
      <c r="DD48" s="643" t="s">
        <v>129</v>
      </c>
      <c r="DE48" s="635"/>
      <c r="DF48" s="635"/>
      <c r="DG48" s="635"/>
      <c r="DH48" s="635"/>
      <c r="DI48" s="635"/>
      <c r="DJ48" s="635"/>
      <c r="DK48" s="636"/>
      <c r="DL48" s="709"/>
      <c r="DM48" s="710"/>
      <c r="DN48" s="710"/>
      <c r="DO48" s="710"/>
      <c r="DP48" s="710"/>
      <c r="DQ48" s="710"/>
      <c r="DR48" s="710"/>
      <c r="DS48" s="710"/>
      <c r="DT48" s="710"/>
      <c r="DU48" s="710"/>
      <c r="DV48" s="711"/>
      <c r="DW48" s="703"/>
      <c r="DX48" s="704"/>
      <c r="DY48" s="704"/>
      <c r="DZ48" s="704"/>
      <c r="EA48" s="704"/>
      <c r="EB48" s="704"/>
      <c r="EC48" s="705"/>
    </row>
    <row r="49" spans="2:133" ht="11.25" customHeight="1" x14ac:dyDescent="0.2">
      <c r="B49" s="216"/>
      <c r="CD49" s="652" t="s">
        <v>374</v>
      </c>
      <c r="CE49" s="653"/>
      <c r="CF49" s="653"/>
      <c r="CG49" s="653"/>
      <c r="CH49" s="653"/>
      <c r="CI49" s="653"/>
      <c r="CJ49" s="653"/>
      <c r="CK49" s="653"/>
      <c r="CL49" s="653"/>
      <c r="CM49" s="653"/>
      <c r="CN49" s="653"/>
      <c r="CO49" s="653"/>
      <c r="CP49" s="653"/>
      <c r="CQ49" s="654"/>
      <c r="CR49" s="712">
        <v>37068377</v>
      </c>
      <c r="CS49" s="693"/>
      <c r="CT49" s="693"/>
      <c r="CU49" s="693"/>
      <c r="CV49" s="693"/>
      <c r="CW49" s="693"/>
      <c r="CX49" s="693"/>
      <c r="CY49" s="720"/>
      <c r="CZ49" s="717">
        <v>100</v>
      </c>
      <c r="DA49" s="721"/>
      <c r="DB49" s="721"/>
      <c r="DC49" s="722"/>
      <c r="DD49" s="723">
        <v>20188175</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t="10.8" hidden="1" x14ac:dyDescent="0.2">
      <c r="B50" s="216"/>
    </row>
  </sheetData>
  <sheetProtection algorithmName="SHA-512" hashValue="U3h9I6+GlwQJS5roSGvI0ApD547btVwnnImxRxEntYu93Cxw2aU59xh9kBiHyBzqm0tScnvr9FwEdRHfDdcCjw==" saltValue="6JZzI29Ac7FIQ0rS/h2o4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4" zoomScale="40" zoomScaleNormal="4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1" t="s">
        <v>375</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2" t="s">
        <v>376</v>
      </c>
      <c r="DK2" s="733"/>
      <c r="DL2" s="733"/>
      <c r="DM2" s="733"/>
      <c r="DN2" s="733"/>
      <c r="DO2" s="734"/>
      <c r="DP2" s="219"/>
      <c r="DQ2" s="732" t="s">
        <v>377</v>
      </c>
      <c r="DR2" s="733"/>
      <c r="DS2" s="733"/>
      <c r="DT2" s="733"/>
      <c r="DU2" s="733"/>
      <c r="DV2" s="733"/>
      <c r="DW2" s="733"/>
      <c r="DX2" s="733"/>
      <c r="DY2" s="733"/>
      <c r="DZ2" s="734"/>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35" t="s">
        <v>378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23"/>
      <c r="BA4" s="223"/>
      <c r="BB4" s="223"/>
      <c r="BC4" s="223"/>
      <c r="BD4" s="223"/>
      <c r="BE4" s="224"/>
      <c r="BF4" s="224"/>
      <c r="BG4" s="224"/>
      <c r="BH4" s="224"/>
      <c r="BI4" s="224"/>
      <c r="BJ4" s="224"/>
      <c r="BK4" s="224"/>
      <c r="BL4" s="224"/>
      <c r="BM4" s="224"/>
      <c r="BN4" s="224"/>
      <c r="BO4" s="224"/>
      <c r="BP4" s="224"/>
      <c r="BQ4" s="736" t="s">
        <v>379</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25"/>
    </row>
    <row r="5" spans="1:131" s="226" customFormat="1" ht="26.25" customHeight="1" x14ac:dyDescent="0.2">
      <c r="A5" s="737" t="s">
        <v>380</v>
      </c>
      <c r="B5" s="738"/>
      <c r="C5" s="738"/>
      <c r="D5" s="738"/>
      <c r="E5" s="738"/>
      <c r="F5" s="738"/>
      <c r="G5" s="738"/>
      <c r="H5" s="738"/>
      <c r="I5" s="738"/>
      <c r="J5" s="738"/>
      <c r="K5" s="738"/>
      <c r="L5" s="738"/>
      <c r="M5" s="738"/>
      <c r="N5" s="738"/>
      <c r="O5" s="738"/>
      <c r="P5" s="739"/>
      <c r="Q5" s="743" t="s">
        <v>381</v>
      </c>
      <c r="R5" s="744"/>
      <c r="S5" s="744"/>
      <c r="T5" s="744"/>
      <c r="U5" s="745"/>
      <c r="V5" s="743" t="s">
        <v>382</v>
      </c>
      <c r="W5" s="744"/>
      <c r="X5" s="744"/>
      <c r="Y5" s="744"/>
      <c r="Z5" s="745"/>
      <c r="AA5" s="743" t="s">
        <v>383</v>
      </c>
      <c r="AB5" s="744"/>
      <c r="AC5" s="744"/>
      <c r="AD5" s="744"/>
      <c r="AE5" s="744"/>
      <c r="AF5" s="749" t="s">
        <v>384</v>
      </c>
      <c r="AG5" s="744"/>
      <c r="AH5" s="744"/>
      <c r="AI5" s="744"/>
      <c r="AJ5" s="750"/>
      <c r="AK5" s="744" t="s">
        <v>385</v>
      </c>
      <c r="AL5" s="744"/>
      <c r="AM5" s="744"/>
      <c r="AN5" s="744"/>
      <c r="AO5" s="745"/>
      <c r="AP5" s="743" t="s">
        <v>386</v>
      </c>
      <c r="AQ5" s="744"/>
      <c r="AR5" s="744"/>
      <c r="AS5" s="744"/>
      <c r="AT5" s="745"/>
      <c r="AU5" s="743" t="s">
        <v>387</v>
      </c>
      <c r="AV5" s="744"/>
      <c r="AW5" s="744"/>
      <c r="AX5" s="744"/>
      <c r="AY5" s="750"/>
      <c r="AZ5" s="223"/>
      <c r="BA5" s="223"/>
      <c r="BB5" s="223"/>
      <c r="BC5" s="223"/>
      <c r="BD5" s="223"/>
      <c r="BE5" s="224"/>
      <c r="BF5" s="224"/>
      <c r="BG5" s="224"/>
      <c r="BH5" s="224"/>
      <c r="BI5" s="224"/>
      <c r="BJ5" s="224"/>
      <c r="BK5" s="224"/>
      <c r="BL5" s="224"/>
      <c r="BM5" s="224"/>
      <c r="BN5" s="224"/>
      <c r="BO5" s="224"/>
      <c r="BP5" s="224"/>
      <c r="BQ5" s="737" t="s">
        <v>388</v>
      </c>
      <c r="BR5" s="738"/>
      <c r="BS5" s="738"/>
      <c r="BT5" s="738"/>
      <c r="BU5" s="738"/>
      <c r="BV5" s="738"/>
      <c r="BW5" s="738"/>
      <c r="BX5" s="738"/>
      <c r="BY5" s="738"/>
      <c r="BZ5" s="738"/>
      <c r="CA5" s="738"/>
      <c r="CB5" s="738"/>
      <c r="CC5" s="738"/>
      <c r="CD5" s="738"/>
      <c r="CE5" s="738"/>
      <c r="CF5" s="738"/>
      <c r="CG5" s="739"/>
      <c r="CH5" s="743" t="s">
        <v>389</v>
      </c>
      <c r="CI5" s="744"/>
      <c r="CJ5" s="744"/>
      <c r="CK5" s="744"/>
      <c r="CL5" s="745"/>
      <c r="CM5" s="743" t="s">
        <v>390</v>
      </c>
      <c r="CN5" s="744"/>
      <c r="CO5" s="744"/>
      <c r="CP5" s="744"/>
      <c r="CQ5" s="745"/>
      <c r="CR5" s="743" t="s">
        <v>391</v>
      </c>
      <c r="CS5" s="744"/>
      <c r="CT5" s="744"/>
      <c r="CU5" s="744"/>
      <c r="CV5" s="745"/>
      <c r="CW5" s="743" t="s">
        <v>392</v>
      </c>
      <c r="CX5" s="744"/>
      <c r="CY5" s="744"/>
      <c r="CZ5" s="744"/>
      <c r="DA5" s="745"/>
      <c r="DB5" s="743" t="s">
        <v>393</v>
      </c>
      <c r="DC5" s="744"/>
      <c r="DD5" s="744"/>
      <c r="DE5" s="744"/>
      <c r="DF5" s="745"/>
      <c r="DG5" s="773" t="s">
        <v>394</v>
      </c>
      <c r="DH5" s="774"/>
      <c r="DI5" s="774"/>
      <c r="DJ5" s="774"/>
      <c r="DK5" s="775"/>
      <c r="DL5" s="773" t="s">
        <v>395</v>
      </c>
      <c r="DM5" s="774"/>
      <c r="DN5" s="774"/>
      <c r="DO5" s="774"/>
      <c r="DP5" s="775"/>
      <c r="DQ5" s="743" t="s">
        <v>396</v>
      </c>
      <c r="DR5" s="744"/>
      <c r="DS5" s="744"/>
      <c r="DT5" s="744"/>
      <c r="DU5" s="745"/>
      <c r="DV5" s="743" t="s">
        <v>387</v>
      </c>
      <c r="DW5" s="744"/>
      <c r="DX5" s="744"/>
      <c r="DY5" s="744"/>
      <c r="DZ5" s="750"/>
      <c r="EA5" s="225"/>
    </row>
    <row r="6" spans="1:131" s="226" customFormat="1" ht="26.25" customHeight="1" thickBot="1" x14ac:dyDescent="0.25">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23"/>
      <c r="BA6" s="223"/>
      <c r="BB6" s="223"/>
      <c r="BC6" s="223"/>
      <c r="BD6" s="223"/>
      <c r="BE6" s="224"/>
      <c r="BF6" s="224"/>
      <c r="BG6" s="224"/>
      <c r="BH6" s="224"/>
      <c r="BI6" s="224"/>
      <c r="BJ6" s="224"/>
      <c r="BK6" s="224"/>
      <c r="BL6" s="224"/>
      <c r="BM6" s="224"/>
      <c r="BN6" s="224"/>
      <c r="BO6" s="224"/>
      <c r="BP6" s="224"/>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25"/>
    </row>
    <row r="7" spans="1:131" s="226" customFormat="1" ht="26.25" customHeight="1" thickTop="1" x14ac:dyDescent="0.2">
      <c r="A7" s="227">
        <v>1</v>
      </c>
      <c r="B7" s="759" t="s">
        <v>397</v>
      </c>
      <c r="C7" s="760"/>
      <c r="D7" s="760"/>
      <c r="E7" s="760"/>
      <c r="F7" s="760"/>
      <c r="G7" s="760"/>
      <c r="H7" s="760"/>
      <c r="I7" s="760"/>
      <c r="J7" s="760"/>
      <c r="K7" s="760"/>
      <c r="L7" s="760"/>
      <c r="M7" s="760"/>
      <c r="N7" s="760"/>
      <c r="O7" s="760"/>
      <c r="P7" s="761"/>
      <c r="Q7" s="762">
        <v>38285</v>
      </c>
      <c r="R7" s="763"/>
      <c r="S7" s="763"/>
      <c r="T7" s="763"/>
      <c r="U7" s="763"/>
      <c r="V7" s="763">
        <v>37068</v>
      </c>
      <c r="W7" s="763"/>
      <c r="X7" s="763"/>
      <c r="Y7" s="763"/>
      <c r="Z7" s="763"/>
      <c r="AA7" s="763">
        <v>1217</v>
      </c>
      <c r="AB7" s="763"/>
      <c r="AC7" s="763"/>
      <c r="AD7" s="763"/>
      <c r="AE7" s="764"/>
      <c r="AF7" s="765">
        <v>1004</v>
      </c>
      <c r="AG7" s="766"/>
      <c r="AH7" s="766"/>
      <c r="AI7" s="766"/>
      <c r="AJ7" s="767"/>
      <c r="AK7" s="768">
        <v>1082</v>
      </c>
      <c r="AL7" s="769"/>
      <c r="AM7" s="769"/>
      <c r="AN7" s="769"/>
      <c r="AO7" s="769"/>
      <c r="AP7" s="769">
        <v>27612</v>
      </c>
      <c r="AQ7" s="769"/>
      <c r="AR7" s="769"/>
      <c r="AS7" s="769"/>
      <c r="AT7" s="769"/>
      <c r="AU7" s="770"/>
      <c r="AV7" s="770"/>
      <c r="AW7" s="770"/>
      <c r="AX7" s="770"/>
      <c r="AY7" s="771"/>
      <c r="AZ7" s="223"/>
      <c r="BA7" s="223"/>
      <c r="BB7" s="223"/>
      <c r="BC7" s="223"/>
      <c r="BD7" s="223"/>
      <c r="BE7" s="224"/>
      <c r="BF7" s="224"/>
      <c r="BG7" s="224"/>
      <c r="BH7" s="224"/>
      <c r="BI7" s="224"/>
      <c r="BJ7" s="224"/>
      <c r="BK7" s="224"/>
      <c r="BL7" s="224"/>
      <c r="BM7" s="224"/>
      <c r="BN7" s="224"/>
      <c r="BO7" s="224"/>
      <c r="BP7" s="224"/>
      <c r="BQ7" s="227">
        <v>1</v>
      </c>
      <c r="BR7" s="228"/>
      <c r="BS7" s="756" t="s">
        <v>591</v>
      </c>
      <c r="BT7" s="757"/>
      <c r="BU7" s="757"/>
      <c r="BV7" s="757"/>
      <c r="BW7" s="757"/>
      <c r="BX7" s="757"/>
      <c r="BY7" s="757"/>
      <c r="BZ7" s="757"/>
      <c r="CA7" s="757"/>
      <c r="CB7" s="757"/>
      <c r="CC7" s="757"/>
      <c r="CD7" s="757"/>
      <c r="CE7" s="757"/>
      <c r="CF7" s="757"/>
      <c r="CG7" s="772"/>
      <c r="CH7" s="753">
        <v>0</v>
      </c>
      <c r="CI7" s="754"/>
      <c r="CJ7" s="754"/>
      <c r="CK7" s="754"/>
      <c r="CL7" s="755"/>
      <c r="CM7" s="753">
        <v>206</v>
      </c>
      <c r="CN7" s="754"/>
      <c r="CO7" s="754"/>
      <c r="CP7" s="754"/>
      <c r="CQ7" s="755"/>
      <c r="CR7" s="753">
        <v>3</v>
      </c>
      <c r="CS7" s="754"/>
      <c r="CT7" s="754"/>
      <c r="CU7" s="754"/>
      <c r="CV7" s="755"/>
      <c r="CW7" s="753" t="s">
        <v>590</v>
      </c>
      <c r="CX7" s="754"/>
      <c r="CY7" s="754"/>
      <c r="CZ7" s="754"/>
      <c r="DA7" s="755"/>
      <c r="DB7" s="753" t="s">
        <v>590</v>
      </c>
      <c r="DC7" s="754"/>
      <c r="DD7" s="754"/>
      <c r="DE7" s="754"/>
      <c r="DF7" s="755"/>
      <c r="DG7" s="753" t="s">
        <v>590</v>
      </c>
      <c r="DH7" s="754"/>
      <c r="DI7" s="754"/>
      <c r="DJ7" s="754"/>
      <c r="DK7" s="755"/>
      <c r="DL7" s="753" t="s">
        <v>590</v>
      </c>
      <c r="DM7" s="754"/>
      <c r="DN7" s="754"/>
      <c r="DO7" s="754"/>
      <c r="DP7" s="755"/>
      <c r="DQ7" s="753" t="s">
        <v>590</v>
      </c>
      <c r="DR7" s="754"/>
      <c r="DS7" s="754"/>
      <c r="DT7" s="754"/>
      <c r="DU7" s="755"/>
      <c r="DV7" s="756"/>
      <c r="DW7" s="757"/>
      <c r="DX7" s="757"/>
      <c r="DY7" s="757"/>
      <c r="DZ7" s="758"/>
      <c r="EA7" s="225"/>
    </row>
    <row r="8" spans="1:131" s="226" customFormat="1" ht="26.25" customHeight="1" x14ac:dyDescent="0.2">
      <c r="A8" s="229">
        <v>2</v>
      </c>
      <c r="B8" s="790"/>
      <c r="C8" s="791"/>
      <c r="D8" s="791"/>
      <c r="E8" s="791"/>
      <c r="F8" s="791"/>
      <c r="G8" s="791"/>
      <c r="H8" s="791"/>
      <c r="I8" s="791"/>
      <c r="J8" s="791"/>
      <c r="K8" s="791"/>
      <c r="L8" s="791"/>
      <c r="M8" s="791"/>
      <c r="N8" s="791"/>
      <c r="O8" s="791"/>
      <c r="P8" s="792"/>
      <c r="Q8" s="793"/>
      <c r="R8" s="794"/>
      <c r="S8" s="794"/>
      <c r="T8" s="794"/>
      <c r="U8" s="794"/>
      <c r="V8" s="794"/>
      <c r="W8" s="794"/>
      <c r="X8" s="794"/>
      <c r="Y8" s="794"/>
      <c r="Z8" s="794"/>
      <c r="AA8" s="794"/>
      <c r="AB8" s="794"/>
      <c r="AC8" s="794"/>
      <c r="AD8" s="794"/>
      <c r="AE8" s="795"/>
      <c r="AF8" s="796"/>
      <c r="AG8" s="797"/>
      <c r="AH8" s="797"/>
      <c r="AI8" s="797"/>
      <c r="AJ8" s="798"/>
      <c r="AK8" s="779"/>
      <c r="AL8" s="780"/>
      <c r="AM8" s="780"/>
      <c r="AN8" s="780"/>
      <c r="AO8" s="780"/>
      <c r="AP8" s="780"/>
      <c r="AQ8" s="780"/>
      <c r="AR8" s="780"/>
      <c r="AS8" s="780"/>
      <c r="AT8" s="780"/>
      <c r="AU8" s="781"/>
      <c r="AV8" s="781"/>
      <c r="AW8" s="781"/>
      <c r="AX8" s="781"/>
      <c r="AY8" s="782"/>
      <c r="AZ8" s="223"/>
      <c r="BA8" s="223"/>
      <c r="BB8" s="223"/>
      <c r="BC8" s="223"/>
      <c r="BD8" s="223"/>
      <c r="BE8" s="224"/>
      <c r="BF8" s="224"/>
      <c r="BG8" s="224"/>
      <c r="BH8" s="224"/>
      <c r="BI8" s="224"/>
      <c r="BJ8" s="224"/>
      <c r="BK8" s="224"/>
      <c r="BL8" s="224"/>
      <c r="BM8" s="224"/>
      <c r="BN8" s="224"/>
      <c r="BO8" s="224"/>
      <c r="BP8" s="224"/>
      <c r="BQ8" s="229">
        <v>2</v>
      </c>
      <c r="BR8" s="230"/>
      <c r="BS8" s="783" t="s">
        <v>592</v>
      </c>
      <c r="BT8" s="784"/>
      <c r="BU8" s="784"/>
      <c r="BV8" s="784"/>
      <c r="BW8" s="784"/>
      <c r="BX8" s="784"/>
      <c r="BY8" s="784"/>
      <c r="BZ8" s="784"/>
      <c r="CA8" s="784"/>
      <c r="CB8" s="784"/>
      <c r="CC8" s="784"/>
      <c r="CD8" s="784"/>
      <c r="CE8" s="784"/>
      <c r="CF8" s="784"/>
      <c r="CG8" s="785"/>
      <c r="CH8" s="786">
        <v>3</v>
      </c>
      <c r="CI8" s="787"/>
      <c r="CJ8" s="787"/>
      <c r="CK8" s="787"/>
      <c r="CL8" s="788"/>
      <c r="CM8" s="786">
        <v>48</v>
      </c>
      <c r="CN8" s="787"/>
      <c r="CO8" s="787"/>
      <c r="CP8" s="787"/>
      <c r="CQ8" s="788"/>
      <c r="CR8" s="786">
        <v>5</v>
      </c>
      <c r="CS8" s="787"/>
      <c r="CT8" s="787"/>
      <c r="CU8" s="787"/>
      <c r="CV8" s="788"/>
      <c r="CW8" s="786" t="s">
        <v>590</v>
      </c>
      <c r="CX8" s="787"/>
      <c r="CY8" s="787"/>
      <c r="CZ8" s="787"/>
      <c r="DA8" s="788"/>
      <c r="DB8" s="786" t="s">
        <v>590</v>
      </c>
      <c r="DC8" s="787"/>
      <c r="DD8" s="787"/>
      <c r="DE8" s="787"/>
      <c r="DF8" s="788"/>
      <c r="DG8" s="786" t="s">
        <v>590</v>
      </c>
      <c r="DH8" s="787"/>
      <c r="DI8" s="787"/>
      <c r="DJ8" s="787"/>
      <c r="DK8" s="788"/>
      <c r="DL8" s="786" t="s">
        <v>590</v>
      </c>
      <c r="DM8" s="787"/>
      <c r="DN8" s="787"/>
      <c r="DO8" s="787"/>
      <c r="DP8" s="788"/>
      <c r="DQ8" s="786" t="s">
        <v>590</v>
      </c>
      <c r="DR8" s="787"/>
      <c r="DS8" s="787"/>
      <c r="DT8" s="787"/>
      <c r="DU8" s="788"/>
      <c r="DV8" s="783"/>
      <c r="DW8" s="784"/>
      <c r="DX8" s="784"/>
      <c r="DY8" s="784"/>
      <c r="DZ8" s="789"/>
      <c r="EA8" s="225"/>
    </row>
    <row r="9" spans="1:131" s="226" customFormat="1" ht="26.25" customHeight="1" x14ac:dyDescent="0.2">
      <c r="A9" s="229">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23"/>
      <c r="BA9" s="223"/>
      <c r="BB9" s="223"/>
      <c r="BC9" s="223"/>
      <c r="BD9" s="223"/>
      <c r="BE9" s="224"/>
      <c r="BF9" s="224"/>
      <c r="BG9" s="224"/>
      <c r="BH9" s="224"/>
      <c r="BI9" s="224"/>
      <c r="BJ9" s="224"/>
      <c r="BK9" s="224"/>
      <c r="BL9" s="224"/>
      <c r="BM9" s="224"/>
      <c r="BN9" s="224"/>
      <c r="BO9" s="224"/>
      <c r="BP9" s="224"/>
      <c r="BQ9" s="229">
        <v>3</v>
      </c>
      <c r="BR9" s="230"/>
      <c r="BS9" s="783" t="s">
        <v>593</v>
      </c>
      <c r="BT9" s="784"/>
      <c r="BU9" s="784"/>
      <c r="BV9" s="784"/>
      <c r="BW9" s="784"/>
      <c r="BX9" s="784"/>
      <c r="BY9" s="784"/>
      <c r="BZ9" s="784"/>
      <c r="CA9" s="784"/>
      <c r="CB9" s="784"/>
      <c r="CC9" s="784"/>
      <c r="CD9" s="784"/>
      <c r="CE9" s="784"/>
      <c r="CF9" s="784"/>
      <c r="CG9" s="785"/>
      <c r="CH9" s="786">
        <v>9</v>
      </c>
      <c r="CI9" s="787"/>
      <c r="CJ9" s="787"/>
      <c r="CK9" s="787"/>
      <c r="CL9" s="788"/>
      <c r="CM9" s="786">
        <v>92</v>
      </c>
      <c r="CN9" s="787"/>
      <c r="CO9" s="787"/>
      <c r="CP9" s="787"/>
      <c r="CQ9" s="788"/>
      <c r="CR9" s="786">
        <v>91</v>
      </c>
      <c r="CS9" s="787"/>
      <c r="CT9" s="787"/>
      <c r="CU9" s="787"/>
      <c r="CV9" s="788"/>
      <c r="CW9" s="786">
        <v>26</v>
      </c>
      <c r="CX9" s="787"/>
      <c r="CY9" s="787"/>
      <c r="CZ9" s="787"/>
      <c r="DA9" s="788"/>
      <c r="DB9" s="786" t="s">
        <v>590</v>
      </c>
      <c r="DC9" s="787"/>
      <c r="DD9" s="787"/>
      <c r="DE9" s="787"/>
      <c r="DF9" s="788"/>
      <c r="DG9" s="786" t="s">
        <v>590</v>
      </c>
      <c r="DH9" s="787"/>
      <c r="DI9" s="787"/>
      <c r="DJ9" s="787"/>
      <c r="DK9" s="788"/>
      <c r="DL9" s="786" t="s">
        <v>590</v>
      </c>
      <c r="DM9" s="787"/>
      <c r="DN9" s="787"/>
      <c r="DO9" s="787"/>
      <c r="DP9" s="788"/>
      <c r="DQ9" s="786" t="s">
        <v>590</v>
      </c>
      <c r="DR9" s="787"/>
      <c r="DS9" s="787"/>
      <c r="DT9" s="787"/>
      <c r="DU9" s="788"/>
      <c r="DV9" s="783"/>
      <c r="DW9" s="784"/>
      <c r="DX9" s="784"/>
      <c r="DY9" s="784"/>
      <c r="DZ9" s="789"/>
      <c r="EA9" s="225"/>
    </row>
    <row r="10" spans="1:131" s="226" customFormat="1" ht="26.25" customHeight="1" x14ac:dyDescent="0.2">
      <c r="A10" s="229">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23"/>
      <c r="BA10" s="223"/>
      <c r="BB10" s="223"/>
      <c r="BC10" s="223"/>
      <c r="BD10" s="223"/>
      <c r="BE10" s="224"/>
      <c r="BF10" s="224"/>
      <c r="BG10" s="224"/>
      <c r="BH10" s="224"/>
      <c r="BI10" s="224"/>
      <c r="BJ10" s="224"/>
      <c r="BK10" s="224"/>
      <c r="BL10" s="224"/>
      <c r="BM10" s="224"/>
      <c r="BN10" s="224"/>
      <c r="BO10" s="224"/>
      <c r="BP10" s="224"/>
      <c r="BQ10" s="229">
        <v>4</v>
      </c>
      <c r="BR10" s="230"/>
      <c r="BS10" s="783" t="s">
        <v>594</v>
      </c>
      <c r="BT10" s="784"/>
      <c r="BU10" s="784"/>
      <c r="BV10" s="784"/>
      <c r="BW10" s="784"/>
      <c r="BX10" s="784"/>
      <c r="BY10" s="784"/>
      <c r="BZ10" s="784"/>
      <c r="CA10" s="784"/>
      <c r="CB10" s="784"/>
      <c r="CC10" s="784"/>
      <c r="CD10" s="784"/>
      <c r="CE10" s="784"/>
      <c r="CF10" s="784"/>
      <c r="CG10" s="785"/>
      <c r="CH10" s="786">
        <v>-34</v>
      </c>
      <c r="CI10" s="787"/>
      <c r="CJ10" s="787"/>
      <c r="CK10" s="787"/>
      <c r="CL10" s="788"/>
      <c r="CM10" s="786">
        <v>44</v>
      </c>
      <c r="CN10" s="787"/>
      <c r="CO10" s="787"/>
      <c r="CP10" s="787"/>
      <c r="CQ10" s="788"/>
      <c r="CR10" s="786">
        <v>7</v>
      </c>
      <c r="CS10" s="787"/>
      <c r="CT10" s="787"/>
      <c r="CU10" s="787"/>
      <c r="CV10" s="788"/>
      <c r="CW10" s="786">
        <v>2</v>
      </c>
      <c r="CX10" s="787"/>
      <c r="CY10" s="787"/>
      <c r="CZ10" s="787"/>
      <c r="DA10" s="788"/>
      <c r="DB10" s="786" t="s">
        <v>590</v>
      </c>
      <c r="DC10" s="787"/>
      <c r="DD10" s="787"/>
      <c r="DE10" s="787"/>
      <c r="DF10" s="788"/>
      <c r="DG10" s="786" t="s">
        <v>590</v>
      </c>
      <c r="DH10" s="787"/>
      <c r="DI10" s="787"/>
      <c r="DJ10" s="787"/>
      <c r="DK10" s="788"/>
      <c r="DL10" s="786" t="s">
        <v>590</v>
      </c>
      <c r="DM10" s="787"/>
      <c r="DN10" s="787"/>
      <c r="DO10" s="787"/>
      <c r="DP10" s="788"/>
      <c r="DQ10" s="786" t="s">
        <v>590</v>
      </c>
      <c r="DR10" s="787"/>
      <c r="DS10" s="787"/>
      <c r="DT10" s="787"/>
      <c r="DU10" s="788"/>
      <c r="DV10" s="783"/>
      <c r="DW10" s="784"/>
      <c r="DX10" s="784"/>
      <c r="DY10" s="784"/>
      <c r="DZ10" s="789"/>
      <c r="EA10" s="225"/>
    </row>
    <row r="11" spans="1:131" s="226" customFormat="1" ht="26.25" customHeight="1" x14ac:dyDescent="0.2">
      <c r="A11" s="229">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23"/>
      <c r="BA11" s="223"/>
      <c r="BB11" s="223"/>
      <c r="BC11" s="223"/>
      <c r="BD11" s="223"/>
      <c r="BE11" s="224"/>
      <c r="BF11" s="224"/>
      <c r="BG11" s="224"/>
      <c r="BH11" s="224"/>
      <c r="BI11" s="224"/>
      <c r="BJ11" s="224"/>
      <c r="BK11" s="224"/>
      <c r="BL11" s="224"/>
      <c r="BM11" s="224"/>
      <c r="BN11" s="224"/>
      <c r="BO11" s="224"/>
      <c r="BP11" s="224"/>
      <c r="BQ11" s="229">
        <v>5</v>
      </c>
      <c r="BR11" s="230" t="s">
        <v>608</v>
      </c>
      <c r="BS11" s="783" t="s">
        <v>595</v>
      </c>
      <c r="BT11" s="784"/>
      <c r="BU11" s="784"/>
      <c r="BV11" s="784"/>
      <c r="BW11" s="784"/>
      <c r="BX11" s="784"/>
      <c r="BY11" s="784"/>
      <c r="BZ11" s="784"/>
      <c r="CA11" s="784"/>
      <c r="CB11" s="784"/>
      <c r="CC11" s="784"/>
      <c r="CD11" s="784"/>
      <c r="CE11" s="784"/>
      <c r="CF11" s="784"/>
      <c r="CG11" s="785"/>
      <c r="CH11" s="786">
        <v>203</v>
      </c>
      <c r="CI11" s="787"/>
      <c r="CJ11" s="787"/>
      <c r="CK11" s="787"/>
      <c r="CL11" s="788"/>
      <c r="CM11" s="786">
        <v>476</v>
      </c>
      <c r="CN11" s="787"/>
      <c r="CO11" s="787"/>
      <c r="CP11" s="787"/>
      <c r="CQ11" s="788"/>
      <c r="CR11" s="786">
        <v>39</v>
      </c>
      <c r="CS11" s="787"/>
      <c r="CT11" s="787"/>
      <c r="CU11" s="787"/>
      <c r="CV11" s="788"/>
      <c r="CW11" s="786" t="s">
        <v>590</v>
      </c>
      <c r="CX11" s="787"/>
      <c r="CY11" s="787"/>
      <c r="CZ11" s="787"/>
      <c r="DA11" s="788"/>
      <c r="DB11" s="786">
        <v>44</v>
      </c>
      <c r="DC11" s="787"/>
      <c r="DD11" s="787"/>
      <c r="DE11" s="787"/>
      <c r="DF11" s="788"/>
      <c r="DG11" s="786" t="s">
        <v>590</v>
      </c>
      <c r="DH11" s="787"/>
      <c r="DI11" s="787"/>
      <c r="DJ11" s="787"/>
      <c r="DK11" s="788"/>
      <c r="DL11" s="786" t="s">
        <v>590</v>
      </c>
      <c r="DM11" s="787"/>
      <c r="DN11" s="787"/>
      <c r="DO11" s="787"/>
      <c r="DP11" s="788"/>
      <c r="DQ11" s="786">
        <v>4</v>
      </c>
      <c r="DR11" s="787"/>
      <c r="DS11" s="787"/>
      <c r="DT11" s="787"/>
      <c r="DU11" s="788"/>
      <c r="DV11" s="783"/>
      <c r="DW11" s="784"/>
      <c r="DX11" s="784"/>
      <c r="DY11" s="784"/>
      <c r="DZ11" s="789"/>
      <c r="EA11" s="225"/>
    </row>
    <row r="12" spans="1:131" s="226" customFormat="1" ht="26.25" customHeight="1" x14ac:dyDescent="0.2">
      <c r="A12" s="229">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23"/>
      <c r="BA12" s="223"/>
      <c r="BB12" s="223"/>
      <c r="BC12" s="223"/>
      <c r="BD12" s="223"/>
      <c r="BE12" s="224"/>
      <c r="BF12" s="224"/>
      <c r="BG12" s="224"/>
      <c r="BH12" s="224"/>
      <c r="BI12" s="224"/>
      <c r="BJ12" s="224"/>
      <c r="BK12" s="224"/>
      <c r="BL12" s="224"/>
      <c r="BM12" s="224"/>
      <c r="BN12" s="224"/>
      <c r="BO12" s="224"/>
      <c r="BP12" s="224"/>
      <c r="BQ12" s="229">
        <v>6</v>
      </c>
      <c r="BR12" s="230"/>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25"/>
    </row>
    <row r="13" spans="1:131" s="226" customFormat="1" ht="26.25" customHeight="1" x14ac:dyDescent="0.2">
      <c r="A13" s="229">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23"/>
      <c r="BA13" s="223"/>
      <c r="BB13" s="223"/>
      <c r="BC13" s="223"/>
      <c r="BD13" s="223"/>
      <c r="BE13" s="224"/>
      <c r="BF13" s="224"/>
      <c r="BG13" s="224"/>
      <c r="BH13" s="224"/>
      <c r="BI13" s="224"/>
      <c r="BJ13" s="224"/>
      <c r="BK13" s="224"/>
      <c r="BL13" s="224"/>
      <c r="BM13" s="224"/>
      <c r="BN13" s="224"/>
      <c r="BO13" s="224"/>
      <c r="BP13" s="224"/>
      <c r="BQ13" s="229">
        <v>7</v>
      </c>
      <c r="BR13" s="230"/>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25"/>
    </row>
    <row r="14" spans="1:131" s="226" customFormat="1" ht="26.25" customHeight="1" x14ac:dyDescent="0.2">
      <c r="A14" s="229">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23"/>
      <c r="BA14" s="223"/>
      <c r="BB14" s="223"/>
      <c r="BC14" s="223"/>
      <c r="BD14" s="223"/>
      <c r="BE14" s="224"/>
      <c r="BF14" s="224"/>
      <c r="BG14" s="224"/>
      <c r="BH14" s="224"/>
      <c r="BI14" s="224"/>
      <c r="BJ14" s="224"/>
      <c r="BK14" s="224"/>
      <c r="BL14" s="224"/>
      <c r="BM14" s="224"/>
      <c r="BN14" s="224"/>
      <c r="BO14" s="224"/>
      <c r="BP14" s="224"/>
      <c r="BQ14" s="229">
        <v>8</v>
      </c>
      <c r="BR14" s="230"/>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25"/>
    </row>
    <row r="15" spans="1:131" s="226" customFormat="1" ht="26.25" customHeight="1" x14ac:dyDescent="0.2">
      <c r="A15" s="229">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23"/>
      <c r="BA15" s="223"/>
      <c r="BB15" s="223"/>
      <c r="BC15" s="223"/>
      <c r="BD15" s="223"/>
      <c r="BE15" s="224"/>
      <c r="BF15" s="224"/>
      <c r="BG15" s="224"/>
      <c r="BH15" s="224"/>
      <c r="BI15" s="224"/>
      <c r="BJ15" s="224"/>
      <c r="BK15" s="224"/>
      <c r="BL15" s="224"/>
      <c r="BM15" s="224"/>
      <c r="BN15" s="224"/>
      <c r="BO15" s="224"/>
      <c r="BP15" s="224"/>
      <c r="BQ15" s="229">
        <v>9</v>
      </c>
      <c r="BR15" s="230"/>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25"/>
    </row>
    <row r="16" spans="1:131" s="226" customFormat="1" ht="26.25" customHeight="1" x14ac:dyDescent="0.2">
      <c r="A16" s="229">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23"/>
      <c r="BA16" s="223"/>
      <c r="BB16" s="223"/>
      <c r="BC16" s="223"/>
      <c r="BD16" s="223"/>
      <c r="BE16" s="224"/>
      <c r="BF16" s="224"/>
      <c r="BG16" s="224"/>
      <c r="BH16" s="224"/>
      <c r="BI16" s="224"/>
      <c r="BJ16" s="224"/>
      <c r="BK16" s="224"/>
      <c r="BL16" s="224"/>
      <c r="BM16" s="224"/>
      <c r="BN16" s="224"/>
      <c r="BO16" s="224"/>
      <c r="BP16" s="224"/>
      <c r="BQ16" s="229">
        <v>10</v>
      </c>
      <c r="BR16" s="230"/>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25"/>
    </row>
    <row r="17" spans="1:131" s="226" customFormat="1" ht="26.25" customHeight="1" x14ac:dyDescent="0.2">
      <c r="A17" s="229">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23"/>
      <c r="BA17" s="223"/>
      <c r="BB17" s="223"/>
      <c r="BC17" s="223"/>
      <c r="BD17" s="223"/>
      <c r="BE17" s="224"/>
      <c r="BF17" s="224"/>
      <c r="BG17" s="224"/>
      <c r="BH17" s="224"/>
      <c r="BI17" s="224"/>
      <c r="BJ17" s="224"/>
      <c r="BK17" s="224"/>
      <c r="BL17" s="224"/>
      <c r="BM17" s="224"/>
      <c r="BN17" s="224"/>
      <c r="BO17" s="224"/>
      <c r="BP17" s="224"/>
      <c r="BQ17" s="229">
        <v>11</v>
      </c>
      <c r="BR17" s="230"/>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25"/>
    </row>
    <row r="18" spans="1:131" s="226" customFormat="1" ht="26.25" customHeight="1" x14ac:dyDescent="0.2">
      <c r="A18" s="229">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23"/>
      <c r="BA18" s="223"/>
      <c r="BB18" s="223"/>
      <c r="BC18" s="223"/>
      <c r="BD18" s="223"/>
      <c r="BE18" s="224"/>
      <c r="BF18" s="224"/>
      <c r="BG18" s="224"/>
      <c r="BH18" s="224"/>
      <c r="BI18" s="224"/>
      <c r="BJ18" s="224"/>
      <c r="BK18" s="224"/>
      <c r="BL18" s="224"/>
      <c r="BM18" s="224"/>
      <c r="BN18" s="224"/>
      <c r="BO18" s="224"/>
      <c r="BP18" s="224"/>
      <c r="BQ18" s="229">
        <v>12</v>
      </c>
      <c r="BR18" s="230"/>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25"/>
    </row>
    <row r="19" spans="1:131" s="226" customFormat="1" ht="26.25" customHeight="1" x14ac:dyDescent="0.2">
      <c r="A19" s="229">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23"/>
      <c r="BA19" s="223"/>
      <c r="BB19" s="223"/>
      <c r="BC19" s="223"/>
      <c r="BD19" s="223"/>
      <c r="BE19" s="224"/>
      <c r="BF19" s="224"/>
      <c r="BG19" s="224"/>
      <c r="BH19" s="224"/>
      <c r="BI19" s="224"/>
      <c r="BJ19" s="224"/>
      <c r="BK19" s="224"/>
      <c r="BL19" s="224"/>
      <c r="BM19" s="224"/>
      <c r="BN19" s="224"/>
      <c r="BO19" s="224"/>
      <c r="BP19" s="224"/>
      <c r="BQ19" s="229">
        <v>13</v>
      </c>
      <c r="BR19" s="230"/>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25"/>
    </row>
    <row r="20" spans="1:131" s="226" customFormat="1" ht="26.25" customHeight="1" x14ac:dyDescent="0.2">
      <c r="A20" s="229">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23"/>
      <c r="BA20" s="223"/>
      <c r="BB20" s="223"/>
      <c r="BC20" s="223"/>
      <c r="BD20" s="223"/>
      <c r="BE20" s="224"/>
      <c r="BF20" s="224"/>
      <c r="BG20" s="224"/>
      <c r="BH20" s="224"/>
      <c r="BI20" s="224"/>
      <c r="BJ20" s="224"/>
      <c r="BK20" s="224"/>
      <c r="BL20" s="224"/>
      <c r="BM20" s="224"/>
      <c r="BN20" s="224"/>
      <c r="BO20" s="224"/>
      <c r="BP20" s="224"/>
      <c r="BQ20" s="229">
        <v>14</v>
      </c>
      <c r="BR20" s="230"/>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25"/>
    </row>
    <row r="21" spans="1:131" s="226" customFormat="1" ht="26.25" customHeight="1" thickBot="1" x14ac:dyDescent="0.25">
      <c r="A21" s="229">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23"/>
      <c r="BA21" s="223"/>
      <c r="BB21" s="223"/>
      <c r="BC21" s="223"/>
      <c r="BD21" s="223"/>
      <c r="BE21" s="224"/>
      <c r="BF21" s="224"/>
      <c r="BG21" s="224"/>
      <c r="BH21" s="224"/>
      <c r="BI21" s="224"/>
      <c r="BJ21" s="224"/>
      <c r="BK21" s="224"/>
      <c r="BL21" s="224"/>
      <c r="BM21" s="224"/>
      <c r="BN21" s="224"/>
      <c r="BO21" s="224"/>
      <c r="BP21" s="224"/>
      <c r="BQ21" s="229">
        <v>15</v>
      </c>
      <c r="BR21" s="230"/>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25"/>
    </row>
    <row r="22" spans="1:131" s="226" customFormat="1" ht="26.25" customHeight="1" x14ac:dyDescent="0.2">
      <c r="A22" s="229">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398</v>
      </c>
      <c r="BA22" s="816"/>
      <c r="BB22" s="816"/>
      <c r="BC22" s="816"/>
      <c r="BD22" s="817"/>
      <c r="BE22" s="224"/>
      <c r="BF22" s="224"/>
      <c r="BG22" s="224"/>
      <c r="BH22" s="224"/>
      <c r="BI22" s="224"/>
      <c r="BJ22" s="224"/>
      <c r="BK22" s="224"/>
      <c r="BL22" s="224"/>
      <c r="BM22" s="224"/>
      <c r="BN22" s="224"/>
      <c r="BO22" s="224"/>
      <c r="BP22" s="224"/>
      <c r="BQ22" s="229">
        <v>16</v>
      </c>
      <c r="BR22" s="230"/>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25"/>
    </row>
    <row r="23" spans="1:131" s="226" customFormat="1" ht="26.25" customHeight="1" thickBot="1" x14ac:dyDescent="0.25">
      <c r="A23" s="231" t="s">
        <v>399</v>
      </c>
      <c r="B23" s="799" t="s">
        <v>400</v>
      </c>
      <c r="C23" s="800"/>
      <c r="D23" s="800"/>
      <c r="E23" s="800"/>
      <c r="F23" s="800"/>
      <c r="G23" s="800"/>
      <c r="H23" s="800"/>
      <c r="I23" s="800"/>
      <c r="J23" s="800"/>
      <c r="K23" s="800"/>
      <c r="L23" s="800"/>
      <c r="M23" s="800"/>
      <c r="N23" s="800"/>
      <c r="O23" s="800"/>
      <c r="P23" s="801"/>
      <c r="Q23" s="802">
        <v>38285</v>
      </c>
      <c r="R23" s="803"/>
      <c r="S23" s="803"/>
      <c r="T23" s="803"/>
      <c r="U23" s="803"/>
      <c r="V23" s="803">
        <v>37068</v>
      </c>
      <c r="W23" s="803"/>
      <c r="X23" s="803"/>
      <c r="Y23" s="803"/>
      <c r="Z23" s="803"/>
      <c r="AA23" s="803">
        <v>1217</v>
      </c>
      <c r="AB23" s="803"/>
      <c r="AC23" s="803"/>
      <c r="AD23" s="803"/>
      <c r="AE23" s="804"/>
      <c r="AF23" s="805">
        <v>1004</v>
      </c>
      <c r="AG23" s="803"/>
      <c r="AH23" s="803"/>
      <c r="AI23" s="803"/>
      <c r="AJ23" s="806"/>
      <c r="AK23" s="807"/>
      <c r="AL23" s="808"/>
      <c r="AM23" s="808"/>
      <c r="AN23" s="808"/>
      <c r="AO23" s="808"/>
      <c r="AP23" s="803">
        <v>27612</v>
      </c>
      <c r="AQ23" s="803"/>
      <c r="AR23" s="803"/>
      <c r="AS23" s="803"/>
      <c r="AT23" s="803"/>
      <c r="AU23" s="819"/>
      <c r="AV23" s="819"/>
      <c r="AW23" s="819"/>
      <c r="AX23" s="819"/>
      <c r="AY23" s="820"/>
      <c r="AZ23" s="821" t="s">
        <v>401</v>
      </c>
      <c r="BA23" s="822"/>
      <c r="BB23" s="822"/>
      <c r="BC23" s="822"/>
      <c r="BD23" s="823"/>
      <c r="BE23" s="224"/>
      <c r="BF23" s="224"/>
      <c r="BG23" s="224"/>
      <c r="BH23" s="224"/>
      <c r="BI23" s="224"/>
      <c r="BJ23" s="224"/>
      <c r="BK23" s="224"/>
      <c r="BL23" s="224"/>
      <c r="BM23" s="224"/>
      <c r="BN23" s="224"/>
      <c r="BO23" s="224"/>
      <c r="BP23" s="224"/>
      <c r="BQ23" s="229">
        <v>17</v>
      </c>
      <c r="BR23" s="230"/>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25"/>
    </row>
    <row r="24" spans="1:131" s="226" customFormat="1" ht="26.25" customHeight="1" x14ac:dyDescent="0.2">
      <c r="A24" s="818" t="s">
        <v>402</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23"/>
      <c r="BA24" s="223"/>
      <c r="BB24" s="223"/>
      <c r="BC24" s="223"/>
      <c r="BD24" s="223"/>
      <c r="BE24" s="224"/>
      <c r="BF24" s="224"/>
      <c r="BG24" s="224"/>
      <c r="BH24" s="224"/>
      <c r="BI24" s="224"/>
      <c r="BJ24" s="224"/>
      <c r="BK24" s="224"/>
      <c r="BL24" s="224"/>
      <c r="BM24" s="224"/>
      <c r="BN24" s="224"/>
      <c r="BO24" s="224"/>
      <c r="BP24" s="224"/>
      <c r="BQ24" s="229">
        <v>18</v>
      </c>
      <c r="BR24" s="230"/>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25"/>
    </row>
    <row r="25" spans="1:131" ht="26.25" customHeight="1" thickBot="1" x14ac:dyDescent="0.25">
      <c r="A25" s="735" t="s">
        <v>403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23"/>
      <c r="BK25" s="223"/>
      <c r="BL25" s="223"/>
      <c r="BM25" s="223"/>
      <c r="BN25" s="223"/>
      <c r="BO25" s="232"/>
      <c r="BP25" s="232"/>
      <c r="BQ25" s="229">
        <v>19</v>
      </c>
      <c r="BR25" s="230"/>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21"/>
    </row>
    <row r="26" spans="1:131" ht="26.25" customHeight="1" x14ac:dyDescent="0.2">
      <c r="A26" s="737" t="s">
        <v>380</v>
      </c>
      <c r="B26" s="738"/>
      <c r="C26" s="738"/>
      <c r="D26" s="738"/>
      <c r="E26" s="738"/>
      <c r="F26" s="738"/>
      <c r="G26" s="738"/>
      <c r="H26" s="738"/>
      <c r="I26" s="738"/>
      <c r="J26" s="738"/>
      <c r="K26" s="738"/>
      <c r="L26" s="738"/>
      <c r="M26" s="738"/>
      <c r="N26" s="738"/>
      <c r="O26" s="738"/>
      <c r="P26" s="739"/>
      <c r="Q26" s="743" t="s">
        <v>404</v>
      </c>
      <c r="R26" s="744"/>
      <c r="S26" s="744"/>
      <c r="T26" s="744"/>
      <c r="U26" s="745"/>
      <c r="V26" s="743" t="s">
        <v>405</v>
      </c>
      <c r="W26" s="744"/>
      <c r="X26" s="744"/>
      <c r="Y26" s="744"/>
      <c r="Z26" s="745"/>
      <c r="AA26" s="743" t="s">
        <v>406</v>
      </c>
      <c r="AB26" s="744"/>
      <c r="AC26" s="744"/>
      <c r="AD26" s="744"/>
      <c r="AE26" s="744"/>
      <c r="AF26" s="824" t="s">
        <v>407</v>
      </c>
      <c r="AG26" s="825"/>
      <c r="AH26" s="825"/>
      <c r="AI26" s="825"/>
      <c r="AJ26" s="826"/>
      <c r="AK26" s="744" t="s">
        <v>408</v>
      </c>
      <c r="AL26" s="744"/>
      <c r="AM26" s="744"/>
      <c r="AN26" s="744"/>
      <c r="AO26" s="745"/>
      <c r="AP26" s="743" t="s">
        <v>409</v>
      </c>
      <c r="AQ26" s="744"/>
      <c r="AR26" s="744"/>
      <c r="AS26" s="744"/>
      <c r="AT26" s="745"/>
      <c r="AU26" s="743" t="s">
        <v>410</v>
      </c>
      <c r="AV26" s="744"/>
      <c r="AW26" s="744"/>
      <c r="AX26" s="744"/>
      <c r="AY26" s="745"/>
      <c r="AZ26" s="743" t="s">
        <v>411</v>
      </c>
      <c r="BA26" s="744"/>
      <c r="BB26" s="744"/>
      <c r="BC26" s="744"/>
      <c r="BD26" s="745"/>
      <c r="BE26" s="743" t="s">
        <v>387</v>
      </c>
      <c r="BF26" s="744"/>
      <c r="BG26" s="744"/>
      <c r="BH26" s="744"/>
      <c r="BI26" s="750"/>
      <c r="BJ26" s="223"/>
      <c r="BK26" s="223"/>
      <c r="BL26" s="223"/>
      <c r="BM26" s="223"/>
      <c r="BN26" s="223"/>
      <c r="BO26" s="232"/>
      <c r="BP26" s="232"/>
      <c r="BQ26" s="229">
        <v>20</v>
      </c>
      <c r="BR26" s="230"/>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21"/>
    </row>
    <row r="27" spans="1:131" ht="26.25" customHeight="1" thickBot="1" x14ac:dyDescent="0.25">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23"/>
      <c r="BK27" s="223"/>
      <c r="BL27" s="223"/>
      <c r="BM27" s="223"/>
      <c r="BN27" s="223"/>
      <c r="BO27" s="232"/>
      <c r="BP27" s="232"/>
      <c r="BQ27" s="229">
        <v>21</v>
      </c>
      <c r="BR27" s="230"/>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21"/>
    </row>
    <row r="28" spans="1:131" ht="26.25" customHeight="1" thickTop="1" x14ac:dyDescent="0.2">
      <c r="A28" s="233">
        <v>1</v>
      </c>
      <c r="B28" s="759" t="s">
        <v>412</v>
      </c>
      <c r="C28" s="760"/>
      <c r="D28" s="760"/>
      <c r="E28" s="760"/>
      <c r="F28" s="760"/>
      <c r="G28" s="760"/>
      <c r="H28" s="760"/>
      <c r="I28" s="760"/>
      <c r="J28" s="760"/>
      <c r="K28" s="760"/>
      <c r="L28" s="760"/>
      <c r="M28" s="760"/>
      <c r="N28" s="760"/>
      <c r="O28" s="760"/>
      <c r="P28" s="761"/>
      <c r="Q28" s="832">
        <v>7349</v>
      </c>
      <c r="R28" s="833"/>
      <c r="S28" s="833"/>
      <c r="T28" s="833"/>
      <c r="U28" s="833"/>
      <c r="V28" s="833">
        <v>7200</v>
      </c>
      <c r="W28" s="833"/>
      <c r="X28" s="833"/>
      <c r="Y28" s="833"/>
      <c r="Z28" s="833"/>
      <c r="AA28" s="833">
        <v>149</v>
      </c>
      <c r="AB28" s="833"/>
      <c r="AC28" s="833"/>
      <c r="AD28" s="833"/>
      <c r="AE28" s="834"/>
      <c r="AF28" s="835">
        <v>149</v>
      </c>
      <c r="AG28" s="833"/>
      <c r="AH28" s="833"/>
      <c r="AI28" s="833"/>
      <c r="AJ28" s="836"/>
      <c r="AK28" s="837">
        <v>640</v>
      </c>
      <c r="AL28" s="838"/>
      <c r="AM28" s="838"/>
      <c r="AN28" s="838"/>
      <c r="AO28" s="838"/>
      <c r="AP28" s="838" t="s">
        <v>590</v>
      </c>
      <c r="AQ28" s="838"/>
      <c r="AR28" s="838"/>
      <c r="AS28" s="838"/>
      <c r="AT28" s="838"/>
      <c r="AU28" s="838" t="s">
        <v>590</v>
      </c>
      <c r="AV28" s="838"/>
      <c r="AW28" s="838"/>
      <c r="AX28" s="838"/>
      <c r="AY28" s="838"/>
      <c r="AZ28" s="839" t="s">
        <v>590</v>
      </c>
      <c r="BA28" s="839"/>
      <c r="BB28" s="839"/>
      <c r="BC28" s="839"/>
      <c r="BD28" s="839"/>
      <c r="BE28" s="830"/>
      <c r="BF28" s="830"/>
      <c r="BG28" s="830"/>
      <c r="BH28" s="830"/>
      <c r="BI28" s="831"/>
      <c r="BJ28" s="223"/>
      <c r="BK28" s="223"/>
      <c r="BL28" s="223"/>
      <c r="BM28" s="223"/>
      <c r="BN28" s="223"/>
      <c r="BO28" s="232"/>
      <c r="BP28" s="232"/>
      <c r="BQ28" s="229">
        <v>22</v>
      </c>
      <c r="BR28" s="230"/>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21"/>
    </row>
    <row r="29" spans="1:131" ht="26.25" customHeight="1" x14ac:dyDescent="0.2">
      <c r="A29" s="233">
        <v>2</v>
      </c>
      <c r="B29" s="790" t="s">
        <v>413</v>
      </c>
      <c r="C29" s="791"/>
      <c r="D29" s="791"/>
      <c r="E29" s="791"/>
      <c r="F29" s="791"/>
      <c r="G29" s="791"/>
      <c r="H29" s="791"/>
      <c r="I29" s="791"/>
      <c r="J29" s="791"/>
      <c r="K29" s="791"/>
      <c r="L29" s="791"/>
      <c r="M29" s="791"/>
      <c r="N29" s="791"/>
      <c r="O29" s="791"/>
      <c r="P29" s="792"/>
      <c r="Q29" s="793">
        <v>6825</v>
      </c>
      <c r="R29" s="794"/>
      <c r="S29" s="794"/>
      <c r="T29" s="794"/>
      <c r="U29" s="794"/>
      <c r="V29" s="794">
        <v>6608</v>
      </c>
      <c r="W29" s="794"/>
      <c r="X29" s="794"/>
      <c r="Y29" s="794"/>
      <c r="Z29" s="794"/>
      <c r="AA29" s="794">
        <v>217</v>
      </c>
      <c r="AB29" s="794"/>
      <c r="AC29" s="794"/>
      <c r="AD29" s="794"/>
      <c r="AE29" s="795"/>
      <c r="AF29" s="796">
        <v>217</v>
      </c>
      <c r="AG29" s="797"/>
      <c r="AH29" s="797"/>
      <c r="AI29" s="797"/>
      <c r="AJ29" s="798"/>
      <c r="AK29" s="844">
        <v>1093</v>
      </c>
      <c r="AL29" s="840"/>
      <c r="AM29" s="840"/>
      <c r="AN29" s="840"/>
      <c r="AO29" s="840"/>
      <c r="AP29" s="840" t="s">
        <v>590</v>
      </c>
      <c r="AQ29" s="840"/>
      <c r="AR29" s="840"/>
      <c r="AS29" s="840"/>
      <c r="AT29" s="840"/>
      <c r="AU29" s="840" t="s">
        <v>590</v>
      </c>
      <c r="AV29" s="840"/>
      <c r="AW29" s="840"/>
      <c r="AX29" s="840"/>
      <c r="AY29" s="840"/>
      <c r="AZ29" s="841" t="s">
        <v>590</v>
      </c>
      <c r="BA29" s="841"/>
      <c r="BB29" s="841"/>
      <c r="BC29" s="841"/>
      <c r="BD29" s="841"/>
      <c r="BE29" s="842"/>
      <c r="BF29" s="842"/>
      <c r="BG29" s="842"/>
      <c r="BH29" s="842"/>
      <c r="BI29" s="843"/>
      <c r="BJ29" s="223"/>
      <c r="BK29" s="223"/>
      <c r="BL29" s="223"/>
      <c r="BM29" s="223"/>
      <c r="BN29" s="223"/>
      <c r="BO29" s="232"/>
      <c r="BP29" s="232"/>
      <c r="BQ29" s="229">
        <v>23</v>
      </c>
      <c r="BR29" s="230"/>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21"/>
    </row>
    <row r="30" spans="1:131" ht="26.25" customHeight="1" x14ac:dyDescent="0.2">
      <c r="A30" s="233">
        <v>3</v>
      </c>
      <c r="B30" s="790" t="s">
        <v>414</v>
      </c>
      <c r="C30" s="791"/>
      <c r="D30" s="791"/>
      <c r="E30" s="791"/>
      <c r="F30" s="791"/>
      <c r="G30" s="791"/>
      <c r="H30" s="791"/>
      <c r="I30" s="791"/>
      <c r="J30" s="791"/>
      <c r="K30" s="791"/>
      <c r="L30" s="791"/>
      <c r="M30" s="791"/>
      <c r="N30" s="791"/>
      <c r="O30" s="791"/>
      <c r="P30" s="792"/>
      <c r="Q30" s="793">
        <v>935</v>
      </c>
      <c r="R30" s="794"/>
      <c r="S30" s="794"/>
      <c r="T30" s="794"/>
      <c r="U30" s="794"/>
      <c r="V30" s="794">
        <v>928</v>
      </c>
      <c r="W30" s="794"/>
      <c r="X30" s="794"/>
      <c r="Y30" s="794"/>
      <c r="Z30" s="794"/>
      <c r="AA30" s="794">
        <v>7</v>
      </c>
      <c r="AB30" s="794"/>
      <c r="AC30" s="794"/>
      <c r="AD30" s="794"/>
      <c r="AE30" s="795"/>
      <c r="AF30" s="796">
        <v>7</v>
      </c>
      <c r="AG30" s="797"/>
      <c r="AH30" s="797"/>
      <c r="AI30" s="797"/>
      <c r="AJ30" s="798"/>
      <c r="AK30" s="844">
        <v>326</v>
      </c>
      <c r="AL30" s="840"/>
      <c r="AM30" s="840"/>
      <c r="AN30" s="840"/>
      <c r="AO30" s="840"/>
      <c r="AP30" s="840" t="s">
        <v>590</v>
      </c>
      <c r="AQ30" s="840"/>
      <c r="AR30" s="840"/>
      <c r="AS30" s="840"/>
      <c r="AT30" s="840"/>
      <c r="AU30" s="840" t="s">
        <v>590</v>
      </c>
      <c r="AV30" s="840"/>
      <c r="AW30" s="840"/>
      <c r="AX30" s="840"/>
      <c r="AY30" s="840"/>
      <c r="AZ30" s="841" t="s">
        <v>590</v>
      </c>
      <c r="BA30" s="841"/>
      <c r="BB30" s="841"/>
      <c r="BC30" s="841"/>
      <c r="BD30" s="841"/>
      <c r="BE30" s="842"/>
      <c r="BF30" s="842"/>
      <c r="BG30" s="842"/>
      <c r="BH30" s="842"/>
      <c r="BI30" s="843"/>
      <c r="BJ30" s="223"/>
      <c r="BK30" s="223"/>
      <c r="BL30" s="223"/>
      <c r="BM30" s="223"/>
      <c r="BN30" s="223"/>
      <c r="BO30" s="232"/>
      <c r="BP30" s="232"/>
      <c r="BQ30" s="229">
        <v>24</v>
      </c>
      <c r="BR30" s="230"/>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21"/>
    </row>
    <row r="31" spans="1:131" ht="26.25" customHeight="1" x14ac:dyDescent="0.2">
      <c r="A31" s="233">
        <v>4</v>
      </c>
      <c r="B31" s="790" t="s">
        <v>415</v>
      </c>
      <c r="C31" s="791"/>
      <c r="D31" s="791"/>
      <c r="E31" s="791"/>
      <c r="F31" s="791"/>
      <c r="G31" s="791"/>
      <c r="H31" s="791"/>
      <c r="I31" s="791"/>
      <c r="J31" s="791"/>
      <c r="K31" s="791"/>
      <c r="L31" s="791"/>
      <c r="M31" s="791"/>
      <c r="N31" s="791"/>
      <c r="O31" s="791"/>
      <c r="P31" s="792"/>
      <c r="Q31" s="793">
        <v>1110</v>
      </c>
      <c r="R31" s="794"/>
      <c r="S31" s="794"/>
      <c r="T31" s="794"/>
      <c r="U31" s="794"/>
      <c r="V31" s="794">
        <v>1044</v>
      </c>
      <c r="W31" s="794"/>
      <c r="X31" s="794"/>
      <c r="Y31" s="794"/>
      <c r="Z31" s="794"/>
      <c r="AA31" s="794">
        <v>66</v>
      </c>
      <c r="AB31" s="794"/>
      <c r="AC31" s="794"/>
      <c r="AD31" s="794"/>
      <c r="AE31" s="795"/>
      <c r="AF31" s="796">
        <v>916</v>
      </c>
      <c r="AG31" s="797"/>
      <c r="AH31" s="797"/>
      <c r="AI31" s="797"/>
      <c r="AJ31" s="798"/>
      <c r="AK31" s="844">
        <v>111</v>
      </c>
      <c r="AL31" s="840"/>
      <c r="AM31" s="840"/>
      <c r="AN31" s="840"/>
      <c r="AO31" s="840"/>
      <c r="AP31" s="840">
        <v>6568</v>
      </c>
      <c r="AQ31" s="840"/>
      <c r="AR31" s="840"/>
      <c r="AS31" s="840"/>
      <c r="AT31" s="840"/>
      <c r="AU31" s="840">
        <v>447</v>
      </c>
      <c r="AV31" s="840"/>
      <c r="AW31" s="840"/>
      <c r="AX31" s="840"/>
      <c r="AY31" s="840"/>
      <c r="AZ31" s="841" t="s">
        <v>590</v>
      </c>
      <c r="BA31" s="841"/>
      <c r="BB31" s="841"/>
      <c r="BC31" s="841"/>
      <c r="BD31" s="841"/>
      <c r="BE31" s="842" t="s">
        <v>416</v>
      </c>
      <c r="BF31" s="842"/>
      <c r="BG31" s="842"/>
      <c r="BH31" s="842"/>
      <c r="BI31" s="843"/>
      <c r="BJ31" s="223"/>
      <c r="BK31" s="223"/>
      <c r="BL31" s="223"/>
      <c r="BM31" s="223"/>
      <c r="BN31" s="223"/>
      <c r="BO31" s="232"/>
      <c r="BP31" s="232"/>
      <c r="BQ31" s="229">
        <v>25</v>
      </c>
      <c r="BR31" s="230"/>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21"/>
    </row>
    <row r="32" spans="1:131" ht="26.25" customHeight="1" x14ac:dyDescent="0.2">
      <c r="A32" s="233">
        <v>5</v>
      </c>
      <c r="B32" s="790" t="s">
        <v>417</v>
      </c>
      <c r="C32" s="791"/>
      <c r="D32" s="791"/>
      <c r="E32" s="791"/>
      <c r="F32" s="791"/>
      <c r="G32" s="791"/>
      <c r="H32" s="791"/>
      <c r="I32" s="791"/>
      <c r="J32" s="791"/>
      <c r="K32" s="791"/>
      <c r="L32" s="791"/>
      <c r="M32" s="791"/>
      <c r="N32" s="791"/>
      <c r="O32" s="791"/>
      <c r="P32" s="792"/>
      <c r="Q32" s="793">
        <v>994</v>
      </c>
      <c r="R32" s="794"/>
      <c r="S32" s="794"/>
      <c r="T32" s="794"/>
      <c r="U32" s="794"/>
      <c r="V32" s="794">
        <v>947</v>
      </c>
      <c r="W32" s="794"/>
      <c r="X32" s="794"/>
      <c r="Y32" s="794"/>
      <c r="Z32" s="794"/>
      <c r="AA32" s="794">
        <v>47</v>
      </c>
      <c r="AB32" s="794"/>
      <c r="AC32" s="794"/>
      <c r="AD32" s="794"/>
      <c r="AE32" s="795"/>
      <c r="AF32" s="796">
        <v>487</v>
      </c>
      <c r="AG32" s="797"/>
      <c r="AH32" s="797"/>
      <c r="AI32" s="797"/>
      <c r="AJ32" s="798"/>
      <c r="AK32" s="844">
        <v>498</v>
      </c>
      <c r="AL32" s="840"/>
      <c r="AM32" s="840"/>
      <c r="AN32" s="840"/>
      <c r="AO32" s="840"/>
      <c r="AP32" s="840">
        <v>7399</v>
      </c>
      <c r="AQ32" s="840"/>
      <c r="AR32" s="840"/>
      <c r="AS32" s="840"/>
      <c r="AT32" s="840"/>
      <c r="AU32" s="840">
        <v>5623</v>
      </c>
      <c r="AV32" s="840"/>
      <c r="AW32" s="840"/>
      <c r="AX32" s="840"/>
      <c r="AY32" s="840"/>
      <c r="AZ32" s="841" t="s">
        <v>590</v>
      </c>
      <c r="BA32" s="841"/>
      <c r="BB32" s="841"/>
      <c r="BC32" s="841"/>
      <c r="BD32" s="841"/>
      <c r="BE32" s="842" t="s">
        <v>418</v>
      </c>
      <c r="BF32" s="842"/>
      <c r="BG32" s="842"/>
      <c r="BH32" s="842"/>
      <c r="BI32" s="843"/>
      <c r="BJ32" s="223"/>
      <c r="BK32" s="223"/>
      <c r="BL32" s="223"/>
      <c r="BM32" s="223"/>
      <c r="BN32" s="223"/>
      <c r="BO32" s="232"/>
      <c r="BP32" s="232"/>
      <c r="BQ32" s="229">
        <v>26</v>
      </c>
      <c r="BR32" s="230"/>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21"/>
    </row>
    <row r="33" spans="1:131" ht="26.25" customHeight="1" x14ac:dyDescent="0.2">
      <c r="A33" s="233">
        <v>6</v>
      </c>
      <c r="B33" s="790" t="s">
        <v>419</v>
      </c>
      <c r="C33" s="791"/>
      <c r="D33" s="791"/>
      <c r="E33" s="791"/>
      <c r="F33" s="791"/>
      <c r="G33" s="791"/>
      <c r="H33" s="791"/>
      <c r="I33" s="791"/>
      <c r="J33" s="791"/>
      <c r="K33" s="791"/>
      <c r="L33" s="791"/>
      <c r="M33" s="791"/>
      <c r="N33" s="791"/>
      <c r="O33" s="791"/>
      <c r="P33" s="792"/>
      <c r="Q33" s="793">
        <v>168</v>
      </c>
      <c r="R33" s="794"/>
      <c r="S33" s="794"/>
      <c r="T33" s="794"/>
      <c r="U33" s="794"/>
      <c r="V33" s="794">
        <v>165</v>
      </c>
      <c r="W33" s="794"/>
      <c r="X33" s="794"/>
      <c r="Y33" s="794"/>
      <c r="Z33" s="794"/>
      <c r="AA33" s="794">
        <v>3</v>
      </c>
      <c r="AB33" s="794"/>
      <c r="AC33" s="794"/>
      <c r="AD33" s="794"/>
      <c r="AE33" s="795"/>
      <c r="AF33" s="796">
        <v>88</v>
      </c>
      <c r="AG33" s="797"/>
      <c r="AH33" s="797"/>
      <c r="AI33" s="797"/>
      <c r="AJ33" s="798"/>
      <c r="AK33" s="844">
        <v>89</v>
      </c>
      <c r="AL33" s="840"/>
      <c r="AM33" s="840"/>
      <c r="AN33" s="840"/>
      <c r="AO33" s="840"/>
      <c r="AP33" s="840">
        <v>614</v>
      </c>
      <c r="AQ33" s="840"/>
      <c r="AR33" s="840"/>
      <c r="AS33" s="840"/>
      <c r="AT33" s="840"/>
      <c r="AU33" s="840">
        <v>513</v>
      </c>
      <c r="AV33" s="840"/>
      <c r="AW33" s="840"/>
      <c r="AX33" s="840"/>
      <c r="AY33" s="840"/>
      <c r="AZ33" s="841" t="s">
        <v>590</v>
      </c>
      <c r="BA33" s="841"/>
      <c r="BB33" s="841"/>
      <c r="BC33" s="841"/>
      <c r="BD33" s="841"/>
      <c r="BE33" s="842" t="s">
        <v>418</v>
      </c>
      <c r="BF33" s="842"/>
      <c r="BG33" s="842"/>
      <c r="BH33" s="842"/>
      <c r="BI33" s="843"/>
      <c r="BJ33" s="223"/>
      <c r="BK33" s="223"/>
      <c r="BL33" s="223"/>
      <c r="BM33" s="223"/>
      <c r="BN33" s="223"/>
      <c r="BO33" s="232"/>
      <c r="BP33" s="232"/>
      <c r="BQ33" s="229">
        <v>27</v>
      </c>
      <c r="BR33" s="230"/>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21"/>
    </row>
    <row r="34" spans="1:131" ht="26.25" customHeight="1" x14ac:dyDescent="0.2">
      <c r="A34" s="233">
        <v>7</v>
      </c>
      <c r="B34" s="790" t="s">
        <v>420</v>
      </c>
      <c r="C34" s="791"/>
      <c r="D34" s="791"/>
      <c r="E34" s="791"/>
      <c r="F34" s="791"/>
      <c r="G34" s="791"/>
      <c r="H34" s="791"/>
      <c r="I34" s="791"/>
      <c r="J34" s="791"/>
      <c r="K34" s="791"/>
      <c r="L34" s="791"/>
      <c r="M34" s="791"/>
      <c r="N34" s="791"/>
      <c r="O34" s="791"/>
      <c r="P34" s="792"/>
      <c r="Q34" s="793">
        <v>1431</v>
      </c>
      <c r="R34" s="794"/>
      <c r="S34" s="794"/>
      <c r="T34" s="794"/>
      <c r="U34" s="794"/>
      <c r="V34" s="794">
        <v>1495</v>
      </c>
      <c r="W34" s="794"/>
      <c r="X34" s="794"/>
      <c r="Y34" s="794"/>
      <c r="Z34" s="794"/>
      <c r="AA34" s="794">
        <v>-64</v>
      </c>
      <c r="AB34" s="794"/>
      <c r="AC34" s="794"/>
      <c r="AD34" s="794"/>
      <c r="AE34" s="795"/>
      <c r="AF34" s="796">
        <v>70</v>
      </c>
      <c r="AG34" s="797"/>
      <c r="AH34" s="797"/>
      <c r="AI34" s="797"/>
      <c r="AJ34" s="798"/>
      <c r="AK34" s="844">
        <v>383</v>
      </c>
      <c r="AL34" s="840"/>
      <c r="AM34" s="840"/>
      <c r="AN34" s="840"/>
      <c r="AO34" s="840"/>
      <c r="AP34" s="840">
        <v>1228</v>
      </c>
      <c r="AQ34" s="840"/>
      <c r="AR34" s="840"/>
      <c r="AS34" s="840"/>
      <c r="AT34" s="840"/>
      <c r="AU34" s="840">
        <v>839</v>
      </c>
      <c r="AV34" s="840"/>
      <c r="AW34" s="840"/>
      <c r="AX34" s="840"/>
      <c r="AY34" s="840"/>
      <c r="AZ34" s="841" t="s">
        <v>590</v>
      </c>
      <c r="BA34" s="841"/>
      <c r="BB34" s="841"/>
      <c r="BC34" s="841"/>
      <c r="BD34" s="841"/>
      <c r="BE34" s="842" t="s">
        <v>416</v>
      </c>
      <c r="BF34" s="842"/>
      <c r="BG34" s="842"/>
      <c r="BH34" s="842"/>
      <c r="BI34" s="843"/>
      <c r="BJ34" s="223"/>
      <c r="BK34" s="223"/>
      <c r="BL34" s="223"/>
      <c r="BM34" s="223"/>
      <c r="BN34" s="223"/>
      <c r="BO34" s="232"/>
      <c r="BP34" s="232"/>
      <c r="BQ34" s="229">
        <v>28</v>
      </c>
      <c r="BR34" s="230"/>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21"/>
    </row>
    <row r="35" spans="1:131" ht="26.25" customHeight="1" x14ac:dyDescent="0.2">
      <c r="A35" s="233">
        <v>8</v>
      </c>
      <c r="B35" s="790" t="s">
        <v>421</v>
      </c>
      <c r="C35" s="791"/>
      <c r="D35" s="791"/>
      <c r="E35" s="791"/>
      <c r="F35" s="791"/>
      <c r="G35" s="791"/>
      <c r="H35" s="791"/>
      <c r="I35" s="791"/>
      <c r="J35" s="791"/>
      <c r="K35" s="791"/>
      <c r="L35" s="791"/>
      <c r="M35" s="791"/>
      <c r="N35" s="791"/>
      <c r="O35" s="791"/>
      <c r="P35" s="792"/>
      <c r="Q35" s="793">
        <v>87</v>
      </c>
      <c r="R35" s="794"/>
      <c r="S35" s="794"/>
      <c r="T35" s="794"/>
      <c r="U35" s="794"/>
      <c r="V35" s="794">
        <v>86</v>
      </c>
      <c r="W35" s="794"/>
      <c r="X35" s="794"/>
      <c r="Y35" s="794"/>
      <c r="Z35" s="794"/>
      <c r="AA35" s="794">
        <v>1</v>
      </c>
      <c r="AB35" s="794"/>
      <c r="AC35" s="794"/>
      <c r="AD35" s="794"/>
      <c r="AE35" s="795"/>
      <c r="AF35" s="796">
        <v>1</v>
      </c>
      <c r="AG35" s="797"/>
      <c r="AH35" s="797"/>
      <c r="AI35" s="797"/>
      <c r="AJ35" s="798"/>
      <c r="AK35" s="844">
        <v>18</v>
      </c>
      <c r="AL35" s="840"/>
      <c r="AM35" s="840"/>
      <c r="AN35" s="840"/>
      <c r="AO35" s="840"/>
      <c r="AP35" s="840">
        <v>69</v>
      </c>
      <c r="AQ35" s="840"/>
      <c r="AR35" s="840"/>
      <c r="AS35" s="840"/>
      <c r="AT35" s="840"/>
      <c r="AU35" s="840">
        <v>65</v>
      </c>
      <c r="AV35" s="840"/>
      <c r="AW35" s="840"/>
      <c r="AX35" s="840"/>
      <c r="AY35" s="840"/>
      <c r="AZ35" s="841" t="s">
        <v>590</v>
      </c>
      <c r="BA35" s="841"/>
      <c r="BB35" s="841"/>
      <c r="BC35" s="841"/>
      <c r="BD35" s="841"/>
      <c r="BE35" s="842" t="s">
        <v>422</v>
      </c>
      <c r="BF35" s="842"/>
      <c r="BG35" s="842"/>
      <c r="BH35" s="842"/>
      <c r="BI35" s="843"/>
      <c r="BJ35" s="223"/>
      <c r="BK35" s="223"/>
      <c r="BL35" s="223"/>
      <c r="BM35" s="223"/>
      <c r="BN35" s="223"/>
      <c r="BO35" s="232"/>
      <c r="BP35" s="232"/>
      <c r="BQ35" s="229">
        <v>29</v>
      </c>
      <c r="BR35" s="230"/>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21"/>
    </row>
    <row r="36" spans="1:131" ht="26.25" customHeight="1" x14ac:dyDescent="0.2">
      <c r="A36" s="233">
        <v>9</v>
      </c>
      <c r="B36" s="790" t="s">
        <v>423</v>
      </c>
      <c r="C36" s="791"/>
      <c r="D36" s="791"/>
      <c r="E36" s="791"/>
      <c r="F36" s="791"/>
      <c r="G36" s="791"/>
      <c r="H36" s="791"/>
      <c r="I36" s="791"/>
      <c r="J36" s="791"/>
      <c r="K36" s="791"/>
      <c r="L36" s="791"/>
      <c r="M36" s="791"/>
      <c r="N36" s="791"/>
      <c r="O36" s="791"/>
      <c r="P36" s="792"/>
      <c r="Q36" s="793">
        <v>46</v>
      </c>
      <c r="R36" s="794"/>
      <c r="S36" s="794"/>
      <c r="T36" s="794"/>
      <c r="U36" s="794"/>
      <c r="V36" s="794">
        <v>23</v>
      </c>
      <c r="W36" s="794"/>
      <c r="X36" s="794"/>
      <c r="Y36" s="794"/>
      <c r="Z36" s="794"/>
      <c r="AA36" s="794">
        <v>23</v>
      </c>
      <c r="AB36" s="794"/>
      <c r="AC36" s="794"/>
      <c r="AD36" s="794"/>
      <c r="AE36" s="795"/>
      <c r="AF36" s="796">
        <v>23</v>
      </c>
      <c r="AG36" s="797"/>
      <c r="AH36" s="797"/>
      <c r="AI36" s="797"/>
      <c r="AJ36" s="798"/>
      <c r="AK36" s="844">
        <v>19</v>
      </c>
      <c r="AL36" s="840"/>
      <c r="AM36" s="840"/>
      <c r="AN36" s="840"/>
      <c r="AO36" s="840"/>
      <c r="AP36" s="840">
        <v>116</v>
      </c>
      <c r="AQ36" s="840"/>
      <c r="AR36" s="840"/>
      <c r="AS36" s="840"/>
      <c r="AT36" s="840"/>
      <c r="AU36" s="840">
        <v>116</v>
      </c>
      <c r="AV36" s="840"/>
      <c r="AW36" s="840"/>
      <c r="AX36" s="840"/>
      <c r="AY36" s="840"/>
      <c r="AZ36" s="841" t="s">
        <v>590</v>
      </c>
      <c r="BA36" s="841"/>
      <c r="BB36" s="841"/>
      <c r="BC36" s="841"/>
      <c r="BD36" s="841"/>
      <c r="BE36" s="842" t="s">
        <v>424</v>
      </c>
      <c r="BF36" s="842"/>
      <c r="BG36" s="842"/>
      <c r="BH36" s="842"/>
      <c r="BI36" s="843"/>
      <c r="BJ36" s="223"/>
      <c r="BK36" s="223"/>
      <c r="BL36" s="223"/>
      <c r="BM36" s="223"/>
      <c r="BN36" s="223"/>
      <c r="BO36" s="232"/>
      <c r="BP36" s="232"/>
      <c r="BQ36" s="229">
        <v>30</v>
      </c>
      <c r="BR36" s="230"/>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21"/>
    </row>
    <row r="37" spans="1:131" ht="26.25" customHeight="1" x14ac:dyDescent="0.2">
      <c r="A37" s="233">
        <v>10</v>
      </c>
      <c r="B37" s="790" t="s">
        <v>425</v>
      </c>
      <c r="C37" s="791"/>
      <c r="D37" s="791"/>
      <c r="E37" s="791"/>
      <c r="F37" s="791"/>
      <c r="G37" s="791"/>
      <c r="H37" s="791"/>
      <c r="I37" s="791"/>
      <c r="J37" s="791"/>
      <c r="K37" s="791"/>
      <c r="L37" s="791"/>
      <c r="M37" s="791"/>
      <c r="N37" s="791"/>
      <c r="O37" s="791"/>
      <c r="P37" s="792"/>
      <c r="Q37" s="793">
        <v>164</v>
      </c>
      <c r="R37" s="794"/>
      <c r="S37" s="794"/>
      <c r="T37" s="794"/>
      <c r="U37" s="794"/>
      <c r="V37" s="794">
        <v>147</v>
      </c>
      <c r="W37" s="794"/>
      <c r="X37" s="794"/>
      <c r="Y37" s="794"/>
      <c r="Z37" s="794"/>
      <c r="AA37" s="794">
        <v>17</v>
      </c>
      <c r="AB37" s="794"/>
      <c r="AC37" s="794"/>
      <c r="AD37" s="794"/>
      <c r="AE37" s="795"/>
      <c r="AF37" s="796">
        <v>17</v>
      </c>
      <c r="AG37" s="797"/>
      <c r="AH37" s="797"/>
      <c r="AI37" s="797"/>
      <c r="AJ37" s="798"/>
      <c r="AK37" s="844">
        <v>28</v>
      </c>
      <c r="AL37" s="840"/>
      <c r="AM37" s="840"/>
      <c r="AN37" s="840"/>
      <c r="AO37" s="840"/>
      <c r="AP37" s="840">
        <v>403</v>
      </c>
      <c r="AQ37" s="840"/>
      <c r="AR37" s="840"/>
      <c r="AS37" s="840"/>
      <c r="AT37" s="840"/>
      <c r="AU37" s="840">
        <v>403</v>
      </c>
      <c r="AV37" s="840"/>
      <c r="AW37" s="840"/>
      <c r="AX37" s="840"/>
      <c r="AY37" s="840"/>
      <c r="AZ37" s="841" t="s">
        <v>590</v>
      </c>
      <c r="BA37" s="841"/>
      <c r="BB37" s="841"/>
      <c r="BC37" s="841"/>
      <c r="BD37" s="841"/>
      <c r="BE37" s="842" t="s">
        <v>422</v>
      </c>
      <c r="BF37" s="842"/>
      <c r="BG37" s="842"/>
      <c r="BH37" s="842"/>
      <c r="BI37" s="843"/>
      <c r="BJ37" s="223"/>
      <c r="BK37" s="223"/>
      <c r="BL37" s="223"/>
      <c r="BM37" s="223"/>
      <c r="BN37" s="223"/>
      <c r="BO37" s="232"/>
      <c r="BP37" s="232"/>
      <c r="BQ37" s="229">
        <v>31</v>
      </c>
      <c r="BR37" s="230"/>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21"/>
    </row>
    <row r="38" spans="1:131" ht="26.25" customHeight="1" x14ac:dyDescent="0.2">
      <c r="A38" s="233">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4"/>
      <c r="AL38" s="840"/>
      <c r="AM38" s="840"/>
      <c r="AN38" s="840"/>
      <c r="AO38" s="840"/>
      <c r="AP38" s="840"/>
      <c r="AQ38" s="840"/>
      <c r="AR38" s="840"/>
      <c r="AS38" s="840"/>
      <c r="AT38" s="840"/>
      <c r="AU38" s="840"/>
      <c r="AV38" s="840"/>
      <c r="AW38" s="840"/>
      <c r="AX38" s="840"/>
      <c r="AY38" s="840"/>
      <c r="AZ38" s="841"/>
      <c r="BA38" s="841"/>
      <c r="BB38" s="841"/>
      <c r="BC38" s="841"/>
      <c r="BD38" s="841"/>
      <c r="BE38" s="842"/>
      <c r="BF38" s="842"/>
      <c r="BG38" s="842"/>
      <c r="BH38" s="842"/>
      <c r="BI38" s="843"/>
      <c r="BJ38" s="223"/>
      <c r="BK38" s="223"/>
      <c r="BL38" s="223"/>
      <c r="BM38" s="223"/>
      <c r="BN38" s="223"/>
      <c r="BO38" s="232"/>
      <c r="BP38" s="232"/>
      <c r="BQ38" s="229">
        <v>32</v>
      </c>
      <c r="BR38" s="230"/>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21"/>
    </row>
    <row r="39" spans="1:131" ht="26.25" customHeight="1" x14ac:dyDescent="0.2">
      <c r="A39" s="233">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4"/>
      <c r="AL39" s="840"/>
      <c r="AM39" s="840"/>
      <c r="AN39" s="840"/>
      <c r="AO39" s="840"/>
      <c r="AP39" s="840"/>
      <c r="AQ39" s="840"/>
      <c r="AR39" s="840"/>
      <c r="AS39" s="840"/>
      <c r="AT39" s="840"/>
      <c r="AU39" s="840"/>
      <c r="AV39" s="840"/>
      <c r="AW39" s="840"/>
      <c r="AX39" s="840"/>
      <c r="AY39" s="840"/>
      <c r="AZ39" s="841"/>
      <c r="BA39" s="841"/>
      <c r="BB39" s="841"/>
      <c r="BC39" s="841"/>
      <c r="BD39" s="841"/>
      <c r="BE39" s="842"/>
      <c r="BF39" s="842"/>
      <c r="BG39" s="842"/>
      <c r="BH39" s="842"/>
      <c r="BI39" s="843"/>
      <c r="BJ39" s="223"/>
      <c r="BK39" s="223"/>
      <c r="BL39" s="223"/>
      <c r="BM39" s="223"/>
      <c r="BN39" s="223"/>
      <c r="BO39" s="232"/>
      <c r="BP39" s="232"/>
      <c r="BQ39" s="229">
        <v>33</v>
      </c>
      <c r="BR39" s="230"/>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21"/>
    </row>
    <row r="40" spans="1:131" ht="26.25" customHeight="1" x14ac:dyDescent="0.2">
      <c r="A40" s="229">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4"/>
      <c r="AL40" s="840"/>
      <c r="AM40" s="840"/>
      <c r="AN40" s="840"/>
      <c r="AO40" s="840"/>
      <c r="AP40" s="840"/>
      <c r="AQ40" s="840"/>
      <c r="AR40" s="840"/>
      <c r="AS40" s="840"/>
      <c r="AT40" s="840"/>
      <c r="AU40" s="840"/>
      <c r="AV40" s="840"/>
      <c r="AW40" s="840"/>
      <c r="AX40" s="840"/>
      <c r="AY40" s="840"/>
      <c r="AZ40" s="841"/>
      <c r="BA40" s="841"/>
      <c r="BB40" s="841"/>
      <c r="BC40" s="841"/>
      <c r="BD40" s="841"/>
      <c r="BE40" s="842"/>
      <c r="BF40" s="842"/>
      <c r="BG40" s="842"/>
      <c r="BH40" s="842"/>
      <c r="BI40" s="843"/>
      <c r="BJ40" s="223"/>
      <c r="BK40" s="223"/>
      <c r="BL40" s="223"/>
      <c r="BM40" s="223"/>
      <c r="BN40" s="223"/>
      <c r="BO40" s="232"/>
      <c r="BP40" s="232"/>
      <c r="BQ40" s="229">
        <v>34</v>
      </c>
      <c r="BR40" s="230"/>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21"/>
    </row>
    <row r="41" spans="1:131" ht="26.25" customHeight="1" x14ac:dyDescent="0.2">
      <c r="A41" s="229">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4"/>
      <c r="AL41" s="840"/>
      <c r="AM41" s="840"/>
      <c r="AN41" s="840"/>
      <c r="AO41" s="840"/>
      <c r="AP41" s="840"/>
      <c r="AQ41" s="840"/>
      <c r="AR41" s="840"/>
      <c r="AS41" s="840"/>
      <c r="AT41" s="840"/>
      <c r="AU41" s="840"/>
      <c r="AV41" s="840"/>
      <c r="AW41" s="840"/>
      <c r="AX41" s="840"/>
      <c r="AY41" s="840"/>
      <c r="AZ41" s="841"/>
      <c r="BA41" s="841"/>
      <c r="BB41" s="841"/>
      <c r="BC41" s="841"/>
      <c r="BD41" s="841"/>
      <c r="BE41" s="842"/>
      <c r="BF41" s="842"/>
      <c r="BG41" s="842"/>
      <c r="BH41" s="842"/>
      <c r="BI41" s="843"/>
      <c r="BJ41" s="223"/>
      <c r="BK41" s="223"/>
      <c r="BL41" s="223"/>
      <c r="BM41" s="223"/>
      <c r="BN41" s="223"/>
      <c r="BO41" s="232"/>
      <c r="BP41" s="232"/>
      <c r="BQ41" s="229">
        <v>35</v>
      </c>
      <c r="BR41" s="230"/>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21"/>
    </row>
    <row r="42" spans="1:131" ht="26.25" customHeight="1" x14ac:dyDescent="0.2">
      <c r="A42" s="229">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4"/>
      <c r="AL42" s="840"/>
      <c r="AM42" s="840"/>
      <c r="AN42" s="840"/>
      <c r="AO42" s="840"/>
      <c r="AP42" s="840"/>
      <c r="AQ42" s="840"/>
      <c r="AR42" s="840"/>
      <c r="AS42" s="840"/>
      <c r="AT42" s="840"/>
      <c r="AU42" s="840"/>
      <c r="AV42" s="840"/>
      <c r="AW42" s="840"/>
      <c r="AX42" s="840"/>
      <c r="AY42" s="840"/>
      <c r="AZ42" s="841"/>
      <c r="BA42" s="841"/>
      <c r="BB42" s="841"/>
      <c r="BC42" s="841"/>
      <c r="BD42" s="841"/>
      <c r="BE42" s="842"/>
      <c r="BF42" s="842"/>
      <c r="BG42" s="842"/>
      <c r="BH42" s="842"/>
      <c r="BI42" s="843"/>
      <c r="BJ42" s="223"/>
      <c r="BK42" s="223"/>
      <c r="BL42" s="223"/>
      <c r="BM42" s="223"/>
      <c r="BN42" s="223"/>
      <c r="BO42" s="232"/>
      <c r="BP42" s="232"/>
      <c r="BQ42" s="229">
        <v>36</v>
      </c>
      <c r="BR42" s="230"/>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21"/>
    </row>
    <row r="43" spans="1:131" ht="26.25" customHeight="1" x14ac:dyDescent="0.2">
      <c r="A43" s="229">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4"/>
      <c r="AL43" s="840"/>
      <c r="AM43" s="840"/>
      <c r="AN43" s="840"/>
      <c r="AO43" s="840"/>
      <c r="AP43" s="840"/>
      <c r="AQ43" s="840"/>
      <c r="AR43" s="840"/>
      <c r="AS43" s="840"/>
      <c r="AT43" s="840"/>
      <c r="AU43" s="840"/>
      <c r="AV43" s="840"/>
      <c r="AW43" s="840"/>
      <c r="AX43" s="840"/>
      <c r="AY43" s="840"/>
      <c r="AZ43" s="841"/>
      <c r="BA43" s="841"/>
      <c r="BB43" s="841"/>
      <c r="BC43" s="841"/>
      <c r="BD43" s="841"/>
      <c r="BE43" s="842"/>
      <c r="BF43" s="842"/>
      <c r="BG43" s="842"/>
      <c r="BH43" s="842"/>
      <c r="BI43" s="843"/>
      <c r="BJ43" s="223"/>
      <c r="BK43" s="223"/>
      <c r="BL43" s="223"/>
      <c r="BM43" s="223"/>
      <c r="BN43" s="223"/>
      <c r="BO43" s="232"/>
      <c r="BP43" s="232"/>
      <c r="BQ43" s="229">
        <v>37</v>
      </c>
      <c r="BR43" s="230"/>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21"/>
    </row>
    <row r="44" spans="1:131" ht="26.25" customHeight="1" x14ac:dyDescent="0.2">
      <c r="A44" s="229">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4"/>
      <c r="AL44" s="840"/>
      <c r="AM44" s="840"/>
      <c r="AN44" s="840"/>
      <c r="AO44" s="840"/>
      <c r="AP44" s="840"/>
      <c r="AQ44" s="840"/>
      <c r="AR44" s="840"/>
      <c r="AS44" s="840"/>
      <c r="AT44" s="840"/>
      <c r="AU44" s="840"/>
      <c r="AV44" s="840"/>
      <c r="AW44" s="840"/>
      <c r="AX44" s="840"/>
      <c r="AY44" s="840"/>
      <c r="AZ44" s="841"/>
      <c r="BA44" s="841"/>
      <c r="BB44" s="841"/>
      <c r="BC44" s="841"/>
      <c r="BD44" s="841"/>
      <c r="BE44" s="842"/>
      <c r="BF44" s="842"/>
      <c r="BG44" s="842"/>
      <c r="BH44" s="842"/>
      <c r="BI44" s="843"/>
      <c r="BJ44" s="223"/>
      <c r="BK44" s="223"/>
      <c r="BL44" s="223"/>
      <c r="BM44" s="223"/>
      <c r="BN44" s="223"/>
      <c r="BO44" s="232"/>
      <c r="BP44" s="232"/>
      <c r="BQ44" s="229">
        <v>38</v>
      </c>
      <c r="BR44" s="230"/>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21"/>
    </row>
    <row r="45" spans="1:131" ht="26.25" customHeight="1" x14ac:dyDescent="0.2">
      <c r="A45" s="229">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4"/>
      <c r="AL45" s="840"/>
      <c r="AM45" s="840"/>
      <c r="AN45" s="840"/>
      <c r="AO45" s="840"/>
      <c r="AP45" s="840"/>
      <c r="AQ45" s="840"/>
      <c r="AR45" s="840"/>
      <c r="AS45" s="840"/>
      <c r="AT45" s="840"/>
      <c r="AU45" s="840"/>
      <c r="AV45" s="840"/>
      <c r="AW45" s="840"/>
      <c r="AX45" s="840"/>
      <c r="AY45" s="840"/>
      <c r="AZ45" s="841"/>
      <c r="BA45" s="841"/>
      <c r="BB45" s="841"/>
      <c r="BC45" s="841"/>
      <c r="BD45" s="841"/>
      <c r="BE45" s="842"/>
      <c r="BF45" s="842"/>
      <c r="BG45" s="842"/>
      <c r="BH45" s="842"/>
      <c r="BI45" s="843"/>
      <c r="BJ45" s="223"/>
      <c r="BK45" s="223"/>
      <c r="BL45" s="223"/>
      <c r="BM45" s="223"/>
      <c r="BN45" s="223"/>
      <c r="BO45" s="232"/>
      <c r="BP45" s="232"/>
      <c r="BQ45" s="229">
        <v>39</v>
      </c>
      <c r="BR45" s="230"/>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21"/>
    </row>
    <row r="46" spans="1:131" ht="26.25" customHeight="1" x14ac:dyDescent="0.2">
      <c r="A46" s="229">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4"/>
      <c r="AL46" s="840"/>
      <c r="AM46" s="840"/>
      <c r="AN46" s="840"/>
      <c r="AO46" s="840"/>
      <c r="AP46" s="840"/>
      <c r="AQ46" s="840"/>
      <c r="AR46" s="840"/>
      <c r="AS46" s="840"/>
      <c r="AT46" s="840"/>
      <c r="AU46" s="840"/>
      <c r="AV46" s="840"/>
      <c r="AW46" s="840"/>
      <c r="AX46" s="840"/>
      <c r="AY46" s="840"/>
      <c r="AZ46" s="841"/>
      <c r="BA46" s="841"/>
      <c r="BB46" s="841"/>
      <c r="BC46" s="841"/>
      <c r="BD46" s="841"/>
      <c r="BE46" s="842"/>
      <c r="BF46" s="842"/>
      <c r="BG46" s="842"/>
      <c r="BH46" s="842"/>
      <c r="BI46" s="843"/>
      <c r="BJ46" s="223"/>
      <c r="BK46" s="223"/>
      <c r="BL46" s="223"/>
      <c r="BM46" s="223"/>
      <c r="BN46" s="223"/>
      <c r="BO46" s="232"/>
      <c r="BP46" s="232"/>
      <c r="BQ46" s="229">
        <v>40</v>
      </c>
      <c r="BR46" s="230"/>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21"/>
    </row>
    <row r="47" spans="1:131" ht="26.25" customHeight="1" x14ac:dyDescent="0.2">
      <c r="A47" s="229">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4"/>
      <c r="AL47" s="840"/>
      <c r="AM47" s="840"/>
      <c r="AN47" s="840"/>
      <c r="AO47" s="840"/>
      <c r="AP47" s="840"/>
      <c r="AQ47" s="840"/>
      <c r="AR47" s="840"/>
      <c r="AS47" s="840"/>
      <c r="AT47" s="840"/>
      <c r="AU47" s="840"/>
      <c r="AV47" s="840"/>
      <c r="AW47" s="840"/>
      <c r="AX47" s="840"/>
      <c r="AY47" s="840"/>
      <c r="AZ47" s="841"/>
      <c r="BA47" s="841"/>
      <c r="BB47" s="841"/>
      <c r="BC47" s="841"/>
      <c r="BD47" s="841"/>
      <c r="BE47" s="842"/>
      <c r="BF47" s="842"/>
      <c r="BG47" s="842"/>
      <c r="BH47" s="842"/>
      <c r="BI47" s="843"/>
      <c r="BJ47" s="223"/>
      <c r="BK47" s="223"/>
      <c r="BL47" s="223"/>
      <c r="BM47" s="223"/>
      <c r="BN47" s="223"/>
      <c r="BO47" s="232"/>
      <c r="BP47" s="232"/>
      <c r="BQ47" s="229">
        <v>41</v>
      </c>
      <c r="BR47" s="230"/>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21"/>
    </row>
    <row r="48" spans="1:131" ht="26.25" customHeight="1" x14ac:dyDescent="0.2">
      <c r="A48" s="229">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4"/>
      <c r="AL48" s="840"/>
      <c r="AM48" s="840"/>
      <c r="AN48" s="840"/>
      <c r="AO48" s="840"/>
      <c r="AP48" s="840"/>
      <c r="AQ48" s="840"/>
      <c r="AR48" s="840"/>
      <c r="AS48" s="840"/>
      <c r="AT48" s="840"/>
      <c r="AU48" s="840"/>
      <c r="AV48" s="840"/>
      <c r="AW48" s="840"/>
      <c r="AX48" s="840"/>
      <c r="AY48" s="840"/>
      <c r="AZ48" s="841"/>
      <c r="BA48" s="841"/>
      <c r="BB48" s="841"/>
      <c r="BC48" s="841"/>
      <c r="BD48" s="841"/>
      <c r="BE48" s="842"/>
      <c r="BF48" s="842"/>
      <c r="BG48" s="842"/>
      <c r="BH48" s="842"/>
      <c r="BI48" s="843"/>
      <c r="BJ48" s="223"/>
      <c r="BK48" s="223"/>
      <c r="BL48" s="223"/>
      <c r="BM48" s="223"/>
      <c r="BN48" s="223"/>
      <c r="BO48" s="232"/>
      <c r="BP48" s="232"/>
      <c r="BQ48" s="229">
        <v>42</v>
      </c>
      <c r="BR48" s="230"/>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21"/>
    </row>
    <row r="49" spans="1:131" ht="26.25" customHeight="1" x14ac:dyDescent="0.2">
      <c r="A49" s="229">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4"/>
      <c r="AL49" s="840"/>
      <c r="AM49" s="840"/>
      <c r="AN49" s="840"/>
      <c r="AO49" s="840"/>
      <c r="AP49" s="840"/>
      <c r="AQ49" s="840"/>
      <c r="AR49" s="840"/>
      <c r="AS49" s="840"/>
      <c r="AT49" s="840"/>
      <c r="AU49" s="840"/>
      <c r="AV49" s="840"/>
      <c r="AW49" s="840"/>
      <c r="AX49" s="840"/>
      <c r="AY49" s="840"/>
      <c r="AZ49" s="841"/>
      <c r="BA49" s="841"/>
      <c r="BB49" s="841"/>
      <c r="BC49" s="841"/>
      <c r="BD49" s="841"/>
      <c r="BE49" s="842"/>
      <c r="BF49" s="842"/>
      <c r="BG49" s="842"/>
      <c r="BH49" s="842"/>
      <c r="BI49" s="843"/>
      <c r="BJ49" s="223"/>
      <c r="BK49" s="223"/>
      <c r="BL49" s="223"/>
      <c r="BM49" s="223"/>
      <c r="BN49" s="223"/>
      <c r="BO49" s="232"/>
      <c r="BP49" s="232"/>
      <c r="BQ49" s="229">
        <v>43</v>
      </c>
      <c r="BR49" s="230"/>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21"/>
    </row>
    <row r="50" spans="1:131" ht="26.25" customHeight="1" x14ac:dyDescent="0.2">
      <c r="A50" s="229">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2"/>
      <c r="BF50" s="842"/>
      <c r="BG50" s="842"/>
      <c r="BH50" s="842"/>
      <c r="BI50" s="843"/>
      <c r="BJ50" s="223"/>
      <c r="BK50" s="223"/>
      <c r="BL50" s="223"/>
      <c r="BM50" s="223"/>
      <c r="BN50" s="223"/>
      <c r="BO50" s="232"/>
      <c r="BP50" s="232"/>
      <c r="BQ50" s="229">
        <v>44</v>
      </c>
      <c r="BR50" s="230"/>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21"/>
    </row>
    <row r="51" spans="1:131" ht="26.25" customHeight="1" x14ac:dyDescent="0.2">
      <c r="A51" s="229">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2"/>
      <c r="BF51" s="842"/>
      <c r="BG51" s="842"/>
      <c r="BH51" s="842"/>
      <c r="BI51" s="843"/>
      <c r="BJ51" s="223"/>
      <c r="BK51" s="223"/>
      <c r="BL51" s="223"/>
      <c r="BM51" s="223"/>
      <c r="BN51" s="223"/>
      <c r="BO51" s="232"/>
      <c r="BP51" s="232"/>
      <c r="BQ51" s="229">
        <v>45</v>
      </c>
      <c r="BR51" s="230"/>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21"/>
    </row>
    <row r="52" spans="1:131" ht="26.25" customHeight="1" x14ac:dyDescent="0.2">
      <c r="A52" s="229">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2"/>
      <c r="BF52" s="842"/>
      <c r="BG52" s="842"/>
      <c r="BH52" s="842"/>
      <c r="BI52" s="843"/>
      <c r="BJ52" s="223"/>
      <c r="BK52" s="223"/>
      <c r="BL52" s="223"/>
      <c r="BM52" s="223"/>
      <c r="BN52" s="223"/>
      <c r="BO52" s="232"/>
      <c r="BP52" s="232"/>
      <c r="BQ52" s="229">
        <v>46</v>
      </c>
      <c r="BR52" s="230"/>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21"/>
    </row>
    <row r="53" spans="1:131" ht="26.25" customHeight="1" x14ac:dyDescent="0.2">
      <c r="A53" s="229">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2"/>
      <c r="BF53" s="842"/>
      <c r="BG53" s="842"/>
      <c r="BH53" s="842"/>
      <c r="BI53" s="843"/>
      <c r="BJ53" s="223"/>
      <c r="BK53" s="223"/>
      <c r="BL53" s="223"/>
      <c r="BM53" s="223"/>
      <c r="BN53" s="223"/>
      <c r="BO53" s="232"/>
      <c r="BP53" s="232"/>
      <c r="BQ53" s="229">
        <v>47</v>
      </c>
      <c r="BR53" s="230"/>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21"/>
    </row>
    <row r="54" spans="1:131" ht="26.25" customHeight="1" x14ac:dyDescent="0.2">
      <c r="A54" s="229">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2"/>
      <c r="BF54" s="842"/>
      <c r="BG54" s="842"/>
      <c r="BH54" s="842"/>
      <c r="BI54" s="843"/>
      <c r="BJ54" s="223"/>
      <c r="BK54" s="223"/>
      <c r="BL54" s="223"/>
      <c r="BM54" s="223"/>
      <c r="BN54" s="223"/>
      <c r="BO54" s="232"/>
      <c r="BP54" s="232"/>
      <c r="BQ54" s="229">
        <v>48</v>
      </c>
      <c r="BR54" s="230"/>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21"/>
    </row>
    <row r="55" spans="1:131" ht="26.25" customHeight="1" x14ac:dyDescent="0.2">
      <c r="A55" s="229">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2"/>
      <c r="BF55" s="842"/>
      <c r="BG55" s="842"/>
      <c r="BH55" s="842"/>
      <c r="BI55" s="843"/>
      <c r="BJ55" s="223"/>
      <c r="BK55" s="223"/>
      <c r="BL55" s="223"/>
      <c r="BM55" s="223"/>
      <c r="BN55" s="223"/>
      <c r="BO55" s="232"/>
      <c r="BP55" s="232"/>
      <c r="BQ55" s="229">
        <v>49</v>
      </c>
      <c r="BR55" s="230"/>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21"/>
    </row>
    <row r="56" spans="1:131" ht="26.25" customHeight="1" x14ac:dyDescent="0.2">
      <c r="A56" s="229">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2"/>
      <c r="BF56" s="842"/>
      <c r="BG56" s="842"/>
      <c r="BH56" s="842"/>
      <c r="BI56" s="843"/>
      <c r="BJ56" s="223"/>
      <c r="BK56" s="223"/>
      <c r="BL56" s="223"/>
      <c r="BM56" s="223"/>
      <c r="BN56" s="223"/>
      <c r="BO56" s="232"/>
      <c r="BP56" s="232"/>
      <c r="BQ56" s="229">
        <v>50</v>
      </c>
      <c r="BR56" s="230"/>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21"/>
    </row>
    <row r="57" spans="1:131" ht="26.25" customHeight="1" x14ac:dyDescent="0.2">
      <c r="A57" s="229">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2"/>
      <c r="BF57" s="842"/>
      <c r="BG57" s="842"/>
      <c r="BH57" s="842"/>
      <c r="BI57" s="843"/>
      <c r="BJ57" s="223"/>
      <c r="BK57" s="223"/>
      <c r="BL57" s="223"/>
      <c r="BM57" s="223"/>
      <c r="BN57" s="223"/>
      <c r="BO57" s="232"/>
      <c r="BP57" s="232"/>
      <c r="BQ57" s="229">
        <v>51</v>
      </c>
      <c r="BR57" s="230"/>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21"/>
    </row>
    <row r="58" spans="1:131" ht="26.25" customHeight="1" x14ac:dyDescent="0.2">
      <c r="A58" s="229">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2"/>
      <c r="BF58" s="842"/>
      <c r="BG58" s="842"/>
      <c r="BH58" s="842"/>
      <c r="BI58" s="843"/>
      <c r="BJ58" s="223"/>
      <c r="BK58" s="223"/>
      <c r="BL58" s="223"/>
      <c r="BM58" s="223"/>
      <c r="BN58" s="223"/>
      <c r="BO58" s="232"/>
      <c r="BP58" s="232"/>
      <c r="BQ58" s="229">
        <v>52</v>
      </c>
      <c r="BR58" s="230"/>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21"/>
    </row>
    <row r="59" spans="1:131" ht="26.25" customHeight="1" x14ac:dyDescent="0.2">
      <c r="A59" s="229">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2"/>
      <c r="BF59" s="842"/>
      <c r="BG59" s="842"/>
      <c r="BH59" s="842"/>
      <c r="BI59" s="843"/>
      <c r="BJ59" s="223"/>
      <c r="BK59" s="223"/>
      <c r="BL59" s="223"/>
      <c r="BM59" s="223"/>
      <c r="BN59" s="223"/>
      <c r="BO59" s="232"/>
      <c r="BP59" s="232"/>
      <c r="BQ59" s="229">
        <v>53</v>
      </c>
      <c r="BR59" s="230"/>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21"/>
    </row>
    <row r="60" spans="1:131" ht="26.25" customHeight="1" x14ac:dyDescent="0.2">
      <c r="A60" s="229">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2"/>
      <c r="BF60" s="842"/>
      <c r="BG60" s="842"/>
      <c r="BH60" s="842"/>
      <c r="BI60" s="843"/>
      <c r="BJ60" s="223"/>
      <c r="BK60" s="223"/>
      <c r="BL60" s="223"/>
      <c r="BM60" s="223"/>
      <c r="BN60" s="223"/>
      <c r="BO60" s="232"/>
      <c r="BP60" s="232"/>
      <c r="BQ60" s="229">
        <v>54</v>
      </c>
      <c r="BR60" s="230"/>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21"/>
    </row>
    <row r="61" spans="1:131" ht="26.25" customHeight="1" thickBot="1" x14ac:dyDescent="0.25">
      <c r="A61" s="229">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2"/>
      <c r="BF61" s="842"/>
      <c r="BG61" s="842"/>
      <c r="BH61" s="842"/>
      <c r="BI61" s="843"/>
      <c r="BJ61" s="223"/>
      <c r="BK61" s="223"/>
      <c r="BL61" s="223"/>
      <c r="BM61" s="223"/>
      <c r="BN61" s="223"/>
      <c r="BO61" s="232"/>
      <c r="BP61" s="232"/>
      <c r="BQ61" s="229">
        <v>55</v>
      </c>
      <c r="BR61" s="230"/>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21"/>
    </row>
    <row r="62" spans="1:131" ht="26.25" customHeight="1" x14ac:dyDescent="0.2">
      <c r="A62" s="229">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2"/>
      <c r="BF62" s="842"/>
      <c r="BG62" s="842"/>
      <c r="BH62" s="842"/>
      <c r="BI62" s="843"/>
      <c r="BJ62" s="857" t="s">
        <v>426</v>
      </c>
      <c r="BK62" s="816"/>
      <c r="BL62" s="816"/>
      <c r="BM62" s="816"/>
      <c r="BN62" s="817"/>
      <c r="BO62" s="232"/>
      <c r="BP62" s="232"/>
      <c r="BQ62" s="229">
        <v>56</v>
      </c>
      <c r="BR62" s="230"/>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21"/>
    </row>
    <row r="63" spans="1:131" ht="26.25" customHeight="1" thickBot="1" x14ac:dyDescent="0.25">
      <c r="A63" s="231" t="s">
        <v>399</v>
      </c>
      <c r="B63" s="799" t="s">
        <v>427</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1974</v>
      </c>
      <c r="AG63" s="854"/>
      <c r="AH63" s="854"/>
      <c r="AI63" s="854"/>
      <c r="AJ63" s="855"/>
      <c r="AK63" s="856"/>
      <c r="AL63" s="851"/>
      <c r="AM63" s="851"/>
      <c r="AN63" s="851"/>
      <c r="AO63" s="851"/>
      <c r="AP63" s="854">
        <v>16397</v>
      </c>
      <c r="AQ63" s="854"/>
      <c r="AR63" s="854"/>
      <c r="AS63" s="854"/>
      <c r="AT63" s="854"/>
      <c r="AU63" s="854">
        <v>8006</v>
      </c>
      <c r="AV63" s="854"/>
      <c r="AW63" s="854"/>
      <c r="AX63" s="854"/>
      <c r="AY63" s="854"/>
      <c r="AZ63" s="858"/>
      <c r="BA63" s="858"/>
      <c r="BB63" s="858"/>
      <c r="BC63" s="858"/>
      <c r="BD63" s="858"/>
      <c r="BE63" s="859"/>
      <c r="BF63" s="859"/>
      <c r="BG63" s="859"/>
      <c r="BH63" s="859"/>
      <c r="BI63" s="860"/>
      <c r="BJ63" s="861" t="s">
        <v>129</v>
      </c>
      <c r="BK63" s="862"/>
      <c r="BL63" s="862"/>
      <c r="BM63" s="862"/>
      <c r="BN63" s="863"/>
      <c r="BO63" s="232"/>
      <c r="BP63" s="232"/>
      <c r="BQ63" s="229">
        <v>57</v>
      </c>
      <c r="BR63" s="230"/>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21"/>
    </row>
    <row r="65" spans="1:131" ht="26.25" customHeight="1" thickBot="1" x14ac:dyDescent="0.25">
      <c r="A65" s="223" t="s">
        <v>428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21"/>
    </row>
    <row r="66" spans="1:131" ht="26.25" customHeight="1" x14ac:dyDescent="0.2">
      <c r="A66" s="737" t="s">
        <v>429</v>
      </c>
      <c r="B66" s="738"/>
      <c r="C66" s="738"/>
      <c r="D66" s="738"/>
      <c r="E66" s="738"/>
      <c r="F66" s="738"/>
      <c r="G66" s="738"/>
      <c r="H66" s="738"/>
      <c r="I66" s="738"/>
      <c r="J66" s="738"/>
      <c r="K66" s="738"/>
      <c r="L66" s="738"/>
      <c r="M66" s="738"/>
      <c r="N66" s="738"/>
      <c r="O66" s="738"/>
      <c r="P66" s="739"/>
      <c r="Q66" s="743" t="s">
        <v>430</v>
      </c>
      <c r="R66" s="744"/>
      <c r="S66" s="744"/>
      <c r="T66" s="744"/>
      <c r="U66" s="745"/>
      <c r="V66" s="743" t="s">
        <v>405</v>
      </c>
      <c r="W66" s="744"/>
      <c r="X66" s="744"/>
      <c r="Y66" s="744"/>
      <c r="Z66" s="745"/>
      <c r="AA66" s="743" t="s">
        <v>431</v>
      </c>
      <c r="AB66" s="744"/>
      <c r="AC66" s="744"/>
      <c r="AD66" s="744"/>
      <c r="AE66" s="745"/>
      <c r="AF66" s="864" t="s">
        <v>407</v>
      </c>
      <c r="AG66" s="825"/>
      <c r="AH66" s="825"/>
      <c r="AI66" s="825"/>
      <c r="AJ66" s="865"/>
      <c r="AK66" s="743" t="s">
        <v>432</v>
      </c>
      <c r="AL66" s="738"/>
      <c r="AM66" s="738"/>
      <c r="AN66" s="738"/>
      <c r="AO66" s="739"/>
      <c r="AP66" s="743" t="s">
        <v>433</v>
      </c>
      <c r="AQ66" s="744"/>
      <c r="AR66" s="744"/>
      <c r="AS66" s="744"/>
      <c r="AT66" s="745"/>
      <c r="AU66" s="743" t="s">
        <v>434</v>
      </c>
      <c r="AV66" s="744"/>
      <c r="AW66" s="744"/>
      <c r="AX66" s="744"/>
      <c r="AY66" s="745"/>
      <c r="AZ66" s="743" t="s">
        <v>387</v>
      </c>
      <c r="BA66" s="744"/>
      <c r="BB66" s="744"/>
      <c r="BC66" s="744"/>
      <c r="BD66" s="750"/>
      <c r="BE66" s="232"/>
      <c r="BF66" s="232"/>
      <c r="BG66" s="232"/>
      <c r="BH66" s="232"/>
      <c r="BI66" s="232"/>
      <c r="BJ66" s="232"/>
      <c r="BK66" s="232"/>
      <c r="BL66" s="232"/>
      <c r="BM66" s="232"/>
      <c r="BN66" s="232"/>
      <c r="BO66" s="232"/>
      <c r="BP66" s="232"/>
      <c r="BQ66" s="229">
        <v>60</v>
      </c>
      <c r="BR66" s="234"/>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21"/>
    </row>
    <row r="67" spans="1:131" ht="26.25" customHeight="1" thickBot="1" x14ac:dyDescent="0.25">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32"/>
      <c r="BF67" s="232"/>
      <c r="BG67" s="232"/>
      <c r="BH67" s="232"/>
      <c r="BI67" s="232"/>
      <c r="BJ67" s="232"/>
      <c r="BK67" s="232"/>
      <c r="BL67" s="232"/>
      <c r="BM67" s="232"/>
      <c r="BN67" s="232"/>
      <c r="BO67" s="232"/>
      <c r="BP67" s="232"/>
      <c r="BQ67" s="229">
        <v>61</v>
      </c>
      <c r="BR67" s="234"/>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21"/>
    </row>
    <row r="68" spans="1:131" ht="26.25" customHeight="1" thickTop="1" x14ac:dyDescent="0.2">
      <c r="A68" s="227">
        <v>1</v>
      </c>
      <c r="B68" s="879" t="s">
        <v>596</v>
      </c>
      <c r="C68" s="880"/>
      <c r="D68" s="880"/>
      <c r="E68" s="880"/>
      <c r="F68" s="880"/>
      <c r="G68" s="880"/>
      <c r="H68" s="880"/>
      <c r="I68" s="880"/>
      <c r="J68" s="880"/>
      <c r="K68" s="880"/>
      <c r="L68" s="880"/>
      <c r="M68" s="880"/>
      <c r="N68" s="880"/>
      <c r="O68" s="880"/>
      <c r="P68" s="881"/>
      <c r="Q68" s="882">
        <v>220</v>
      </c>
      <c r="R68" s="876"/>
      <c r="S68" s="876"/>
      <c r="T68" s="876"/>
      <c r="U68" s="876"/>
      <c r="V68" s="876">
        <v>190</v>
      </c>
      <c r="W68" s="876"/>
      <c r="X68" s="876"/>
      <c r="Y68" s="876"/>
      <c r="Z68" s="876"/>
      <c r="AA68" s="876">
        <v>30</v>
      </c>
      <c r="AB68" s="876"/>
      <c r="AC68" s="876"/>
      <c r="AD68" s="876"/>
      <c r="AE68" s="876"/>
      <c r="AF68" s="876">
        <v>30</v>
      </c>
      <c r="AG68" s="876"/>
      <c r="AH68" s="876"/>
      <c r="AI68" s="876"/>
      <c r="AJ68" s="876"/>
      <c r="AK68" s="876">
        <v>1</v>
      </c>
      <c r="AL68" s="876"/>
      <c r="AM68" s="876"/>
      <c r="AN68" s="876"/>
      <c r="AO68" s="876"/>
      <c r="AP68" s="876" t="s">
        <v>590</v>
      </c>
      <c r="AQ68" s="876"/>
      <c r="AR68" s="876"/>
      <c r="AS68" s="876"/>
      <c r="AT68" s="876"/>
      <c r="AU68" s="876" t="s">
        <v>590</v>
      </c>
      <c r="AV68" s="876"/>
      <c r="AW68" s="876"/>
      <c r="AX68" s="876"/>
      <c r="AY68" s="876"/>
      <c r="AZ68" s="877"/>
      <c r="BA68" s="877"/>
      <c r="BB68" s="877"/>
      <c r="BC68" s="877"/>
      <c r="BD68" s="878"/>
      <c r="BE68" s="232"/>
      <c r="BF68" s="232"/>
      <c r="BG68" s="232"/>
      <c r="BH68" s="232"/>
      <c r="BI68" s="232"/>
      <c r="BJ68" s="232"/>
      <c r="BK68" s="232"/>
      <c r="BL68" s="232"/>
      <c r="BM68" s="232"/>
      <c r="BN68" s="232"/>
      <c r="BO68" s="232"/>
      <c r="BP68" s="232"/>
      <c r="BQ68" s="229">
        <v>62</v>
      </c>
      <c r="BR68" s="234"/>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21"/>
    </row>
    <row r="69" spans="1:131" ht="26.25" customHeight="1" x14ac:dyDescent="0.2">
      <c r="A69" s="229">
        <v>2</v>
      </c>
      <c r="B69" s="883" t="s">
        <v>597</v>
      </c>
      <c r="C69" s="884"/>
      <c r="D69" s="884"/>
      <c r="E69" s="884"/>
      <c r="F69" s="884"/>
      <c r="G69" s="884"/>
      <c r="H69" s="884"/>
      <c r="I69" s="884"/>
      <c r="J69" s="884"/>
      <c r="K69" s="884"/>
      <c r="L69" s="884"/>
      <c r="M69" s="884"/>
      <c r="N69" s="884"/>
      <c r="O69" s="884"/>
      <c r="P69" s="885"/>
      <c r="Q69" s="886">
        <v>1937</v>
      </c>
      <c r="R69" s="840"/>
      <c r="S69" s="840"/>
      <c r="T69" s="840"/>
      <c r="U69" s="840"/>
      <c r="V69" s="840">
        <v>1788</v>
      </c>
      <c r="W69" s="840"/>
      <c r="X69" s="840"/>
      <c r="Y69" s="840"/>
      <c r="Z69" s="840"/>
      <c r="AA69" s="840">
        <v>150</v>
      </c>
      <c r="AB69" s="840"/>
      <c r="AC69" s="840"/>
      <c r="AD69" s="840"/>
      <c r="AE69" s="840"/>
      <c r="AF69" s="840">
        <v>150</v>
      </c>
      <c r="AG69" s="840"/>
      <c r="AH69" s="840"/>
      <c r="AI69" s="840"/>
      <c r="AJ69" s="840"/>
      <c r="AK69" s="840">
        <v>27</v>
      </c>
      <c r="AL69" s="840"/>
      <c r="AM69" s="840"/>
      <c r="AN69" s="840"/>
      <c r="AO69" s="840"/>
      <c r="AP69" s="840" t="s">
        <v>590</v>
      </c>
      <c r="AQ69" s="840"/>
      <c r="AR69" s="840"/>
      <c r="AS69" s="840"/>
      <c r="AT69" s="840"/>
      <c r="AU69" s="840" t="s">
        <v>590</v>
      </c>
      <c r="AV69" s="840"/>
      <c r="AW69" s="840"/>
      <c r="AX69" s="840"/>
      <c r="AY69" s="840"/>
      <c r="AZ69" s="842"/>
      <c r="BA69" s="842"/>
      <c r="BB69" s="842"/>
      <c r="BC69" s="842"/>
      <c r="BD69" s="843"/>
      <c r="BE69" s="232"/>
      <c r="BF69" s="232"/>
      <c r="BG69" s="232"/>
      <c r="BH69" s="232"/>
      <c r="BI69" s="232"/>
      <c r="BJ69" s="232"/>
      <c r="BK69" s="232"/>
      <c r="BL69" s="232"/>
      <c r="BM69" s="232"/>
      <c r="BN69" s="232"/>
      <c r="BO69" s="232"/>
      <c r="BP69" s="232"/>
      <c r="BQ69" s="229">
        <v>63</v>
      </c>
      <c r="BR69" s="234"/>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21"/>
    </row>
    <row r="70" spans="1:131" ht="26.25" customHeight="1" x14ac:dyDescent="0.2">
      <c r="A70" s="229">
        <v>3</v>
      </c>
      <c r="B70" s="883" t="s">
        <v>598</v>
      </c>
      <c r="C70" s="884"/>
      <c r="D70" s="884"/>
      <c r="E70" s="884"/>
      <c r="F70" s="884"/>
      <c r="G70" s="884"/>
      <c r="H70" s="884"/>
      <c r="I70" s="884"/>
      <c r="J70" s="884"/>
      <c r="K70" s="884"/>
      <c r="L70" s="884"/>
      <c r="M70" s="884"/>
      <c r="N70" s="884"/>
      <c r="O70" s="884"/>
      <c r="P70" s="885"/>
      <c r="Q70" s="886">
        <v>43</v>
      </c>
      <c r="R70" s="840"/>
      <c r="S70" s="840"/>
      <c r="T70" s="840"/>
      <c r="U70" s="840"/>
      <c r="V70" s="840">
        <v>39</v>
      </c>
      <c r="W70" s="840"/>
      <c r="X70" s="840"/>
      <c r="Y70" s="840"/>
      <c r="Z70" s="840"/>
      <c r="AA70" s="840">
        <v>4</v>
      </c>
      <c r="AB70" s="840"/>
      <c r="AC70" s="840"/>
      <c r="AD70" s="840"/>
      <c r="AE70" s="840"/>
      <c r="AF70" s="840">
        <v>4</v>
      </c>
      <c r="AG70" s="840"/>
      <c r="AH70" s="840"/>
      <c r="AI70" s="840"/>
      <c r="AJ70" s="840"/>
      <c r="AK70" s="840">
        <v>26</v>
      </c>
      <c r="AL70" s="840"/>
      <c r="AM70" s="840"/>
      <c r="AN70" s="840"/>
      <c r="AO70" s="840"/>
      <c r="AP70" s="840" t="s">
        <v>590</v>
      </c>
      <c r="AQ70" s="840"/>
      <c r="AR70" s="840"/>
      <c r="AS70" s="840"/>
      <c r="AT70" s="840"/>
      <c r="AU70" s="840" t="s">
        <v>590</v>
      </c>
      <c r="AV70" s="840"/>
      <c r="AW70" s="840"/>
      <c r="AX70" s="840"/>
      <c r="AY70" s="840"/>
      <c r="AZ70" s="842"/>
      <c r="BA70" s="842"/>
      <c r="BB70" s="842"/>
      <c r="BC70" s="842"/>
      <c r="BD70" s="843"/>
      <c r="BE70" s="232"/>
      <c r="BF70" s="232"/>
      <c r="BG70" s="232"/>
      <c r="BH70" s="232"/>
      <c r="BI70" s="232"/>
      <c r="BJ70" s="232"/>
      <c r="BK70" s="232"/>
      <c r="BL70" s="232"/>
      <c r="BM70" s="232"/>
      <c r="BN70" s="232"/>
      <c r="BO70" s="232"/>
      <c r="BP70" s="232"/>
      <c r="BQ70" s="229">
        <v>64</v>
      </c>
      <c r="BR70" s="234"/>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21"/>
    </row>
    <row r="71" spans="1:131" ht="26.25" customHeight="1" x14ac:dyDescent="0.2">
      <c r="A71" s="229">
        <v>4</v>
      </c>
      <c r="B71" s="883" t="s">
        <v>599</v>
      </c>
      <c r="C71" s="884"/>
      <c r="D71" s="884"/>
      <c r="E71" s="884"/>
      <c r="F71" s="884"/>
      <c r="G71" s="884"/>
      <c r="H71" s="884"/>
      <c r="I71" s="884"/>
      <c r="J71" s="884"/>
      <c r="K71" s="884"/>
      <c r="L71" s="884"/>
      <c r="M71" s="884"/>
      <c r="N71" s="884"/>
      <c r="O71" s="884"/>
      <c r="P71" s="885"/>
      <c r="Q71" s="886">
        <v>22</v>
      </c>
      <c r="R71" s="840"/>
      <c r="S71" s="840"/>
      <c r="T71" s="840"/>
      <c r="U71" s="840"/>
      <c r="V71" s="840">
        <v>19</v>
      </c>
      <c r="W71" s="840"/>
      <c r="X71" s="840"/>
      <c r="Y71" s="840"/>
      <c r="Z71" s="840"/>
      <c r="AA71" s="840">
        <v>2</v>
      </c>
      <c r="AB71" s="840"/>
      <c r="AC71" s="840"/>
      <c r="AD71" s="840"/>
      <c r="AE71" s="840"/>
      <c r="AF71" s="840">
        <v>2</v>
      </c>
      <c r="AG71" s="840"/>
      <c r="AH71" s="840"/>
      <c r="AI71" s="840"/>
      <c r="AJ71" s="840"/>
      <c r="AK71" s="840" t="s">
        <v>590</v>
      </c>
      <c r="AL71" s="840"/>
      <c r="AM71" s="840"/>
      <c r="AN71" s="840"/>
      <c r="AO71" s="840"/>
      <c r="AP71" s="840" t="s">
        <v>590</v>
      </c>
      <c r="AQ71" s="840"/>
      <c r="AR71" s="840"/>
      <c r="AS71" s="840"/>
      <c r="AT71" s="840"/>
      <c r="AU71" s="840" t="s">
        <v>590</v>
      </c>
      <c r="AV71" s="840"/>
      <c r="AW71" s="840"/>
      <c r="AX71" s="840"/>
      <c r="AY71" s="840"/>
      <c r="AZ71" s="842"/>
      <c r="BA71" s="842"/>
      <c r="BB71" s="842"/>
      <c r="BC71" s="842"/>
      <c r="BD71" s="843"/>
      <c r="BE71" s="232"/>
      <c r="BF71" s="232"/>
      <c r="BG71" s="232"/>
      <c r="BH71" s="232"/>
      <c r="BI71" s="232"/>
      <c r="BJ71" s="232"/>
      <c r="BK71" s="232"/>
      <c r="BL71" s="232"/>
      <c r="BM71" s="232"/>
      <c r="BN71" s="232"/>
      <c r="BO71" s="232"/>
      <c r="BP71" s="232"/>
      <c r="BQ71" s="229">
        <v>65</v>
      </c>
      <c r="BR71" s="234"/>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21"/>
    </row>
    <row r="72" spans="1:131" ht="26.25" customHeight="1" x14ac:dyDescent="0.2">
      <c r="A72" s="229">
        <v>5</v>
      </c>
      <c r="B72" s="883" t="s">
        <v>600</v>
      </c>
      <c r="C72" s="884"/>
      <c r="D72" s="884"/>
      <c r="E72" s="884"/>
      <c r="F72" s="884"/>
      <c r="G72" s="884"/>
      <c r="H72" s="884"/>
      <c r="I72" s="884"/>
      <c r="J72" s="884"/>
      <c r="K72" s="884"/>
      <c r="L72" s="884"/>
      <c r="M72" s="884"/>
      <c r="N72" s="884"/>
      <c r="O72" s="884"/>
      <c r="P72" s="885"/>
      <c r="Q72" s="886">
        <v>207</v>
      </c>
      <c r="R72" s="840"/>
      <c r="S72" s="840"/>
      <c r="T72" s="840"/>
      <c r="U72" s="840"/>
      <c r="V72" s="840">
        <v>201</v>
      </c>
      <c r="W72" s="840"/>
      <c r="X72" s="840"/>
      <c r="Y72" s="840"/>
      <c r="Z72" s="840"/>
      <c r="AA72" s="840">
        <v>6</v>
      </c>
      <c r="AB72" s="840"/>
      <c r="AC72" s="840"/>
      <c r="AD72" s="840"/>
      <c r="AE72" s="840"/>
      <c r="AF72" s="840">
        <v>6</v>
      </c>
      <c r="AG72" s="840"/>
      <c r="AH72" s="840"/>
      <c r="AI72" s="840"/>
      <c r="AJ72" s="840"/>
      <c r="AK72" s="840">
        <v>5</v>
      </c>
      <c r="AL72" s="840"/>
      <c r="AM72" s="840"/>
      <c r="AN72" s="840"/>
      <c r="AO72" s="840"/>
      <c r="AP72" s="840" t="s">
        <v>590</v>
      </c>
      <c r="AQ72" s="840"/>
      <c r="AR72" s="840"/>
      <c r="AS72" s="840"/>
      <c r="AT72" s="840"/>
      <c r="AU72" s="840" t="s">
        <v>590</v>
      </c>
      <c r="AV72" s="840"/>
      <c r="AW72" s="840"/>
      <c r="AX72" s="840"/>
      <c r="AY72" s="840"/>
      <c r="AZ72" s="842"/>
      <c r="BA72" s="842"/>
      <c r="BB72" s="842"/>
      <c r="BC72" s="842"/>
      <c r="BD72" s="843"/>
      <c r="BE72" s="232"/>
      <c r="BF72" s="232"/>
      <c r="BG72" s="232"/>
      <c r="BH72" s="232"/>
      <c r="BI72" s="232"/>
      <c r="BJ72" s="232"/>
      <c r="BK72" s="232"/>
      <c r="BL72" s="232"/>
      <c r="BM72" s="232"/>
      <c r="BN72" s="232"/>
      <c r="BO72" s="232"/>
      <c r="BP72" s="232"/>
      <c r="BQ72" s="229">
        <v>66</v>
      </c>
      <c r="BR72" s="234"/>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21"/>
    </row>
    <row r="73" spans="1:131" ht="26.25" customHeight="1" x14ac:dyDescent="0.2">
      <c r="A73" s="229">
        <v>6</v>
      </c>
      <c r="B73" s="883" t="s">
        <v>601</v>
      </c>
      <c r="C73" s="884"/>
      <c r="D73" s="884"/>
      <c r="E73" s="884"/>
      <c r="F73" s="884"/>
      <c r="G73" s="884"/>
      <c r="H73" s="884"/>
      <c r="I73" s="884"/>
      <c r="J73" s="884"/>
      <c r="K73" s="884"/>
      <c r="L73" s="884"/>
      <c r="M73" s="884"/>
      <c r="N73" s="884"/>
      <c r="O73" s="884"/>
      <c r="P73" s="885"/>
      <c r="Q73" s="886">
        <v>165588</v>
      </c>
      <c r="R73" s="840"/>
      <c r="S73" s="840"/>
      <c r="T73" s="840"/>
      <c r="U73" s="840"/>
      <c r="V73" s="840">
        <v>158226</v>
      </c>
      <c r="W73" s="840"/>
      <c r="X73" s="840"/>
      <c r="Y73" s="840"/>
      <c r="Z73" s="840"/>
      <c r="AA73" s="840">
        <v>7362</v>
      </c>
      <c r="AB73" s="840"/>
      <c r="AC73" s="840"/>
      <c r="AD73" s="840"/>
      <c r="AE73" s="840"/>
      <c r="AF73" s="840">
        <v>7362</v>
      </c>
      <c r="AG73" s="840"/>
      <c r="AH73" s="840"/>
      <c r="AI73" s="840"/>
      <c r="AJ73" s="840"/>
      <c r="AK73" s="840">
        <v>1484</v>
      </c>
      <c r="AL73" s="840"/>
      <c r="AM73" s="840"/>
      <c r="AN73" s="840"/>
      <c r="AO73" s="840"/>
      <c r="AP73" s="840" t="s">
        <v>590</v>
      </c>
      <c r="AQ73" s="840"/>
      <c r="AR73" s="840"/>
      <c r="AS73" s="840"/>
      <c r="AT73" s="840"/>
      <c r="AU73" s="840" t="s">
        <v>590</v>
      </c>
      <c r="AV73" s="840"/>
      <c r="AW73" s="840"/>
      <c r="AX73" s="840"/>
      <c r="AY73" s="840"/>
      <c r="AZ73" s="842"/>
      <c r="BA73" s="842"/>
      <c r="BB73" s="842"/>
      <c r="BC73" s="842"/>
      <c r="BD73" s="843"/>
      <c r="BE73" s="232"/>
      <c r="BF73" s="232"/>
      <c r="BG73" s="232"/>
      <c r="BH73" s="232"/>
      <c r="BI73" s="232"/>
      <c r="BJ73" s="232"/>
      <c r="BK73" s="232"/>
      <c r="BL73" s="232"/>
      <c r="BM73" s="232"/>
      <c r="BN73" s="232"/>
      <c r="BO73" s="232"/>
      <c r="BP73" s="232"/>
      <c r="BQ73" s="229">
        <v>67</v>
      </c>
      <c r="BR73" s="234"/>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21"/>
    </row>
    <row r="74" spans="1:131" ht="26.25" customHeight="1" x14ac:dyDescent="0.2">
      <c r="A74" s="229">
        <v>7</v>
      </c>
      <c r="B74" s="883"/>
      <c r="C74" s="884"/>
      <c r="D74" s="884"/>
      <c r="E74" s="884"/>
      <c r="F74" s="884"/>
      <c r="G74" s="884"/>
      <c r="H74" s="884"/>
      <c r="I74" s="884"/>
      <c r="J74" s="884"/>
      <c r="K74" s="884"/>
      <c r="L74" s="884"/>
      <c r="M74" s="884"/>
      <c r="N74" s="884"/>
      <c r="O74" s="884"/>
      <c r="P74" s="885"/>
      <c r="Q74" s="886"/>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42"/>
      <c r="BA74" s="842"/>
      <c r="BB74" s="842"/>
      <c r="BC74" s="842"/>
      <c r="BD74" s="843"/>
      <c r="BE74" s="232"/>
      <c r="BF74" s="232"/>
      <c r="BG74" s="232"/>
      <c r="BH74" s="232"/>
      <c r="BI74" s="232"/>
      <c r="BJ74" s="232"/>
      <c r="BK74" s="232"/>
      <c r="BL74" s="232"/>
      <c r="BM74" s="232"/>
      <c r="BN74" s="232"/>
      <c r="BO74" s="232"/>
      <c r="BP74" s="232"/>
      <c r="BQ74" s="229">
        <v>68</v>
      </c>
      <c r="BR74" s="234"/>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21"/>
    </row>
    <row r="75" spans="1:131" ht="26.25" customHeight="1" x14ac:dyDescent="0.2">
      <c r="A75" s="229">
        <v>8</v>
      </c>
      <c r="B75" s="883"/>
      <c r="C75" s="884"/>
      <c r="D75" s="884"/>
      <c r="E75" s="884"/>
      <c r="F75" s="884"/>
      <c r="G75" s="884"/>
      <c r="H75" s="884"/>
      <c r="I75" s="884"/>
      <c r="J75" s="884"/>
      <c r="K75" s="884"/>
      <c r="L75" s="884"/>
      <c r="M75" s="884"/>
      <c r="N75" s="884"/>
      <c r="O75" s="884"/>
      <c r="P75" s="885"/>
      <c r="Q75" s="887"/>
      <c r="R75" s="888"/>
      <c r="S75" s="888"/>
      <c r="T75" s="888"/>
      <c r="U75" s="844"/>
      <c r="V75" s="889"/>
      <c r="W75" s="888"/>
      <c r="X75" s="888"/>
      <c r="Y75" s="888"/>
      <c r="Z75" s="844"/>
      <c r="AA75" s="889"/>
      <c r="AB75" s="888"/>
      <c r="AC75" s="888"/>
      <c r="AD75" s="888"/>
      <c r="AE75" s="844"/>
      <c r="AF75" s="889"/>
      <c r="AG75" s="888"/>
      <c r="AH75" s="888"/>
      <c r="AI75" s="888"/>
      <c r="AJ75" s="844"/>
      <c r="AK75" s="889"/>
      <c r="AL75" s="888"/>
      <c r="AM75" s="888"/>
      <c r="AN75" s="888"/>
      <c r="AO75" s="844"/>
      <c r="AP75" s="889"/>
      <c r="AQ75" s="888"/>
      <c r="AR75" s="888"/>
      <c r="AS75" s="888"/>
      <c r="AT75" s="844"/>
      <c r="AU75" s="889"/>
      <c r="AV75" s="888"/>
      <c r="AW75" s="888"/>
      <c r="AX75" s="888"/>
      <c r="AY75" s="844"/>
      <c r="AZ75" s="842"/>
      <c r="BA75" s="842"/>
      <c r="BB75" s="842"/>
      <c r="BC75" s="842"/>
      <c r="BD75" s="843"/>
      <c r="BE75" s="232"/>
      <c r="BF75" s="232"/>
      <c r="BG75" s="232"/>
      <c r="BH75" s="232"/>
      <c r="BI75" s="232"/>
      <c r="BJ75" s="232"/>
      <c r="BK75" s="232"/>
      <c r="BL75" s="232"/>
      <c r="BM75" s="232"/>
      <c r="BN75" s="232"/>
      <c r="BO75" s="232"/>
      <c r="BP75" s="232"/>
      <c r="BQ75" s="229">
        <v>69</v>
      </c>
      <c r="BR75" s="234"/>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21"/>
    </row>
    <row r="76" spans="1:131" ht="26.25" customHeight="1" x14ac:dyDescent="0.2">
      <c r="A76" s="229">
        <v>9</v>
      </c>
      <c r="B76" s="883"/>
      <c r="C76" s="884"/>
      <c r="D76" s="884"/>
      <c r="E76" s="884"/>
      <c r="F76" s="884"/>
      <c r="G76" s="884"/>
      <c r="H76" s="884"/>
      <c r="I76" s="884"/>
      <c r="J76" s="884"/>
      <c r="K76" s="884"/>
      <c r="L76" s="884"/>
      <c r="M76" s="884"/>
      <c r="N76" s="884"/>
      <c r="O76" s="884"/>
      <c r="P76" s="885"/>
      <c r="Q76" s="887"/>
      <c r="R76" s="888"/>
      <c r="S76" s="888"/>
      <c r="T76" s="888"/>
      <c r="U76" s="844"/>
      <c r="V76" s="889"/>
      <c r="W76" s="888"/>
      <c r="X76" s="888"/>
      <c r="Y76" s="888"/>
      <c r="Z76" s="844"/>
      <c r="AA76" s="889"/>
      <c r="AB76" s="888"/>
      <c r="AC76" s="888"/>
      <c r="AD76" s="888"/>
      <c r="AE76" s="844"/>
      <c r="AF76" s="889"/>
      <c r="AG76" s="888"/>
      <c r="AH76" s="888"/>
      <c r="AI76" s="888"/>
      <c r="AJ76" s="844"/>
      <c r="AK76" s="889"/>
      <c r="AL76" s="888"/>
      <c r="AM76" s="888"/>
      <c r="AN76" s="888"/>
      <c r="AO76" s="844"/>
      <c r="AP76" s="889"/>
      <c r="AQ76" s="888"/>
      <c r="AR76" s="888"/>
      <c r="AS76" s="888"/>
      <c r="AT76" s="844"/>
      <c r="AU76" s="889"/>
      <c r="AV76" s="888"/>
      <c r="AW76" s="888"/>
      <c r="AX76" s="888"/>
      <c r="AY76" s="844"/>
      <c r="AZ76" s="842"/>
      <c r="BA76" s="842"/>
      <c r="BB76" s="842"/>
      <c r="BC76" s="842"/>
      <c r="BD76" s="843"/>
      <c r="BE76" s="232"/>
      <c r="BF76" s="232"/>
      <c r="BG76" s="232"/>
      <c r="BH76" s="232"/>
      <c r="BI76" s="232"/>
      <c r="BJ76" s="232"/>
      <c r="BK76" s="232"/>
      <c r="BL76" s="232"/>
      <c r="BM76" s="232"/>
      <c r="BN76" s="232"/>
      <c r="BO76" s="232"/>
      <c r="BP76" s="232"/>
      <c r="BQ76" s="229">
        <v>70</v>
      </c>
      <c r="BR76" s="234"/>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21"/>
    </row>
    <row r="77" spans="1:131" ht="26.25" customHeight="1" x14ac:dyDescent="0.2">
      <c r="A77" s="229">
        <v>10</v>
      </c>
      <c r="B77" s="883"/>
      <c r="C77" s="884"/>
      <c r="D77" s="884"/>
      <c r="E77" s="884"/>
      <c r="F77" s="884"/>
      <c r="G77" s="884"/>
      <c r="H77" s="884"/>
      <c r="I77" s="884"/>
      <c r="J77" s="884"/>
      <c r="K77" s="884"/>
      <c r="L77" s="884"/>
      <c r="M77" s="884"/>
      <c r="N77" s="884"/>
      <c r="O77" s="884"/>
      <c r="P77" s="885"/>
      <c r="Q77" s="887"/>
      <c r="R77" s="888"/>
      <c r="S77" s="888"/>
      <c r="T77" s="888"/>
      <c r="U77" s="844"/>
      <c r="V77" s="889"/>
      <c r="W77" s="888"/>
      <c r="X77" s="888"/>
      <c r="Y77" s="888"/>
      <c r="Z77" s="844"/>
      <c r="AA77" s="889"/>
      <c r="AB77" s="888"/>
      <c r="AC77" s="888"/>
      <c r="AD77" s="888"/>
      <c r="AE77" s="844"/>
      <c r="AF77" s="889"/>
      <c r="AG77" s="888"/>
      <c r="AH77" s="888"/>
      <c r="AI77" s="888"/>
      <c r="AJ77" s="844"/>
      <c r="AK77" s="889"/>
      <c r="AL77" s="888"/>
      <c r="AM77" s="888"/>
      <c r="AN77" s="888"/>
      <c r="AO77" s="844"/>
      <c r="AP77" s="889"/>
      <c r="AQ77" s="888"/>
      <c r="AR77" s="888"/>
      <c r="AS77" s="888"/>
      <c r="AT77" s="844"/>
      <c r="AU77" s="889"/>
      <c r="AV77" s="888"/>
      <c r="AW77" s="888"/>
      <c r="AX77" s="888"/>
      <c r="AY77" s="844"/>
      <c r="AZ77" s="842"/>
      <c r="BA77" s="842"/>
      <c r="BB77" s="842"/>
      <c r="BC77" s="842"/>
      <c r="BD77" s="843"/>
      <c r="BE77" s="232"/>
      <c r="BF77" s="232"/>
      <c r="BG77" s="232"/>
      <c r="BH77" s="232"/>
      <c r="BI77" s="232"/>
      <c r="BJ77" s="232"/>
      <c r="BK77" s="232"/>
      <c r="BL77" s="232"/>
      <c r="BM77" s="232"/>
      <c r="BN77" s="232"/>
      <c r="BO77" s="232"/>
      <c r="BP77" s="232"/>
      <c r="BQ77" s="229">
        <v>71</v>
      </c>
      <c r="BR77" s="234"/>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21"/>
    </row>
    <row r="78" spans="1:131" ht="26.25" customHeight="1" x14ac:dyDescent="0.2">
      <c r="A78" s="229">
        <v>11</v>
      </c>
      <c r="B78" s="883"/>
      <c r="C78" s="884"/>
      <c r="D78" s="884"/>
      <c r="E78" s="884"/>
      <c r="F78" s="884"/>
      <c r="G78" s="884"/>
      <c r="H78" s="884"/>
      <c r="I78" s="884"/>
      <c r="J78" s="884"/>
      <c r="K78" s="884"/>
      <c r="L78" s="884"/>
      <c r="M78" s="884"/>
      <c r="N78" s="884"/>
      <c r="O78" s="884"/>
      <c r="P78" s="885"/>
      <c r="Q78" s="886"/>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42"/>
      <c r="BA78" s="842"/>
      <c r="BB78" s="842"/>
      <c r="BC78" s="842"/>
      <c r="BD78" s="843"/>
      <c r="BE78" s="232"/>
      <c r="BF78" s="232"/>
      <c r="BG78" s="232"/>
      <c r="BH78" s="232"/>
      <c r="BI78" s="232"/>
      <c r="BJ78" s="221"/>
      <c r="BK78" s="221"/>
      <c r="BL78" s="221"/>
      <c r="BM78" s="221"/>
      <c r="BN78" s="221"/>
      <c r="BO78" s="232"/>
      <c r="BP78" s="232"/>
      <c r="BQ78" s="229">
        <v>72</v>
      </c>
      <c r="BR78" s="234"/>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21"/>
    </row>
    <row r="79" spans="1:131" ht="26.25" customHeight="1" x14ac:dyDescent="0.2">
      <c r="A79" s="229">
        <v>12</v>
      </c>
      <c r="B79" s="883"/>
      <c r="C79" s="884"/>
      <c r="D79" s="884"/>
      <c r="E79" s="884"/>
      <c r="F79" s="884"/>
      <c r="G79" s="884"/>
      <c r="H79" s="884"/>
      <c r="I79" s="884"/>
      <c r="J79" s="884"/>
      <c r="K79" s="884"/>
      <c r="L79" s="884"/>
      <c r="M79" s="884"/>
      <c r="N79" s="884"/>
      <c r="O79" s="884"/>
      <c r="P79" s="885"/>
      <c r="Q79" s="886"/>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42"/>
      <c r="BA79" s="842"/>
      <c r="BB79" s="842"/>
      <c r="BC79" s="842"/>
      <c r="BD79" s="843"/>
      <c r="BE79" s="232"/>
      <c r="BF79" s="232"/>
      <c r="BG79" s="232"/>
      <c r="BH79" s="232"/>
      <c r="BI79" s="232"/>
      <c r="BJ79" s="221"/>
      <c r="BK79" s="221"/>
      <c r="BL79" s="221"/>
      <c r="BM79" s="221"/>
      <c r="BN79" s="221"/>
      <c r="BO79" s="232"/>
      <c r="BP79" s="232"/>
      <c r="BQ79" s="229">
        <v>73</v>
      </c>
      <c r="BR79" s="234"/>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21"/>
    </row>
    <row r="80" spans="1:131" ht="26.25" customHeight="1" x14ac:dyDescent="0.2">
      <c r="A80" s="229">
        <v>13</v>
      </c>
      <c r="B80" s="883"/>
      <c r="C80" s="884"/>
      <c r="D80" s="884"/>
      <c r="E80" s="884"/>
      <c r="F80" s="884"/>
      <c r="G80" s="884"/>
      <c r="H80" s="884"/>
      <c r="I80" s="884"/>
      <c r="J80" s="884"/>
      <c r="K80" s="884"/>
      <c r="L80" s="884"/>
      <c r="M80" s="884"/>
      <c r="N80" s="884"/>
      <c r="O80" s="884"/>
      <c r="P80" s="885"/>
      <c r="Q80" s="886"/>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2"/>
      <c r="BA80" s="842"/>
      <c r="BB80" s="842"/>
      <c r="BC80" s="842"/>
      <c r="BD80" s="843"/>
      <c r="BE80" s="232"/>
      <c r="BF80" s="232"/>
      <c r="BG80" s="232"/>
      <c r="BH80" s="232"/>
      <c r="BI80" s="232"/>
      <c r="BJ80" s="232"/>
      <c r="BK80" s="232"/>
      <c r="BL80" s="232"/>
      <c r="BM80" s="232"/>
      <c r="BN80" s="232"/>
      <c r="BO80" s="232"/>
      <c r="BP80" s="232"/>
      <c r="BQ80" s="229">
        <v>74</v>
      </c>
      <c r="BR80" s="234"/>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21"/>
    </row>
    <row r="81" spans="1:131" ht="26.25" customHeight="1" x14ac:dyDescent="0.2">
      <c r="A81" s="229">
        <v>14</v>
      </c>
      <c r="B81" s="883"/>
      <c r="C81" s="884"/>
      <c r="D81" s="884"/>
      <c r="E81" s="884"/>
      <c r="F81" s="884"/>
      <c r="G81" s="884"/>
      <c r="H81" s="884"/>
      <c r="I81" s="884"/>
      <c r="J81" s="884"/>
      <c r="K81" s="884"/>
      <c r="L81" s="884"/>
      <c r="M81" s="884"/>
      <c r="N81" s="884"/>
      <c r="O81" s="884"/>
      <c r="P81" s="885"/>
      <c r="Q81" s="886"/>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2"/>
      <c r="BA81" s="842"/>
      <c r="BB81" s="842"/>
      <c r="BC81" s="842"/>
      <c r="BD81" s="843"/>
      <c r="BE81" s="232"/>
      <c r="BF81" s="232"/>
      <c r="BG81" s="232"/>
      <c r="BH81" s="232"/>
      <c r="BI81" s="232"/>
      <c r="BJ81" s="232"/>
      <c r="BK81" s="232"/>
      <c r="BL81" s="232"/>
      <c r="BM81" s="232"/>
      <c r="BN81" s="232"/>
      <c r="BO81" s="232"/>
      <c r="BP81" s="232"/>
      <c r="BQ81" s="229">
        <v>75</v>
      </c>
      <c r="BR81" s="234"/>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21"/>
    </row>
    <row r="82" spans="1:131" ht="26.25" customHeight="1" x14ac:dyDescent="0.2">
      <c r="A82" s="229">
        <v>15</v>
      </c>
      <c r="B82" s="883"/>
      <c r="C82" s="884"/>
      <c r="D82" s="884"/>
      <c r="E82" s="884"/>
      <c r="F82" s="884"/>
      <c r="G82" s="884"/>
      <c r="H82" s="884"/>
      <c r="I82" s="884"/>
      <c r="J82" s="884"/>
      <c r="K82" s="884"/>
      <c r="L82" s="884"/>
      <c r="M82" s="884"/>
      <c r="N82" s="884"/>
      <c r="O82" s="884"/>
      <c r="P82" s="885"/>
      <c r="Q82" s="886"/>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2"/>
      <c r="BA82" s="842"/>
      <c r="BB82" s="842"/>
      <c r="BC82" s="842"/>
      <c r="BD82" s="843"/>
      <c r="BE82" s="232"/>
      <c r="BF82" s="232"/>
      <c r="BG82" s="232"/>
      <c r="BH82" s="232"/>
      <c r="BI82" s="232"/>
      <c r="BJ82" s="232"/>
      <c r="BK82" s="232"/>
      <c r="BL82" s="232"/>
      <c r="BM82" s="232"/>
      <c r="BN82" s="232"/>
      <c r="BO82" s="232"/>
      <c r="BP82" s="232"/>
      <c r="BQ82" s="229">
        <v>76</v>
      </c>
      <c r="BR82" s="234"/>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21"/>
    </row>
    <row r="83" spans="1:131" ht="26.25" customHeight="1" x14ac:dyDescent="0.2">
      <c r="A83" s="229">
        <v>16</v>
      </c>
      <c r="B83" s="883"/>
      <c r="C83" s="884"/>
      <c r="D83" s="884"/>
      <c r="E83" s="884"/>
      <c r="F83" s="884"/>
      <c r="G83" s="884"/>
      <c r="H83" s="884"/>
      <c r="I83" s="884"/>
      <c r="J83" s="884"/>
      <c r="K83" s="884"/>
      <c r="L83" s="884"/>
      <c r="M83" s="884"/>
      <c r="N83" s="884"/>
      <c r="O83" s="884"/>
      <c r="P83" s="885"/>
      <c r="Q83" s="886"/>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42"/>
      <c r="BA83" s="842"/>
      <c r="BB83" s="842"/>
      <c r="BC83" s="842"/>
      <c r="BD83" s="843"/>
      <c r="BE83" s="232"/>
      <c r="BF83" s="232"/>
      <c r="BG83" s="232"/>
      <c r="BH83" s="232"/>
      <c r="BI83" s="232"/>
      <c r="BJ83" s="232"/>
      <c r="BK83" s="232"/>
      <c r="BL83" s="232"/>
      <c r="BM83" s="232"/>
      <c r="BN83" s="232"/>
      <c r="BO83" s="232"/>
      <c r="BP83" s="232"/>
      <c r="BQ83" s="229">
        <v>77</v>
      </c>
      <c r="BR83" s="234"/>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21"/>
    </row>
    <row r="84" spans="1:131" ht="26.25" customHeight="1" x14ac:dyDescent="0.2">
      <c r="A84" s="229">
        <v>17</v>
      </c>
      <c r="B84" s="883"/>
      <c r="C84" s="884"/>
      <c r="D84" s="884"/>
      <c r="E84" s="884"/>
      <c r="F84" s="884"/>
      <c r="G84" s="884"/>
      <c r="H84" s="884"/>
      <c r="I84" s="884"/>
      <c r="J84" s="884"/>
      <c r="K84" s="884"/>
      <c r="L84" s="884"/>
      <c r="M84" s="884"/>
      <c r="N84" s="884"/>
      <c r="O84" s="884"/>
      <c r="P84" s="885"/>
      <c r="Q84" s="886"/>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2"/>
      <c r="BA84" s="842"/>
      <c r="BB84" s="842"/>
      <c r="BC84" s="842"/>
      <c r="BD84" s="843"/>
      <c r="BE84" s="232"/>
      <c r="BF84" s="232"/>
      <c r="BG84" s="232"/>
      <c r="BH84" s="232"/>
      <c r="BI84" s="232"/>
      <c r="BJ84" s="232"/>
      <c r="BK84" s="232"/>
      <c r="BL84" s="232"/>
      <c r="BM84" s="232"/>
      <c r="BN84" s="232"/>
      <c r="BO84" s="232"/>
      <c r="BP84" s="232"/>
      <c r="BQ84" s="229">
        <v>78</v>
      </c>
      <c r="BR84" s="234"/>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21"/>
    </row>
    <row r="85" spans="1:131" ht="26.25" customHeight="1" x14ac:dyDescent="0.2">
      <c r="A85" s="229">
        <v>18</v>
      </c>
      <c r="B85" s="883"/>
      <c r="C85" s="884"/>
      <c r="D85" s="884"/>
      <c r="E85" s="884"/>
      <c r="F85" s="884"/>
      <c r="G85" s="884"/>
      <c r="H85" s="884"/>
      <c r="I85" s="884"/>
      <c r="J85" s="884"/>
      <c r="K85" s="884"/>
      <c r="L85" s="884"/>
      <c r="M85" s="884"/>
      <c r="N85" s="884"/>
      <c r="O85" s="884"/>
      <c r="P85" s="885"/>
      <c r="Q85" s="886"/>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2"/>
      <c r="BA85" s="842"/>
      <c r="BB85" s="842"/>
      <c r="BC85" s="842"/>
      <c r="BD85" s="843"/>
      <c r="BE85" s="232"/>
      <c r="BF85" s="232"/>
      <c r="BG85" s="232"/>
      <c r="BH85" s="232"/>
      <c r="BI85" s="232"/>
      <c r="BJ85" s="232"/>
      <c r="BK85" s="232"/>
      <c r="BL85" s="232"/>
      <c r="BM85" s="232"/>
      <c r="BN85" s="232"/>
      <c r="BO85" s="232"/>
      <c r="BP85" s="232"/>
      <c r="BQ85" s="229">
        <v>79</v>
      </c>
      <c r="BR85" s="234"/>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21"/>
    </row>
    <row r="86" spans="1:131" ht="26.25" customHeight="1" x14ac:dyDescent="0.2">
      <c r="A86" s="229">
        <v>19</v>
      </c>
      <c r="B86" s="883"/>
      <c r="C86" s="884"/>
      <c r="D86" s="884"/>
      <c r="E86" s="884"/>
      <c r="F86" s="884"/>
      <c r="G86" s="884"/>
      <c r="H86" s="884"/>
      <c r="I86" s="884"/>
      <c r="J86" s="884"/>
      <c r="K86" s="884"/>
      <c r="L86" s="884"/>
      <c r="M86" s="884"/>
      <c r="N86" s="884"/>
      <c r="O86" s="884"/>
      <c r="P86" s="885"/>
      <c r="Q86" s="886"/>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2"/>
      <c r="BA86" s="842"/>
      <c r="BB86" s="842"/>
      <c r="BC86" s="842"/>
      <c r="BD86" s="843"/>
      <c r="BE86" s="232"/>
      <c r="BF86" s="232"/>
      <c r="BG86" s="232"/>
      <c r="BH86" s="232"/>
      <c r="BI86" s="232"/>
      <c r="BJ86" s="232"/>
      <c r="BK86" s="232"/>
      <c r="BL86" s="232"/>
      <c r="BM86" s="232"/>
      <c r="BN86" s="232"/>
      <c r="BO86" s="232"/>
      <c r="BP86" s="232"/>
      <c r="BQ86" s="229">
        <v>80</v>
      </c>
      <c r="BR86" s="234"/>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21"/>
    </row>
    <row r="87" spans="1:131" ht="26.25" customHeight="1" x14ac:dyDescent="0.2">
      <c r="A87" s="235">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32"/>
      <c r="BF87" s="232"/>
      <c r="BG87" s="232"/>
      <c r="BH87" s="232"/>
      <c r="BI87" s="232"/>
      <c r="BJ87" s="232"/>
      <c r="BK87" s="232"/>
      <c r="BL87" s="232"/>
      <c r="BM87" s="232"/>
      <c r="BN87" s="232"/>
      <c r="BO87" s="232"/>
      <c r="BP87" s="232"/>
      <c r="BQ87" s="229">
        <v>81</v>
      </c>
      <c r="BR87" s="234"/>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21"/>
    </row>
    <row r="88" spans="1:131" ht="26.25" customHeight="1" thickBot="1" x14ac:dyDescent="0.25">
      <c r="A88" s="231" t="s">
        <v>399</v>
      </c>
      <c r="B88" s="799" t="s">
        <v>435</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v>7554</v>
      </c>
      <c r="AG88" s="854"/>
      <c r="AH88" s="854"/>
      <c r="AI88" s="854"/>
      <c r="AJ88" s="854"/>
      <c r="AK88" s="851"/>
      <c r="AL88" s="851"/>
      <c r="AM88" s="851"/>
      <c r="AN88" s="851"/>
      <c r="AO88" s="851"/>
      <c r="AP88" s="854" t="s">
        <v>590</v>
      </c>
      <c r="AQ88" s="854"/>
      <c r="AR88" s="854"/>
      <c r="AS88" s="854"/>
      <c r="AT88" s="854"/>
      <c r="AU88" s="854" t="s">
        <v>590</v>
      </c>
      <c r="AV88" s="854"/>
      <c r="AW88" s="854"/>
      <c r="AX88" s="854"/>
      <c r="AY88" s="854"/>
      <c r="AZ88" s="859"/>
      <c r="BA88" s="859"/>
      <c r="BB88" s="859"/>
      <c r="BC88" s="859"/>
      <c r="BD88" s="860"/>
      <c r="BE88" s="232"/>
      <c r="BF88" s="232"/>
      <c r="BG88" s="232"/>
      <c r="BH88" s="232"/>
      <c r="BI88" s="232"/>
      <c r="BJ88" s="232"/>
      <c r="BK88" s="232"/>
      <c r="BL88" s="232"/>
      <c r="BM88" s="232"/>
      <c r="BN88" s="232"/>
      <c r="BO88" s="232"/>
      <c r="BP88" s="232"/>
      <c r="BQ88" s="229">
        <v>82</v>
      </c>
      <c r="BR88" s="234"/>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399</v>
      </c>
      <c r="BR102" s="799" t="s">
        <v>436</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v>145</v>
      </c>
      <c r="CS102" s="862"/>
      <c r="CT102" s="862"/>
      <c r="CU102" s="862"/>
      <c r="CV102" s="901"/>
      <c r="CW102" s="900">
        <v>28</v>
      </c>
      <c r="CX102" s="862"/>
      <c r="CY102" s="862"/>
      <c r="CZ102" s="862"/>
      <c r="DA102" s="901"/>
      <c r="DB102" s="900">
        <v>44</v>
      </c>
      <c r="DC102" s="862"/>
      <c r="DD102" s="862"/>
      <c r="DE102" s="862"/>
      <c r="DF102" s="901"/>
      <c r="DG102" s="900" t="s">
        <v>590</v>
      </c>
      <c r="DH102" s="862"/>
      <c r="DI102" s="862"/>
      <c r="DJ102" s="862"/>
      <c r="DK102" s="901"/>
      <c r="DL102" s="900" t="s">
        <v>590</v>
      </c>
      <c r="DM102" s="862"/>
      <c r="DN102" s="862"/>
      <c r="DO102" s="862"/>
      <c r="DP102" s="901"/>
      <c r="DQ102" s="900">
        <v>4</v>
      </c>
      <c r="DR102" s="862"/>
      <c r="DS102" s="862"/>
      <c r="DT102" s="862"/>
      <c r="DU102" s="901"/>
      <c r="DV102" s="799"/>
      <c r="DW102" s="800"/>
      <c r="DX102" s="800"/>
      <c r="DY102" s="800"/>
      <c r="DZ102" s="924"/>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5" t="s">
        <v>437</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6" t="s">
        <v>438</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440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7" t="s">
        <v>441</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442</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21" customFormat="1" ht="26.25" customHeight="1" x14ac:dyDescent="0.2">
      <c r="A109" s="922" t="s">
        <v>443</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444</v>
      </c>
      <c r="AB109" s="903"/>
      <c r="AC109" s="903"/>
      <c r="AD109" s="903"/>
      <c r="AE109" s="904"/>
      <c r="AF109" s="902" t="s">
        <v>445</v>
      </c>
      <c r="AG109" s="903"/>
      <c r="AH109" s="903"/>
      <c r="AI109" s="903"/>
      <c r="AJ109" s="904"/>
      <c r="AK109" s="902" t="s">
        <v>314</v>
      </c>
      <c r="AL109" s="903"/>
      <c r="AM109" s="903"/>
      <c r="AN109" s="903"/>
      <c r="AO109" s="904"/>
      <c r="AP109" s="902" t="s">
        <v>446</v>
      </c>
      <c r="AQ109" s="903"/>
      <c r="AR109" s="903"/>
      <c r="AS109" s="903"/>
      <c r="AT109" s="905"/>
      <c r="AU109" s="922" t="s">
        <v>443</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444</v>
      </c>
      <c r="BR109" s="903"/>
      <c r="BS109" s="903"/>
      <c r="BT109" s="903"/>
      <c r="BU109" s="904"/>
      <c r="BV109" s="902" t="s">
        <v>445</v>
      </c>
      <c r="BW109" s="903"/>
      <c r="BX109" s="903"/>
      <c r="BY109" s="903"/>
      <c r="BZ109" s="904"/>
      <c r="CA109" s="902" t="s">
        <v>314</v>
      </c>
      <c r="CB109" s="903"/>
      <c r="CC109" s="903"/>
      <c r="CD109" s="903"/>
      <c r="CE109" s="904"/>
      <c r="CF109" s="923" t="s">
        <v>446</v>
      </c>
      <c r="CG109" s="923"/>
      <c r="CH109" s="923"/>
      <c r="CI109" s="923"/>
      <c r="CJ109" s="923"/>
      <c r="CK109" s="902" t="s">
        <v>447</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444</v>
      </c>
      <c r="DH109" s="903"/>
      <c r="DI109" s="903"/>
      <c r="DJ109" s="903"/>
      <c r="DK109" s="904"/>
      <c r="DL109" s="902" t="s">
        <v>445</v>
      </c>
      <c r="DM109" s="903"/>
      <c r="DN109" s="903"/>
      <c r="DO109" s="903"/>
      <c r="DP109" s="904"/>
      <c r="DQ109" s="902" t="s">
        <v>314</v>
      </c>
      <c r="DR109" s="903"/>
      <c r="DS109" s="903"/>
      <c r="DT109" s="903"/>
      <c r="DU109" s="904"/>
      <c r="DV109" s="902" t="s">
        <v>446</v>
      </c>
      <c r="DW109" s="903"/>
      <c r="DX109" s="903"/>
      <c r="DY109" s="903"/>
      <c r="DZ109" s="905"/>
    </row>
    <row r="110" spans="1:131" s="221" customFormat="1" ht="26.25" customHeight="1" x14ac:dyDescent="0.2">
      <c r="A110" s="906" t="s">
        <v>448</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2873470</v>
      </c>
      <c r="AB110" s="910"/>
      <c r="AC110" s="910"/>
      <c r="AD110" s="910"/>
      <c r="AE110" s="911"/>
      <c r="AF110" s="912">
        <v>2874696</v>
      </c>
      <c r="AG110" s="910"/>
      <c r="AH110" s="910"/>
      <c r="AI110" s="910"/>
      <c r="AJ110" s="911"/>
      <c r="AK110" s="912">
        <v>2851765</v>
      </c>
      <c r="AL110" s="910"/>
      <c r="AM110" s="910"/>
      <c r="AN110" s="910"/>
      <c r="AO110" s="911"/>
      <c r="AP110" s="913">
        <v>20.7</v>
      </c>
      <c r="AQ110" s="914"/>
      <c r="AR110" s="914"/>
      <c r="AS110" s="914"/>
      <c r="AT110" s="915"/>
      <c r="AU110" s="916" t="s">
        <v>73</v>
      </c>
      <c r="AV110" s="917"/>
      <c r="AW110" s="917"/>
      <c r="AX110" s="917"/>
      <c r="AY110" s="917"/>
      <c r="AZ110" s="939" t="s">
        <v>449</v>
      </c>
      <c r="BA110" s="907"/>
      <c r="BB110" s="907"/>
      <c r="BC110" s="907"/>
      <c r="BD110" s="907"/>
      <c r="BE110" s="907"/>
      <c r="BF110" s="907"/>
      <c r="BG110" s="907"/>
      <c r="BH110" s="907"/>
      <c r="BI110" s="907"/>
      <c r="BJ110" s="907"/>
      <c r="BK110" s="907"/>
      <c r="BL110" s="907"/>
      <c r="BM110" s="907"/>
      <c r="BN110" s="907"/>
      <c r="BO110" s="907"/>
      <c r="BP110" s="908"/>
      <c r="BQ110" s="940">
        <v>26941619</v>
      </c>
      <c r="BR110" s="941"/>
      <c r="BS110" s="941"/>
      <c r="BT110" s="941"/>
      <c r="BU110" s="941"/>
      <c r="BV110" s="941">
        <v>27086387</v>
      </c>
      <c r="BW110" s="941"/>
      <c r="BX110" s="941"/>
      <c r="BY110" s="941"/>
      <c r="BZ110" s="941"/>
      <c r="CA110" s="941">
        <v>27612006</v>
      </c>
      <c r="CB110" s="941"/>
      <c r="CC110" s="941"/>
      <c r="CD110" s="941"/>
      <c r="CE110" s="941"/>
      <c r="CF110" s="954">
        <v>200.6</v>
      </c>
      <c r="CG110" s="955"/>
      <c r="CH110" s="955"/>
      <c r="CI110" s="955"/>
      <c r="CJ110" s="955"/>
      <c r="CK110" s="956" t="s">
        <v>450</v>
      </c>
      <c r="CL110" s="957"/>
      <c r="CM110" s="939" t="s">
        <v>451</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401</v>
      </c>
      <c r="DH110" s="941"/>
      <c r="DI110" s="941"/>
      <c r="DJ110" s="941"/>
      <c r="DK110" s="941"/>
      <c r="DL110" s="941" t="s">
        <v>452</v>
      </c>
      <c r="DM110" s="941"/>
      <c r="DN110" s="941"/>
      <c r="DO110" s="941"/>
      <c r="DP110" s="941"/>
      <c r="DQ110" s="941" t="s">
        <v>129</v>
      </c>
      <c r="DR110" s="941"/>
      <c r="DS110" s="941"/>
      <c r="DT110" s="941"/>
      <c r="DU110" s="941"/>
      <c r="DV110" s="942" t="s">
        <v>129</v>
      </c>
      <c r="DW110" s="942"/>
      <c r="DX110" s="942"/>
      <c r="DY110" s="942"/>
      <c r="DZ110" s="943"/>
    </row>
    <row r="111" spans="1:131" s="221" customFormat="1" ht="26.25" customHeight="1" x14ac:dyDescent="0.2">
      <c r="A111" s="944" t="s">
        <v>453</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129</v>
      </c>
      <c r="AB111" s="948"/>
      <c r="AC111" s="948"/>
      <c r="AD111" s="948"/>
      <c r="AE111" s="949"/>
      <c r="AF111" s="950" t="s">
        <v>129</v>
      </c>
      <c r="AG111" s="948"/>
      <c r="AH111" s="948"/>
      <c r="AI111" s="948"/>
      <c r="AJ111" s="949"/>
      <c r="AK111" s="950" t="s">
        <v>129</v>
      </c>
      <c r="AL111" s="948"/>
      <c r="AM111" s="948"/>
      <c r="AN111" s="948"/>
      <c r="AO111" s="949"/>
      <c r="AP111" s="951" t="s">
        <v>452</v>
      </c>
      <c r="AQ111" s="952"/>
      <c r="AR111" s="952"/>
      <c r="AS111" s="952"/>
      <c r="AT111" s="953"/>
      <c r="AU111" s="918"/>
      <c r="AV111" s="919"/>
      <c r="AW111" s="919"/>
      <c r="AX111" s="919"/>
      <c r="AY111" s="919"/>
      <c r="AZ111" s="932" t="s">
        <v>454</v>
      </c>
      <c r="BA111" s="933"/>
      <c r="BB111" s="933"/>
      <c r="BC111" s="933"/>
      <c r="BD111" s="933"/>
      <c r="BE111" s="933"/>
      <c r="BF111" s="933"/>
      <c r="BG111" s="933"/>
      <c r="BH111" s="933"/>
      <c r="BI111" s="933"/>
      <c r="BJ111" s="933"/>
      <c r="BK111" s="933"/>
      <c r="BL111" s="933"/>
      <c r="BM111" s="933"/>
      <c r="BN111" s="933"/>
      <c r="BO111" s="933"/>
      <c r="BP111" s="934"/>
      <c r="BQ111" s="935">
        <v>38514</v>
      </c>
      <c r="BR111" s="936"/>
      <c r="BS111" s="936"/>
      <c r="BT111" s="936"/>
      <c r="BU111" s="936"/>
      <c r="BV111" s="936">
        <v>32236</v>
      </c>
      <c r="BW111" s="936"/>
      <c r="BX111" s="936"/>
      <c r="BY111" s="936"/>
      <c r="BZ111" s="936"/>
      <c r="CA111" s="936">
        <v>26808</v>
      </c>
      <c r="CB111" s="936"/>
      <c r="CC111" s="936"/>
      <c r="CD111" s="936"/>
      <c r="CE111" s="936"/>
      <c r="CF111" s="930">
        <v>0.2</v>
      </c>
      <c r="CG111" s="931"/>
      <c r="CH111" s="931"/>
      <c r="CI111" s="931"/>
      <c r="CJ111" s="931"/>
      <c r="CK111" s="958"/>
      <c r="CL111" s="959"/>
      <c r="CM111" s="932" t="s">
        <v>455</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129</v>
      </c>
      <c r="DH111" s="936"/>
      <c r="DI111" s="936"/>
      <c r="DJ111" s="936"/>
      <c r="DK111" s="936"/>
      <c r="DL111" s="936" t="s">
        <v>129</v>
      </c>
      <c r="DM111" s="936"/>
      <c r="DN111" s="936"/>
      <c r="DO111" s="936"/>
      <c r="DP111" s="936"/>
      <c r="DQ111" s="936" t="s">
        <v>452</v>
      </c>
      <c r="DR111" s="936"/>
      <c r="DS111" s="936"/>
      <c r="DT111" s="936"/>
      <c r="DU111" s="936"/>
      <c r="DV111" s="937" t="s">
        <v>129</v>
      </c>
      <c r="DW111" s="937"/>
      <c r="DX111" s="937"/>
      <c r="DY111" s="937"/>
      <c r="DZ111" s="938"/>
    </row>
    <row r="112" spans="1:131" s="221" customFormat="1" ht="26.25" customHeight="1" x14ac:dyDescent="0.2">
      <c r="A112" s="962" t="s">
        <v>456</v>
      </c>
      <c r="B112" s="963"/>
      <c r="C112" s="933" t="s">
        <v>457</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129</v>
      </c>
      <c r="AB112" s="969"/>
      <c r="AC112" s="969"/>
      <c r="AD112" s="969"/>
      <c r="AE112" s="970"/>
      <c r="AF112" s="971" t="s">
        <v>452</v>
      </c>
      <c r="AG112" s="969"/>
      <c r="AH112" s="969"/>
      <c r="AI112" s="969"/>
      <c r="AJ112" s="970"/>
      <c r="AK112" s="971" t="s">
        <v>401</v>
      </c>
      <c r="AL112" s="969"/>
      <c r="AM112" s="969"/>
      <c r="AN112" s="969"/>
      <c r="AO112" s="970"/>
      <c r="AP112" s="972" t="s">
        <v>452</v>
      </c>
      <c r="AQ112" s="973"/>
      <c r="AR112" s="973"/>
      <c r="AS112" s="973"/>
      <c r="AT112" s="974"/>
      <c r="AU112" s="918"/>
      <c r="AV112" s="919"/>
      <c r="AW112" s="919"/>
      <c r="AX112" s="919"/>
      <c r="AY112" s="919"/>
      <c r="AZ112" s="932" t="s">
        <v>458</v>
      </c>
      <c r="BA112" s="933"/>
      <c r="BB112" s="933"/>
      <c r="BC112" s="933"/>
      <c r="BD112" s="933"/>
      <c r="BE112" s="933"/>
      <c r="BF112" s="933"/>
      <c r="BG112" s="933"/>
      <c r="BH112" s="933"/>
      <c r="BI112" s="933"/>
      <c r="BJ112" s="933"/>
      <c r="BK112" s="933"/>
      <c r="BL112" s="933"/>
      <c r="BM112" s="933"/>
      <c r="BN112" s="933"/>
      <c r="BO112" s="933"/>
      <c r="BP112" s="934"/>
      <c r="BQ112" s="935">
        <v>7745705</v>
      </c>
      <c r="BR112" s="936"/>
      <c r="BS112" s="936"/>
      <c r="BT112" s="936"/>
      <c r="BU112" s="936"/>
      <c r="BV112" s="936">
        <v>7662469</v>
      </c>
      <c r="BW112" s="936"/>
      <c r="BX112" s="936"/>
      <c r="BY112" s="936"/>
      <c r="BZ112" s="936"/>
      <c r="CA112" s="936">
        <v>8005964</v>
      </c>
      <c r="CB112" s="936"/>
      <c r="CC112" s="936"/>
      <c r="CD112" s="936"/>
      <c r="CE112" s="936"/>
      <c r="CF112" s="930">
        <v>58.2</v>
      </c>
      <c r="CG112" s="931"/>
      <c r="CH112" s="931"/>
      <c r="CI112" s="931"/>
      <c r="CJ112" s="931"/>
      <c r="CK112" s="958"/>
      <c r="CL112" s="959"/>
      <c r="CM112" s="932" t="s">
        <v>459</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452</v>
      </c>
      <c r="DH112" s="936"/>
      <c r="DI112" s="936"/>
      <c r="DJ112" s="936"/>
      <c r="DK112" s="936"/>
      <c r="DL112" s="936" t="s">
        <v>401</v>
      </c>
      <c r="DM112" s="936"/>
      <c r="DN112" s="936"/>
      <c r="DO112" s="936"/>
      <c r="DP112" s="936"/>
      <c r="DQ112" s="936" t="s">
        <v>452</v>
      </c>
      <c r="DR112" s="936"/>
      <c r="DS112" s="936"/>
      <c r="DT112" s="936"/>
      <c r="DU112" s="936"/>
      <c r="DV112" s="937" t="s">
        <v>129</v>
      </c>
      <c r="DW112" s="937"/>
      <c r="DX112" s="937"/>
      <c r="DY112" s="937"/>
      <c r="DZ112" s="938"/>
    </row>
    <row r="113" spans="1:130" s="221" customFormat="1" ht="26.25" customHeight="1" x14ac:dyDescent="0.2">
      <c r="A113" s="964"/>
      <c r="B113" s="965"/>
      <c r="C113" s="933" t="s">
        <v>460</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561957</v>
      </c>
      <c r="AB113" s="948"/>
      <c r="AC113" s="948"/>
      <c r="AD113" s="948"/>
      <c r="AE113" s="949"/>
      <c r="AF113" s="950">
        <v>582478</v>
      </c>
      <c r="AG113" s="948"/>
      <c r="AH113" s="948"/>
      <c r="AI113" s="948"/>
      <c r="AJ113" s="949"/>
      <c r="AK113" s="950">
        <v>641435</v>
      </c>
      <c r="AL113" s="948"/>
      <c r="AM113" s="948"/>
      <c r="AN113" s="948"/>
      <c r="AO113" s="949"/>
      <c r="AP113" s="951">
        <v>4.7</v>
      </c>
      <c r="AQ113" s="952"/>
      <c r="AR113" s="952"/>
      <c r="AS113" s="952"/>
      <c r="AT113" s="953"/>
      <c r="AU113" s="918"/>
      <c r="AV113" s="919"/>
      <c r="AW113" s="919"/>
      <c r="AX113" s="919"/>
      <c r="AY113" s="919"/>
      <c r="AZ113" s="932" t="s">
        <v>461</v>
      </c>
      <c r="BA113" s="933"/>
      <c r="BB113" s="933"/>
      <c r="BC113" s="933"/>
      <c r="BD113" s="933"/>
      <c r="BE113" s="933"/>
      <c r="BF113" s="933"/>
      <c r="BG113" s="933"/>
      <c r="BH113" s="933"/>
      <c r="BI113" s="933"/>
      <c r="BJ113" s="933"/>
      <c r="BK113" s="933"/>
      <c r="BL113" s="933"/>
      <c r="BM113" s="933"/>
      <c r="BN113" s="933"/>
      <c r="BO113" s="933"/>
      <c r="BP113" s="934"/>
      <c r="BQ113" s="935" t="s">
        <v>129</v>
      </c>
      <c r="BR113" s="936"/>
      <c r="BS113" s="936"/>
      <c r="BT113" s="936"/>
      <c r="BU113" s="936"/>
      <c r="BV113" s="936" t="s">
        <v>401</v>
      </c>
      <c r="BW113" s="936"/>
      <c r="BX113" s="936"/>
      <c r="BY113" s="936"/>
      <c r="BZ113" s="936"/>
      <c r="CA113" s="936" t="s">
        <v>401</v>
      </c>
      <c r="CB113" s="936"/>
      <c r="CC113" s="936"/>
      <c r="CD113" s="936"/>
      <c r="CE113" s="936"/>
      <c r="CF113" s="930" t="s">
        <v>401</v>
      </c>
      <c r="CG113" s="931"/>
      <c r="CH113" s="931"/>
      <c r="CI113" s="931"/>
      <c r="CJ113" s="931"/>
      <c r="CK113" s="958"/>
      <c r="CL113" s="959"/>
      <c r="CM113" s="932" t="s">
        <v>462</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452</v>
      </c>
      <c r="DH113" s="969"/>
      <c r="DI113" s="969"/>
      <c r="DJ113" s="969"/>
      <c r="DK113" s="970"/>
      <c r="DL113" s="971" t="s">
        <v>401</v>
      </c>
      <c r="DM113" s="969"/>
      <c r="DN113" s="969"/>
      <c r="DO113" s="969"/>
      <c r="DP113" s="970"/>
      <c r="DQ113" s="971" t="s">
        <v>401</v>
      </c>
      <c r="DR113" s="969"/>
      <c r="DS113" s="969"/>
      <c r="DT113" s="969"/>
      <c r="DU113" s="970"/>
      <c r="DV113" s="972" t="s">
        <v>452</v>
      </c>
      <c r="DW113" s="973"/>
      <c r="DX113" s="973"/>
      <c r="DY113" s="973"/>
      <c r="DZ113" s="974"/>
    </row>
    <row r="114" spans="1:130" s="221" customFormat="1" ht="26.25" customHeight="1" x14ac:dyDescent="0.2">
      <c r="A114" s="964"/>
      <c r="B114" s="965"/>
      <c r="C114" s="933" t="s">
        <v>463</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t="s">
        <v>129</v>
      </c>
      <c r="AB114" s="969"/>
      <c r="AC114" s="969"/>
      <c r="AD114" s="969"/>
      <c r="AE114" s="970"/>
      <c r="AF114" s="971" t="s">
        <v>401</v>
      </c>
      <c r="AG114" s="969"/>
      <c r="AH114" s="969"/>
      <c r="AI114" s="969"/>
      <c r="AJ114" s="970"/>
      <c r="AK114" s="971" t="s">
        <v>401</v>
      </c>
      <c r="AL114" s="969"/>
      <c r="AM114" s="969"/>
      <c r="AN114" s="969"/>
      <c r="AO114" s="970"/>
      <c r="AP114" s="972" t="s">
        <v>401</v>
      </c>
      <c r="AQ114" s="973"/>
      <c r="AR114" s="973"/>
      <c r="AS114" s="973"/>
      <c r="AT114" s="974"/>
      <c r="AU114" s="918"/>
      <c r="AV114" s="919"/>
      <c r="AW114" s="919"/>
      <c r="AX114" s="919"/>
      <c r="AY114" s="919"/>
      <c r="AZ114" s="932" t="s">
        <v>464</v>
      </c>
      <c r="BA114" s="933"/>
      <c r="BB114" s="933"/>
      <c r="BC114" s="933"/>
      <c r="BD114" s="933"/>
      <c r="BE114" s="933"/>
      <c r="BF114" s="933"/>
      <c r="BG114" s="933"/>
      <c r="BH114" s="933"/>
      <c r="BI114" s="933"/>
      <c r="BJ114" s="933"/>
      <c r="BK114" s="933"/>
      <c r="BL114" s="933"/>
      <c r="BM114" s="933"/>
      <c r="BN114" s="933"/>
      <c r="BO114" s="933"/>
      <c r="BP114" s="934"/>
      <c r="BQ114" s="935">
        <v>5166505</v>
      </c>
      <c r="BR114" s="936"/>
      <c r="BS114" s="936"/>
      <c r="BT114" s="936"/>
      <c r="BU114" s="936"/>
      <c r="BV114" s="936">
        <v>5264082</v>
      </c>
      <c r="BW114" s="936"/>
      <c r="BX114" s="936"/>
      <c r="BY114" s="936"/>
      <c r="BZ114" s="936"/>
      <c r="CA114" s="936">
        <v>5139089</v>
      </c>
      <c r="CB114" s="936"/>
      <c r="CC114" s="936"/>
      <c r="CD114" s="936"/>
      <c r="CE114" s="936"/>
      <c r="CF114" s="930">
        <v>37.299999999999997</v>
      </c>
      <c r="CG114" s="931"/>
      <c r="CH114" s="931"/>
      <c r="CI114" s="931"/>
      <c r="CJ114" s="931"/>
      <c r="CK114" s="958"/>
      <c r="CL114" s="959"/>
      <c r="CM114" s="932" t="s">
        <v>465</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401</v>
      </c>
      <c r="DH114" s="969"/>
      <c r="DI114" s="969"/>
      <c r="DJ114" s="969"/>
      <c r="DK114" s="970"/>
      <c r="DL114" s="971" t="s">
        <v>452</v>
      </c>
      <c r="DM114" s="969"/>
      <c r="DN114" s="969"/>
      <c r="DO114" s="969"/>
      <c r="DP114" s="970"/>
      <c r="DQ114" s="971" t="s">
        <v>452</v>
      </c>
      <c r="DR114" s="969"/>
      <c r="DS114" s="969"/>
      <c r="DT114" s="969"/>
      <c r="DU114" s="970"/>
      <c r="DV114" s="972" t="s">
        <v>129</v>
      </c>
      <c r="DW114" s="973"/>
      <c r="DX114" s="973"/>
      <c r="DY114" s="973"/>
      <c r="DZ114" s="974"/>
    </row>
    <row r="115" spans="1:130" s="221" customFormat="1" ht="26.25" customHeight="1" x14ac:dyDescent="0.2">
      <c r="A115" s="964"/>
      <c r="B115" s="965"/>
      <c r="C115" s="933" t="s">
        <v>466</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7769</v>
      </c>
      <c r="AB115" s="948"/>
      <c r="AC115" s="948"/>
      <c r="AD115" s="948"/>
      <c r="AE115" s="949"/>
      <c r="AF115" s="950">
        <v>6975</v>
      </c>
      <c r="AG115" s="948"/>
      <c r="AH115" s="948"/>
      <c r="AI115" s="948"/>
      <c r="AJ115" s="949"/>
      <c r="AK115" s="950">
        <v>34117</v>
      </c>
      <c r="AL115" s="948"/>
      <c r="AM115" s="948"/>
      <c r="AN115" s="948"/>
      <c r="AO115" s="949"/>
      <c r="AP115" s="951">
        <v>0.2</v>
      </c>
      <c r="AQ115" s="952"/>
      <c r="AR115" s="952"/>
      <c r="AS115" s="952"/>
      <c r="AT115" s="953"/>
      <c r="AU115" s="918"/>
      <c r="AV115" s="919"/>
      <c r="AW115" s="919"/>
      <c r="AX115" s="919"/>
      <c r="AY115" s="919"/>
      <c r="AZ115" s="932" t="s">
        <v>467</v>
      </c>
      <c r="BA115" s="933"/>
      <c r="BB115" s="933"/>
      <c r="BC115" s="933"/>
      <c r="BD115" s="933"/>
      <c r="BE115" s="933"/>
      <c r="BF115" s="933"/>
      <c r="BG115" s="933"/>
      <c r="BH115" s="933"/>
      <c r="BI115" s="933"/>
      <c r="BJ115" s="933"/>
      <c r="BK115" s="933"/>
      <c r="BL115" s="933"/>
      <c r="BM115" s="933"/>
      <c r="BN115" s="933"/>
      <c r="BO115" s="933"/>
      <c r="BP115" s="934"/>
      <c r="BQ115" s="935">
        <v>4430</v>
      </c>
      <c r="BR115" s="936"/>
      <c r="BS115" s="936"/>
      <c r="BT115" s="936"/>
      <c r="BU115" s="936"/>
      <c r="BV115" s="936">
        <v>4430</v>
      </c>
      <c r="BW115" s="936"/>
      <c r="BX115" s="936"/>
      <c r="BY115" s="936"/>
      <c r="BZ115" s="936"/>
      <c r="CA115" s="936">
        <v>4430</v>
      </c>
      <c r="CB115" s="936"/>
      <c r="CC115" s="936"/>
      <c r="CD115" s="936"/>
      <c r="CE115" s="936"/>
      <c r="CF115" s="930">
        <v>0</v>
      </c>
      <c r="CG115" s="931"/>
      <c r="CH115" s="931"/>
      <c r="CI115" s="931"/>
      <c r="CJ115" s="931"/>
      <c r="CK115" s="958"/>
      <c r="CL115" s="959"/>
      <c r="CM115" s="932" t="s">
        <v>468</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129</v>
      </c>
      <c r="DH115" s="969"/>
      <c r="DI115" s="969"/>
      <c r="DJ115" s="969"/>
      <c r="DK115" s="970"/>
      <c r="DL115" s="971" t="s">
        <v>401</v>
      </c>
      <c r="DM115" s="969"/>
      <c r="DN115" s="969"/>
      <c r="DO115" s="969"/>
      <c r="DP115" s="970"/>
      <c r="DQ115" s="971" t="s">
        <v>129</v>
      </c>
      <c r="DR115" s="969"/>
      <c r="DS115" s="969"/>
      <c r="DT115" s="969"/>
      <c r="DU115" s="970"/>
      <c r="DV115" s="972" t="s">
        <v>129</v>
      </c>
      <c r="DW115" s="973"/>
      <c r="DX115" s="973"/>
      <c r="DY115" s="973"/>
      <c r="DZ115" s="974"/>
    </row>
    <row r="116" spans="1:130" s="221" customFormat="1" ht="26.25" customHeight="1" x14ac:dyDescent="0.2">
      <c r="A116" s="966"/>
      <c r="B116" s="967"/>
      <c r="C116" s="975" t="s">
        <v>469</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129</v>
      </c>
      <c r="AB116" s="969"/>
      <c r="AC116" s="969"/>
      <c r="AD116" s="969"/>
      <c r="AE116" s="970"/>
      <c r="AF116" s="971" t="s">
        <v>129</v>
      </c>
      <c r="AG116" s="969"/>
      <c r="AH116" s="969"/>
      <c r="AI116" s="969"/>
      <c r="AJ116" s="970"/>
      <c r="AK116" s="971" t="s">
        <v>452</v>
      </c>
      <c r="AL116" s="969"/>
      <c r="AM116" s="969"/>
      <c r="AN116" s="969"/>
      <c r="AO116" s="970"/>
      <c r="AP116" s="972" t="s">
        <v>129</v>
      </c>
      <c r="AQ116" s="973"/>
      <c r="AR116" s="973"/>
      <c r="AS116" s="973"/>
      <c r="AT116" s="974"/>
      <c r="AU116" s="918"/>
      <c r="AV116" s="919"/>
      <c r="AW116" s="919"/>
      <c r="AX116" s="919"/>
      <c r="AY116" s="919"/>
      <c r="AZ116" s="977" t="s">
        <v>470</v>
      </c>
      <c r="BA116" s="978"/>
      <c r="BB116" s="978"/>
      <c r="BC116" s="978"/>
      <c r="BD116" s="978"/>
      <c r="BE116" s="978"/>
      <c r="BF116" s="978"/>
      <c r="BG116" s="978"/>
      <c r="BH116" s="978"/>
      <c r="BI116" s="978"/>
      <c r="BJ116" s="978"/>
      <c r="BK116" s="978"/>
      <c r="BL116" s="978"/>
      <c r="BM116" s="978"/>
      <c r="BN116" s="978"/>
      <c r="BO116" s="978"/>
      <c r="BP116" s="979"/>
      <c r="BQ116" s="935" t="s">
        <v>401</v>
      </c>
      <c r="BR116" s="936"/>
      <c r="BS116" s="936"/>
      <c r="BT116" s="936"/>
      <c r="BU116" s="936"/>
      <c r="BV116" s="936" t="s">
        <v>129</v>
      </c>
      <c r="BW116" s="936"/>
      <c r="BX116" s="936"/>
      <c r="BY116" s="936"/>
      <c r="BZ116" s="936"/>
      <c r="CA116" s="936" t="s">
        <v>452</v>
      </c>
      <c r="CB116" s="936"/>
      <c r="CC116" s="936"/>
      <c r="CD116" s="936"/>
      <c r="CE116" s="936"/>
      <c r="CF116" s="930" t="s">
        <v>401</v>
      </c>
      <c r="CG116" s="931"/>
      <c r="CH116" s="931"/>
      <c r="CI116" s="931"/>
      <c r="CJ116" s="931"/>
      <c r="CK116" s="958"/>
      <c r="CL116" s="959"/>
      <c r="CM116" s="932" t="s">
        <v>471</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129</v>
      </c>
      <c r="DH116" s="969"/>
      <c r="DI116" s="969"/>
      <c r="DJ116" s="969"/>
      <c r="DK116" s="970"/>
      <c r="DL116" s="971" t="s">
        <v>129</v>
      </c>
      <c r="DM116" s="969"/>
      <c r="DN116" s="969"/>
      <c r="DO116" s="969"/>
      <c r="DP116" s="970"/>
      <c r="DQ116" s="971" t="s">
        <v>401</v>
      </c>
      <c r="DR116" s="969"/>
      <c r="DS116" s="969"/>
      <c r="DT116" s="969"/>
      <c r="DU116" s="970"/>
      <c r="DV116" s="972" t="s">
        <v>129</v>
      </c>
      <c r="DW116" s="973"/>
      <c r="DX116" s="973"/>
      <c r="DY116" s="973"/>
      <c r="DZ116" s="974"/>
    </row>
    <row r="117" spans="1:130" s="221" customFormat="1" ht="26.25" customHeight="1" x14ac:dyDescent="0.2">
      <c r="A117" s="922" t="s">
        <v>194</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472</v>
      </c>
      <c r="Z117" s="904"/>
      <c r="AA117" s="988">
        <v>3443196</v>
      </c>
      <c r="AB117" s="989"/>
      <c r="AC117" s="989"/>
      <c r="AD117" s="989"/>
      <c r="AE117" s="990"/>
      <c r="AF117" s="991">
        <v>3464149</v>
      </c>
      <c r="AG117" s="989"/>
      <c r="AH117" s="989"/>
      <c r="AI117" s="989"/>
      <c r="AJ117" s="990"/>
      <c r="AK117" s="991">
        <v>3527317</v>
      </c>
      <c r="AL117" s="989"/>
      <c r="AM117" s="989"/>
      <c r="AN117" s="989"/>
      <c r="AO117" s="990"/>
      <c r="AP117" s="992"/>
      <c r="AQ117" s="993"/>
      <c r="AR117" s="993"/>
      <c r="AS117" s="993"/>
      <c r="AT117" s="994"/>
      <c r="AU117" s="918"/>
      <c r="AV117" s="919"/>
      <c r="AW117" s="919"/>
      <c r="AX117" s="919"/>
      <c r="AY117" s="919"/>
      <c r="AZ117" s="984" t="s">
        <v>473</v>
      </c>
      <c r="BA117" s="985"/>
      <c r="BB117" s="985"/>
      <c r="BC117" s="985"/>
      <c r="BD117" s="985"/>
      <c r="BE117" s="985"/>
      <c r="BF117" s="985"/>
      <c r="BG117" s="985"/>
      <c r="BH117" s="985"/>
      <c r="BI117" s="985"/>
      <c r="BJ117" s="985"/>
      <c r="BK117" s="985"/>
      <c r="BL117" s="985"/>
      <c r="BM117" s="985"/>
      <c r="BN117" s="985"/>
      <c r="BO117" s="985"/>
      <c r="BP117" s="986"/>
      <c r="BQ117" s="935" t="s">
        <v>129</v>
      </c>
      <c r="BR117" s="936"/>
      <c r="BS117" s="936"/>
      <c r="BT117" s="936"/>
      <c r="BU117" s="936"/>
      <c r="BV117" s="936" t="s">
        <v>129</v>
      </c>
      <c r="BW117" s="936"/>
      <c r="BX117" s="936"/>
      <c r="BY117" s="936"/>
      <c r="BZ117" s="936"/>
      <c r="CA117" s="936" t="s">
        <v>129</v>
      </c>
      <c r="CB117" s="936"/>
      <c r="CC117" s="936"/>
      <c r="CD117" s="936"/>
      <c r="CE117" s="936"/>
      <c r="CF117" s="930" t="s">
        <v>452</v>
      </c>
      <c r="CG117" s="931"/>
      <c r="CH117" s="931"/>
      <c r="CI117" s="931"/>
      <c r="CJ117" s="931"/>
      <c r="CK117" s="958"/>
      <c r="CL117" s="959"/>
      <c r="CM117" s="932" t="s">
        <v>474</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401</v>
      </c>
      <c r="DH117" s="969"/>
      <c r="DI117" s="969"/>
      <c r="DJ117" s="969"/>
      <c r="DK117" s="970"/>
      <c r="DL117" s="971" t="s">
        <v>401</v>
      </c>
      <c r="DM117" s="969"/>
      <c r="DN117" s="969"/>
      <c r="DO117" s="969"/>
      <c r="DP117" s="970"/>
      <c r="DQ117" s="971" t="s">
        <v>401</v>
      </c>
      <c r="DR117" s="969"/>
      <c r="DS117" s="969"/>
      <c r="DT117" s="969"/>
      <c r="DU117" s="970"/>
      <c r="DV117" s="972" t="s">
        <v>401</v>
      </c>
      <c r="DW117" s="973"/>
      <c r="DX117" s="973"/>
      <c r="DY117" s="973"/>
      <c r="DZ117" s="974"/>
    </row>
    <row r="118" spans="1:130" s="221" customFormat="1" ht="26.25" customHeight="1" x14ac:dyDescent="0.2">
      <c r="A118" s="922" t="s">
        <v>447</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444</v>
      </c>
      <c r="AB118" s="903"/>
      <c r="AC118" s="903"/>
      <c r="AD118" s="903"/>
      <c r="AE118" s="904"/>
      <c r="AF118" s="902" t="s">
        <v>445</v>
      </c>
      <c r="AG118" s="903"/>
      <c r="AH118" s="903"/>
      <c r="AI118" s="903"/>
      <c r="AJ118" s="904"/>
      <c r="AK118" s="902" t="s">
        <v>314</v>
      </c>
      <c r="AL118" s="903"/>
      <c r="AM118" s="903"/>
      <c r="AN118" s="903"/>
      <c r="AO118" s="904"/>
      <c r="AP118" s="980" t="s">
        <v>446</v>
      </c>
      <c r="AQ118" s="981"/>
      <c r="AR118" s="981"/>
      <c r="AS118" s="981"/>
      <c r="AT118" s="982"/>
      <c r="AU118" s="918"/>
      <c r="AV118" s="919"/>
      <c r="AW118" s="919"/>
      <c r="AX118" s="919"/>
      <c r="AY118" s="919"/>
      <c r="AZ118" s="983" t="s">
        <v>475</v>
      </c>
      <c r="BA118" s="975"/>
      <c r="BB118" s="975"/>
      <c r="BC118" s="975"/>
      <c r="BD118" s="975"/>
      <c r="BE118" s="975"/>
      <c r="BF118" s="975"/>
      <c r="BG118" s="975"/>
      <c r="BH118" s="975"/>
      <c r="BI118" s="975"/>
      <c r="BJ118" s="975"/>
      <c r="BK118" s="975"/>
      <c r="BL118" s="975"/>
      <c r="BM118" s="975"/>
      <c r="BN118" s="975"/>
      <c r="BO118" s="975"/>
      <c r="BP118" s="976"/>
      <c r="BQ118" s="1009" t="s">
        <v>401</v>
      </c>
      <c r="BR118" s="1010"/>
      <c r="BS118" s="1010"/>
      <c r="BT118" s="1010"/>
      <c r="BU118" s="1010"/>
      <c r="BV118" s="1010" t="s">
        <v>139</v>
      </c>
      <c r="BW118" s="1010"/>
      <c r="BX118" s="1010"/>
      <c r="BY118" s="1010"/>
      <c r="BZ118" s="1010"/>
      <c r="CA118" s="1010" t="s">
        <v>401</v>
      </c>
      <c r="CB118" s="1010"/>
      <c r="CC118" s="1010"/>
      <c r="CD118" s="1010"/>
      <c r="CE118" s="1010"/>
      <c r="CF118" s="930" t="s">
        <v>139</v>
      </c>
      <c r="CG118" s="931"/>
      <c r="CH118" s="931"/>
      <c r="CI118" s="931"/>
      <c r="CJ118" s="931"/>
      <c r="CK118" s="958"/>
      <c r="CL118" s="959"/>
      <c r="CM118" s="932" t="s">
        <v>476</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401</v>
      </c>
      <c r="DH118" s="969"/>
      <c r="DI118" s="969"/>
      <c r="DJ118" s="969"/>
      <c r="DK118" s="970"/>
      <c r="DL118" s="971" t="s">
        <v>139</v>
      </c>
      <c r="DM118" s="969"/>
      <c r="DN118" s="969"/>
      <c r="DO118" s="969"/>
      <c r="DP118" s="970"/>
      <c r="DQ118" s="971" t="s">
        <v>139</v>
      </c>
      <c r="DR118" s="969"/>
      <c r="DS118" s="969"/>
      <c r="DT118" s="969"/>
      <c r="DU118" s="970"/>
      <c r="DV118" s="972" t="s">
        <v>401</v>
      </c>
      <c r="DW118" s="973"/>
      <c r="DX118" s="973"/>
      <c r="DY118" s="973"/>
      <c r="DZ118" s="974"/>
    </row>
    <row r="119" spans="1:130" s="221" customFormat="1" ht="26.25" customHeight="1" x14ac:dyDescent="0.2">
      <c r="A119" s="1066" t="s">
        <v>450</v>
      </c>
      <c r="B119" s="957"/>
      <c r="C119" s="939" t="s">
        <v>451</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139</v>
      </c>
      <c r="AB119" s="910"/>
      <c r="AC119" s="910"/>
      <c r="AD119" s="910"/>
      <c r="AE119" s="911"/>
      <c r="AF119" s="912" t="s">
        <v>139</v>
      </c>
      <c r="AG119" s="910"/>
      <c r="AH119" s="910"/>
      <c r="AI119" s="910"/>
      <c r="AJ119" s="911"/>
      <c r="AK119" s="912" t="s">
        <v>139</v>
      </c>
      <c r="AL119" s="910"/>
      <c r="AM119" s="910"/>
      <c r="AN119" s="910"/>
      <c r="AO119" s="911"/>
      <c r="AP119" s="913" t="s">
        <v>139</v>
      </c>
      <c r="AQ119" s="914"/>
      <c r="AR119" s="914"/>
      <c r="AS119" s="914"/>
      <c r="AT119" s="915"/>
      <c r="AU119" s="920"/>
      <c r="AV119" s="921"/>
      <c r="AW119" s="921"/>
      <c r="AX119" s="921"/>
      <c r="AY119" s="921"/>
      <c r="AZ119" s="242" t="s">
        <v>194</v>
      </c>
      <c r="BA119" s="242"/>
      <c r="BB119" s="242"/>
      <c r="BC119" s="242"/>
      <c r="BD119" s="242"/>
      <c r="BE119" s="242"/>
      <c r="BF119" s="242"/>
      <c r="BG119" s="242"/>
      <c r="BH119" s="242"/>
      <c r="BI119" s="242"/>
      <c r="BJ119" s="242"/>
      <c r="BK119" s="242"/>
      <c r="BL119" s="242"/>
      <c r="BM119" s="242"/>
      <c r="BN119" s="242"/>
      <c r="BO119" s="987" t="s">
        <v>477</v>
      </c>
      <c r="BP119" s="1015"/>
      <c r="BQ119" s="1009">
        <v>39896773</v>
      </c>
      <c r="BR119" s="1010"/>
      <c r="BS119" s="1010"/>
      <c r="BT119" s="1010"/>
      <c r="BU119" s="1010"/>
      <c r="BV119" s="1010">
        <v>40049604</v>
      </c>
      <c r="BW119" s="1010"/>
      <c r="BX119" s="1010"/>
      <c r="BY119" s="1010"/>
      <c r="BZ119" s="1010"/>
      <c r="CA119" s="1010">
        <v>40788297</v>
      </c>
      <c r="CB119" s="1010"/>
      <c r="CC119" s="1010"/>
      <c r="CD119" s="1010"/>
      <c r="CE119" s="1010"/>
      <c r="CF119" s="1011"/>
      <c r="CG119" s="1012"/>
      <c r="CH119" s="1012"/>
      <c r="CI119" s="1012"/>
      <c r="CJ119" s="1013"/>
      <c r="CK119" s="960"/>
      <c r="CL119" s="961"/>
      <c r="CM119" s="983" t="s">
        <v>478</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v>38514</v>
      </c>
      <c r="DH119" s="996"/>
      <c r="DI119" s="996"/>
      <c r="DJ119" s="996"/>
      <c r="DK119" s="997"/>
      <c r="DL119" s="995">
        <v>32236</v>
      </c>
      <c r="DM119" s="996"/>
      <c r="DN119" s="996"/>
      <c r="DO119" s="996"/>
      <c r="DP119" s="997"/>
      <c r="DQ119" s="995">
        <v>26808</v>
      </c>
      <c r="DR119" s="996"/>
      <c r="DS119" s="996"/>
      <c r="DT119" s="996"/>
      <c r="DU119" s="997"/>
      <c r="DV119" s="998">
        <v>0.2</v>
      </c>
      <c r="DW119" s="999"/>
      <c r="DX119" s="999"/>
      <c r="DY119" s="999"/>
      <c r="DZ119" s="1000"/>
    </row>
    <row r="120" spans="1:130" s="221" customFormat="1" ht="26.25" customHeight="1" x14ac:dyDescent="0.2">
      <c r="A120" s="1067"/>
      <c r="B120" s="959"/>
      <c r="C120" s="932" t="s">
        <v>455</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129</v>
      </c>
      <c r="AB120" s="969"/>
      <c r="AC120" s="969"/>
      <c r="AD120" s="969"/>
      <c r="AE120" s="970"/>
      <c r="AF120" s="971" t="s">
        <v>129</v>
      </c>
      <c r="AG120" s="969"/>
      <c r="AH120" s="969"/>
      <c r="AI120" s="969"/>
      <c r="AJ120" s="970"/>
      <c r="AK120" s="971" t="s">
        <v>129</v>
      </c>
      <c r="AL120" s="969"/>
      <c r="AM120" s="969"/>
      <c r="AN120" s="969"/>
      <c r="AO120" s="970"/>
      <c r="AP120" s="972" t="s">
        <v>129</v>
      </c>
      <c r="AQ120" s="973"/>
      <c r="AR120" s="973"/>
      <c r="AS120" s="973"/>
      <c r="AT120" s="974"/>
      <c r="AU120" s="1001" t="s">
        <v>479</v>
      </c>
      <c r="AV120" s="1002"/>
      <c r="AW120" s="1002"/>
      <c r="AX120" s="1002"/>
      <c r="AY120" s="1003"/>
      <c r="AZ120" s="939" t="s">
        <v>480</v>
      </c>
      <c r="BA120" s="907"/>
      <c r="BB120" s="907"/>
      <c r="BC120" s="907"/>
      <c r="BD120" s="907"/>
      <c r="BE120" s="907"/>
      <c r="BF120" s="907"/>
      <c r="BG120" s="907"/>
      <c r="BH120" s="907"/>
      <c r="BI120" s="907"/>
      <c r="BJ120" s="907"/>
      <c r="BK120" s="907"/>
      <c r="BL120" s="907"/>
      <c r="BM120" s="907"/>
      <c r="BN120" s="907"/>
      <c r="BO120" s="907"/>
      <c r="BP120" s="908"/>
      <c r="BQ120" s="940">
        <v>6616473</v>
      </c>
      <c r="BR120" s="941"/>
      <c r="BS120" s="941"/>
      <c r="BT120" s="941"/>
      <c r="BU120" s="941"/>
      <c r="BV120" s="941">
        <v>7139223</v>
      </c>
      <c r="BW120" s="941"/>
      <c r="BX120" s="941"/>
      <c r="BY120" s="941"/>
      <c r="BZ120" s="941"/>
      <c r="CA120" s="941">
        <v>9715154</v>
      </c>
      <c r="CB120" s="941"/>
      <c r="CC120" s="941"/>
      <c r="CD120" s="941"/>
      <c r="CE120" s="941"/>
      <c r="CF120" s="954">
        <v>70.599999999999994</v>
      </c>
      <c r="CG120" s="955"/>
      <c r="CH120" s="955"/>
      <c r="CI120" s="955"/>
      <c r="CJ120" s="955"/>
      <c r="CK120" s="1016" t="s">
        <v>481</v>
      </c>
      <c r="CL120" s="1017"/>
      <c r="CM120" s="1017"/>
      <c r="CN120" s="1017"/>
      <c r="CO120" s="1018"/>
      <c r="CP120" s="1024" t="s">
        <v>482</v>
      </c>
      <c r="CQ120" s="1025"/>
      <c r="CR120" s="1025"/>
      <c r="CS120" s="1025"/>
      <c r="CT120" s="1025"/>
      <c r="CU120" s="1025"/>
      <c r="CV120" s="1025"/>
      <c r="CW120" s="1025"/>
      <c r="CX120" s="1025"/>
      <c r="CY120" s="1025"/>
      <c r="CZ120" s="1025"/>
      <c r="DA120" s="1025"/>
      <c r="DB120" s="1025"/>
      <c r="DC120" s="1025"/>
      <c r="DD120" s="1025"/>
      <c r="DE120" s="1025"/>
      <c r="DF120" s="1026"/>
      <c r="DG120" s="940">
        <v>5541002</v>
      </c>
      <c r="DH120" s="941"/>
      <c r="DI120" s="941"/>
      <c r="DJ120" s="941"/>
      <c r="DK120" s="941"/>
      <c r="DL120" s="941">
        <v>5589026</v>
      </c>
      <c r="DM120" s="941"/>
      <c r="DN120" s="941"/>
      <c r="DO120" s="941"/>
      <c r="DP120" s="941"/>
      <c r="DQ120" s="941">
        <v>5623065</v>
      </c>
      <c r="DR120" s="941"/>
      <c r="DS120" s="941"/>
      <c r="DT120" s="941"/>
      <c r="DU120" s="941"/>
      <c r="DV120" s="942">
        <v>40.9</v>
      </c>
      <c r="DW120" s="942"/>
      <c r="DX120" s="942"/>
      <c r="DY120" s="942"/>
      <c r="DZ120" s="943"/>
    </row>
    <row r="121" spans="1:130" s="221" customFormat="1" ht="26.25" customHeight="1" x14ac:dyDescent="0.2">
      <c r="A121" s="1067"/>
      <c r="B121" s="959"/>
      <c r="C121" s="984" t="s">
        <v>483</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129</v>
      </c>
      <c r="AB121" s="969"/>
      <c r="AC121" s="969"/>
      <c r="AD121" s="969"/>
      <c r="AE121" s="970"/>
      <c r="AF121" s="971" t="s">
        <v>452</v>
      </c>
      <c r="AG121" s="969"/>
      <c r="AH121" s="969"/>
      <c r="AI121" s="969"/>
      <c r="AJ121" s="970"/>
      <c r="AK121" s="971" t="s">
        <v>129</v>
      </c>
      <c r="AL121" s="969"/>
      <c r="AM121" s="969"/>
      <c r="AN121" s="969"/>
      <c r="AO121" s="970"/>
      <c r="AP121" s="972" t="s">
        <v>129</v>
      </c>
      <c r="AQ121" s="973"/>
      <c r="AR121" s="973"/>
      <c r="AS121" s="973"/>
      <c r="AT121" s="974"/>
      <c r="AU121" s="1004"/>
      <c r="AV121" s="1005"/>
      <c r="AW121" s="1005"/>
      <c r="AX121" s="1005"/>
      <c r="AY121" s="1006"/>
      <c r="AZ121" s="932" t="s">
        <v>484</v>
      </c>
      <c r="BA121" s="933"/>
      <c r="BB121" s="933"/>
      <c r="BC121" s="933"/>
      <c r="BD121" s="933"/>
      <c r="BE121" s="933"/>
      <c r="BF121" s="933"/>
      <c r="BG121" s="933"/>
      <c r="BH121" s="933"/>
      <c r="BI121" s="933"/>
      <c r="BJ121" s="933"/>
      <c r="BK121" s="933"/>
      <c r="BL121" s="933"/>
      <c r="BM121" s="933"/>
      <c r="BN121" s="933"/>
      <c r="BO121" s="933"/>
      <c r="BP121" s="934"/>
      <c r="BQ121" s="935">
        <v>906203</v>
      </c>
      <c r="BR121" s="936"/>
      <c r="BS121" s="936"/>
      <c r="BT121" s="936"/>
      <c r="BU121" s="936"/>
      <c r="BV121" s="936">
        <v>924256</v>
      </c>
      <c r="BW121" s="936"/>
      <c r="BX121" s="936"/>
      <c r="BY121" s="936"/>
      <c r="BZ121" s="936"/>
      <c r="CA121" s="936">
        <v>997658</v>
      </c>
      <c r="CB121" s="936"/>
      <c r="CC121" s="936"/>
      <c r="CD121" s="936"/>
      <c r="CE121" s="936"/>
      <c r="CF121" s="930">
        <v>7.2</v>
      </c>
      <c r="CG121" s="931"/>
      <c r="CH121" s="931"/>
      <c r="CI121" s="931"/>
      <c r="CJ121" s="931"/>
      <c r="CK121" s="1019"/>
      <c r="CL121" s="1020"/>
      <c r="CM121" s="1020"/>
      <c r="CN121" s="1020"/>
      <c r="CO121" s="1021"/>
      <c r="CP121" s="1029" t="s">
        <v>420</v>
      </c>
      <c r="CQ121" s="1030"/>
      <c r="CR121" s="1030"/>
      <c r="CS121" s="1030"/>
      <c r="CT121" s="1030"/>
      <c r="CU121" s="1030"/>
      <c r="CV121" s="1030"/>
      <c r="CW121" s="1030"/>
      <c r="CX121" s="1030"/>
      <c r="CY121" s="1030"/>
      <c r="CZ121" s="1030"/>
      <c r="DA121" s="1030"/>
      <c r="DB121" s="1030"/>
      <c r="DC121" s="1030"/>
      <c r="DD121" s="1030"/>
      <c r="DE121" s="1030"/>
      <c r="DF121" s="1031"/>
      <c r="DG121" s="935">
        <v>927036</v>
      </c>
      <c r="DH121" s="936"/>
      <c r="DI121" s="936"/>
      <c r="DJ121" s="936"/>
      <c r="DK121" s="936"/>
      <c r="DL121" s="936">
        <v>896196</v>
      </c>
      <c r="DM121" s="936"/>
      <c r="DN121" s="936"/>
      <c r="DO121" s="936"/>
      <c r="DP121" s="936"/>
      <c r="DQ121" s="936">
        <v>838576</v>
      </c>
      <c r="DR121" s="936"/>
      <c r="DS121" s="936"/>
      <c r="DT121" s="936"/>
      <c r="DU121" s="936"/>
      <c r="DV121" s="937">
        <v>6.1</v>
      </c>
      <c r="DW121" s="937"/>
      <c r="DX121" s="937"/>
      <c r="DY121" s="937"/>
      <c r="DZ121" s="938"/>
    </row>
    <row r="122" spans="1:130" s="221" customFormat="1" ht="26.25" customHeight="1" x14ac:dyDescent="0.2">
      <c r="A122" s="1067"/>
      <c r="B122" s="959"/>
      <c r="C122" s="932" t="s">
        <v>465</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129</v>
      </c>
      <c r="AB122" s="969"/>
      <c r="AC122" s="969"/>
      <c r="AD122" s="969"/>
      <c r="AE122" s="970"/>
      <c r="AF122" s="971" t="s">
        <v>139</v>
      </c>
      <c r="AG122" s="969"/>
      <c r="AH122" s="969"/>
      <c r="AI122" s="969"/>
      <c r="AJ122" s="970"/>
      <c r="AK122" s="971" t="s">
        <v>452</v>
      </c>
      <c r="AL122" s="969"/>
      <c r="AM122" s="969"/>
      <c r="AN122" s="969"/>
      <c r="AO122" s="970"/>
      <c r="AP122" s="972" t="s">
        <v>129</v>
      </c>
      <c r="AQ122" s="973"/>
      <c r="AR122" s="973"/>
      <c r="AS122" s="973"/>
      <c r="AT122" s="974"/>
      <c r="AU122" s="1004"/>
      <c r="AV122" s="1005"/>
      <c r="AW122" s="1005"/>
      <c r="AX122" s="1005"/>
      <c r="AY122" s="1006"/>
      <c r="AZ122" s="983" t="s">
        <v>485</v>
      </c>
      <c r="BA122" s="975"/>
      <c r="BB122" s="975"/>
      <c r="BC122" s="975"/>
      <c r="BD122" s="975"/>
      <c r="BE122" s="975"/>
      <c r="BF122" s="975"/>
      <c r="BG122" s="975"/>
      <c r="BH122" s="975"/>
      <c r="BI122" s="975"/>
      <c r="BJ122" s="975"/>
      <c r="BK122" s="975"/>
      <c r="BL122" s="975"/>
      <c r="BM122" s="975"/>
      <c r="BN122" s="975"/>
      <c r="BO122" s="975"/>
      <c r="BP122" s="976"/>
      <c r="BQ122" s="1009">
        <v>22576354</v>
      </c>
      <c r="BR122" s="1010"/>
      <c r="BS122" s="1010"/>
      <c r="BT122" s="1010"/>
      <c r="BU122" s="1010"/>
      <c r="BV122" s="1010">
        <v>22683917</v>
      </c>
      <c r="BW122" s="1010"/>
      <c r="BX122" s="1010"/>
      <c r="BY122" s="1010"/>
      <c r="BZ122" s="1010"/>
      <c r="CA122" s="1010">
        <v>22752471</v>
      </c>
      <c r="CB122" s="1010"/>
      <c r="CC122" s="1010"/>
      <c r="CD122" s="1010"/>
      <c r="CE122" s="1010"/>
      <c r="CF122" s="1027">
        <v>165.3</v>
      </c>
      <c r="CG122" s="1028"/>
      <c r="CH122" s="1028"/>
      <c r="CI122" s="1028"/>
      <c r="CJ122" s="1028"/>
      <c r="CK122" s="1019"/>
      <c r="CL122" s="1020"/>
      <c r="CM122" s="1020"/>
      <c r="CN122" s="1020"/>
      <c r="CO122" s="1021"/>
      <c r="CP122" s="1029" t="s">
        <v>486</v>
      </c>
      <c r="CQ122" s="1030"/>
      <c r="CR122" s="1030"/>
      <c r="CS122" s="1030"/>
      <c r="CT122" s="1030"/>
      <c r="CU122" s="1030"/>
      <c r="CV122" s="1030"/>
      <c r="CW122" s="1030"/>
      <c r="CX122" s="1030"/>
      <c r="CY122" s="1030"/>
      <c r="CZ122" s="1030"/>
      <c r="DA122" s="1030"/>
      <c r="DB122" s="1030"/>
      <c r="DC122" s="1030"/>
      <c r="DD122" s="1030"/>
      <c r="DE122" s="1030"/>
      <c r="DF122" s="1031"/>
      <c r="DG122" s="935">
        <v>570243</v>
      </c>
      <c r="DH122" s="936"/>
      <c r="DI122" s="936"/>
      <c r="DJ122" s="936"/>
      <c r="DK122" s="936"/>
      <c r="DL122" s="936">
        <v>570123</v>
      </c>
      <c r="DM122" s="936"/>
      <c r="DN122" s="936"/>
      <c r="DO122" s="936"/>
      <c r="DP122" s="936"/>
      <c r="DQ122" s="936">
        <v>513324</v>
      </c>
      <c r="DR122" s="936"/>
      <c r="DS122" s="936"/>
      <c r="DT122" s="936"/>
      <c r="DU122" s="936"/>
      <c r="DV122" s="937">
        <v>3.7</v>
      </c>
      <c r="DW122" s="937"/>
      <c r="DX122" s="937"/>
      <c r="DY122" s="937"/>
      <c r="DZ122" s="938"/>
    </row>
    <row r="123" spans="1:130" s="221" customFormat="1" ht="26.25" customHeight="1" x14ac:dyDescent="0.2">
      <c r="A123" s="1067"/>
      <c r="B123" s="959"/>
      <c r="C123" s="932" t="s">
        <v>471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452</v>
      </c>
      <c r="AB123" s="969"/>
      <c r="AC123" s="969"/>
      <c r="AD123" s="969"/>
      <c r="AE123" s="970"/>
      <c r="AF123" s="971" t="s">
        <v>452</v>
      </c>
      <c r="AG123" s="969"/>
      <c r="AH123" s="969"/>
      <c r="AI123" s="969"/>
      <c r="AJ123" s="970"/>
      <c r="AK123" s="971" t="s">
        <v>452</v>
      </c>
      <c r="AL123" s="969"/>
      <c r="AM123" s="969"/>
      <c r="AN123" s="969"/>
      <c r="AO123" s="970"/>
      <c r="AP123" s="972" t="s">
        <v>452</v>
      </c>
      <c r="AQ123" s="973"/>
      <c r="AR123" s="973"/>
      <c r="AS123" s="973"/>
      <c r="AT123" s="974"/>
      <c r="AU123" s="1007"/>
      <c r="AV123" s="1008"/>
      <c r="AW123" s="1008"/>
      <c r="AX123" s="1008"/>
      <c r="AY123" s="1008"/>
      <c r="AZ123" s="242" t="s">
        <v>194</v>
      </c>
      <c r="BA123" s="242"/>
      <c r="BB123" s="242"/>
      <c r="BC123" s="242"/>
      <c r="BD123" s="242"/>
      <c r="BE123" s="242"/>
      <c r="BF123" s="242"/>
      <c r="BG123" s="242"/>
      <c r="BH123" s="242"/>
      <c r="BI123" s="242"/>
      <c r="BJ123" s="242"/>
      <c r="BK123" s="242"/>
      <c r="BL123" s="242"/>
      <c r="BM123" s="242"/>
      <c r="BN123" s="242"/>
      <c r="BO123" s="987" t="s">
        <v>487</v>
      </c>
      <c r="BP123" s="1015"/>
      <c r="BQ123" s="1073">
        <v>30099030</v>
      </c>
      <c r="BR123" s="1074"/>
      <c r="BS123" s="1074"/>
      <c r="BT123" s="1074"/>
      <c r="BU123" s="1074"/>
      <c r="BV123" s="1074">
        <v>30747396</v>
      </c>
      <c r="BW123" s="1074"/>
      <c r="BX123" s="1074"/>
      <c r="BY123" s="1074"/>
      <c r="BZ123" s="1074"/>
      <c r="CA123" s="1074">
        <v>33465283</v>
      </c>
      <c r="CB123" s="1074"/>
      <c r="CC123" s="1074"/>
      <c r="CD123" s="1074"/>
      <c r="CE123" s="1074"/>
      <c r="CF123" s="1011"/>
      <c r="CG123" s="1012"/>
      <c r="CH123" s="1012"/>
      <c r="CI123" s="1012"/>
      <c r="CJ123" s="1013"/>
      <c r="CK123" s="1019"/>
      <c r="CL123" s="1020"/>
      <c r="CM123" s="1020"/>
      <c r="CN123" s="1020"/>
      <c r="CO123" s="1021"/>
      <c r="CP123" s="1029" t="s">
        <v>488</v>
      </c>
      <c r="CQ123" s="1030"/>
      <c r="CR123" s="1030"/>
      <c r="CS123" s="1030"/>
      <c r="CT123" s="1030"/>
      <c r="CU123" s="1030"/>
      <c r="CV123" s="1030"/>
      <c r="CW123" s="1030"/>
      <c r="CX123" s="1030"/>
      <c r="CY123" s="1030"/>
      <c r="CZ123" s="1030"/>
      <c r="DA123" s="1030"/>
      <c r="DB123" s="1030"/>
      <c r="DC123" s="1030"/>
      <c r="DD123" s="1030"/>
      <c r="DE123" s="1030"/>
      <c r="DF123" s="1031"/>
      <c r="DG123" s="968">
        <v>181027</v>
      </c>
      <c r="DH123" s="969"/>
      <c r="DI123" s="969"/>
      <c r="DJ123" s="969"/>
      <c r="DK123" s="970"/>
      <c r="DL123" s="971">
        <v>118041</v>
      </c>
      <c r="DM123" s="969"/>
      <c r="DN123" s="969"/>
      <c r="DO123" s="969"/>
      <c r="DP123" s="970"/>
      <c r="DQ123" s="971">
        <v>446642</v>
      </c>
      <c r="DR123" s="969"/>
      <c r="DS123" s="969"/>
      <c r="DT123" s="969"/>
      <c r="DU123" s="970"/>
      <c r="DV123" s="972">
        <v>3.2</v>
      </c>
      <c r="DW123" s="973"/>
      <c r="DX123" s="973"/>
      <c r="DY123" s="973"/>
      <c r="DZ123" s="974"/>
    </row>
    <row r="124" spans="1:130" s="221" customFormat="1" ht="26.25" customHeight="1" thickBot="1" x14ac:dyDescent="0.25">
      <c r="A124" s="1067"/>
      <c r="B124" s="959"/>
      <c r="C124" s="932" t="s">
        <v>474</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129</v>
      </c>
      <c r="AB124" s="969"/>
      <c r="AC124" s="969"/>
      <c r="AD124" s="969"/>
      <c r="AE124" s="970"/>
      <c r="AF124" s="971" t="s">
        <v>129</v>
      </c>
      <c r="AG124" s="969"/>
      <c r="AH124" s="969"/>
      <c r="AI124" s="969"/>
      <c r="AJ124" s="970"/>
      <c r="AK124" s="971" t="s">
        <v>129</v>
      </c>
      <c r="AL124" s="969"/>
      <c r="AM124" s="969"/>
      <c r="AN124" s="969"/>
      <c r="AO124" s="970"/>
      <c r="AP124" s="972" t="s">
        <v>129</v>
      </c>
      <c r="AQ124" s="973"/>
      <c r="AR124" s="973"/>
      <c r="AS124" s="973"/>
      <c r="AT124" s="974"/>
      <c r="AU124" s="1069" t="s">
        <v>489</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76.900000000000006</v>
      </c>
      <c r="BR124" s="1037"/>
      <c r="BS124" s="1037"/>
      <c r="BT124" s="1037"/>
      <c r="BU124" s="1037"/>
      <c r="BV124" s="1037">
        <v>70.2</v>
      </c>
      <c r="BW124" s="1037"/>
      <c r="BX124" s="1037"/>
      <c r="BY124" s="1037"/>
      <c r="BZ124" s="1037"/>
      <c r="CA124" s="1037">
        <v>53.2</v>
      </c>
      <c r="CB124" s="1037"/>
      <c r="CC124" s="1037"/>
      <c r="CD124" s="1037"/>
      <c r="CE124" s="1037"/>
      <c r="CF124" s="1038"/>
      <c r="CG124" s="1039"/>
      <c r="CH124" s="1039"/>
      <c r="CI124" s="1039"/>
      <c r="CJ124" s="1040"/>
      <c r="CK124" s="1022"/>
      <c r="CL124" s="1022"/>
      <c r="CM124" s="1022"/>
      <c r="CN124" s="1022"/>
      <c r="CO124" s="1023"/>
      <c r="CP124" s="1029" t="s">
        <v>490</v>
      </c>
      <c r="CQ124" s="1030"/>
      <c r="CR124" s="1030"/>
      <c r="CS124" s="1030"/>
      <c r="CT124" s="1030"/>
      <c r="CU124" s="1030"/>
      <c r="CV124" s="1030"/>
      <c r="CW124" s="1030"/>
      <c r="CX124" s="1030"/>
      <c r="CY124" s="1030"/>
      <c r="CZ124" s="1030"/>
      <c r="DA124" s="1030"/>
      <c r="DB124" s="1030"/>
      <c r="DC124" s="1030"/>
      <c r="DD124" s="1030"/>
      <c r="DE124" s="1030"/>
      <c r="DF124" s="1031"/>
      <c r="DG124" s="1014">
        <v>526397</v>
      </c>
      <c r="DH124" s="996"/>
      <c r="DI124" s="996"/>
      <c r="DJ124" s="996"/>
      <c r="DK124" s="997"/>
      <c r="DL124" s="995">
        <v>489083</v>
      </c>
      <c r="DM124" s="996"/>
      <c r="DN124" s="996"/>
      <c r="DO124" s="996"/>
      <c r="DP124" s="997"/>
      <c r="DQ124" s="995">
        <v>584357</v>
      </c>
      <c r="DR124" s="996"/>
      <c r="DS124" s="996"/>
      <c r="DT124" s="996"/>
      <c r="DU124" s="997"/>
      <c r="DV124" s="998">
        <v>4.2</v>
      </c>
      <c r="DW124" s="999"/>
      <c r="DX124" s="999"/>
      <c r="DY124" s="999"/>
      <c r="DZ124" s="1000"/>
    </row>
    <row r="125" spans="1:130" s="221" customFormat="1" ht="26.25" customHeight="1" x14ac:dyDescent="0.2">
      <c r="A125" s="1067"/>
      <c r="B125" s="959"/>
      <c r="C125" s="932" t="s">
        <v>476</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401</v>
      </c>
      <c r="AB125" s="969"/>
      <c r="AC125" s="969"/>
      <c r="AD125" s="969"/>
      <c r="AE125" s="970"/>
      <c r="AF125" s="971" t="s">
        <v>129</v>
      </c>
      <c r="AG125" s="969"/>
      <c r="AH125" s="969"/>
      <c r="AI125" s="969"/>
      <c r="AJ125" s="970"/>
      <c r="AK125" s="971" t="s">
        <v>129</v>
      </c>
      <c r="AL125" s="969"/>
      <c r="AM125" s="969"/>
      <c r="AN125" s="969"/>
      <c r="AO125" s="970"/>
      <c r="AP125" s="972" t="s">
        <v>129</v>
      </c>
      <c r="AQ125" s="973"/>
      <c r="AR125" s="973"/>
      <c r="AS125" s="973"/>
      <c r="AT125" s="97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2" t="s">
        <v>491</v>
      </c>
      <c r="CL125" s="1017"/>
      <c r="CM125" s="1017"/>
      <c r="CN125" s="1017"/>
      <c r="CO125" s="1018"/>
      <c r="CP125" s="939" t="s">
        <v>492</v>
      </c>
      <c r="CQ125" s="907"/>
      <c r="CR125" s="907"/>
      <c r="CS125" s="907"/>
      <c r="CT125" s="907"/>
      <c r="CU125" s="907"/>
      <c r="CV125" s="907"/>
      <c r="CW125" s="907"/>
      <c r="CX125" s="907"/>
      <c r="CY125" s="907"/>
      <c r="CZ125" s="907"/>
      <c r="DA125" s="907"/>
      <c r="DB125" s="907"/>
      <c r="DC125" s="907"/>
      <c r="DD125" s="907"/>
      <c r="DE125" s="907"/>
      <c r="DF125" s="908"/>
      <c r="DG125" s="940" t="s">
        <v>401</v>
      </c>
      <c r="DH125" s="941"/>
      <c r="DI125" s="941"/>
      <c r="DJ125" s="941"/>
      <c r="DK125" s="941"/>
      <c r="DL125" s="941" t="s">
        <v>129</v>
      </c>
      <c r="DM125" s="941"/>
      <c r="DN125" s="941"/>
      <c r="DO125" s="941"/>
      <c r="DP125" s="941"/>
      <c r="DQ125" s="941" t="s">
        <v>401</v>
      </c>
      <c r="DR125" s="941"/>
      <c r="DS125" s="941"/>
      <c r="DT125" s="941"/>
      <c r="DU125" s="941"/>
      <c r="DV125" s="942" t="s">
        <v>401</v>
      </c>
      <c r="DW125" s="942"/>
      <c r="DX125" s="942"/>
      <c r="DY125" s="942"/>
      <c r="DZ125" s="943"/>
    </row>
    <row r="126" spans="1:130" s="221" customFormat="1" ht="26.25" customHeight="1" thickBot="1" x14ac:dyDescent="0.25">
      <c r="A126" s="1067"/>
      <c r="B126" s="959"/>
      <c r="C126" s="932" t="s">
        <v>478</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401</v>
      </c>
      <c r="AB126" s="969"/>
      <c r="AC126" s="969"/>
      <c r="AD126" s="969"/>
      <c r="AE126" s="970"/>
      <c r="AF126" s="971" t="s">
        <v>129</v>
      </c>
      <c r="AG126" s="969"/>
      <c r="AH126" s="969"/>
      <c r="AI126" s="969"/>
      <c r="AJ126" s="970"/>
      <c r="AK126" s="971" t="s">
        <v>129</v>
      </c>
      <c r="AL126" s="969"/>
      <c r="AM126" s="969"/>
      <c r="AN126" s="969"/>
      <c r="AO126" s="970"/>
      <c r="AP126" s="972" t="s">
        <v>129</v>
      </c>
      <c r="AQ126" s="973"/>
      <c r="AR126" s="973"/>
      <c r="AS126" s="973"/>
      <c r="AT126" s="97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3"/>
      <c r="CL126" s="1020"/>
      <c r="CM126" s="1020"/>
      <c r="CN126" s="1020"/>
      <c r="CO126" s="1021"/>
      <c r="CP126" s="932" t="s">
        <v>493</v>
      </c>
      <c r="CQ126" s="933"/>
      <c r="CR126" s="933"/>
      <c r="CS126" s="933"/>
      <c r="CT126" s="933"/>
      <c r="CU126" s="933"/>
      <c r="CV126" s="933"/>
      <c r="CW126" s="933"/>
      <c r="CX126" s="933"/>
      <c r="CY126" s="933"/>
      <c r="CZ126" s="933"/>
      <c r="DA126" s="933"/>
      <c r="DB126" s="933"/>
      <c r="DC126" s="933"/>
      <c r="DD126" s="933"/>
      <c r="DE126" s="933"/>
      <c r="DF126" s="934"/>
      <c r="DG126" s="935" t="s">
        <v>401</v>
      </c>
      <c r="DH126" s="936"/>
      <c r="DI126" s="936"/>
      <c r="DJ126" s="936"/>
      <c r="DK126" s="936"/>
      <c r="DL126" s="936" t="s">
        <v>129</v>
      </c>
      <c r="DM126" s="936"/>
      <c r="DN126" s="936"/>
      <c r="DO126" s="936"/>
      <c r="DP126" s="936"/>
      <c r="DQ126" s="936" t="s">
        <v>401</v>
      </c>
      <c r="DR126" s="936"/>
      <c r="DS126" s="936"/>
      <c r="DT126" s="936"/>
      <c r="DU126" s="936"/>
      <c r="DV126" s="937" t="s">
        <v>129</v>
      </c>
      <c r="DW126" s="937"/>
      <c r="DX126" s="937"/>
      <c r="DY126" s="937"/>
      <c r="DZ126" s="938"/>
    </row>
    <row r="127" spans="1:130" s="221" customFormat="1" ht="26.25" customHeight="1" x14ac:dyDescent="0.2">
      <c r="A127" s="1068"/>
      <c r="B127" s="961"/>
      <c r="C127" s="983" t="s">
        <v>494</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v>7769</v>
      </c>
      <c r="AB127" s="969"/>
      <c r="AC127" s="969"/>
      <c r="AD127" s="969"/>
      <c r="AE127" s="970"/>
      <c r="AF127" s="971">
        <v>6975</v>
      </c>
      <c r="AG127" s="969"/>
      <c r="AH127" s="969"/>
      <c r="AI127" s="969"/>
      <c r="AJ127" s="970"/>
      <c r="AK127" s="971">
        <v>34117</v>
      </c>
      <c r="AL127" s="969"/>
      <c r="AM127" s="969"/>
      <c r="AN127" s="969"/>
      <c r="AO127" s="970"/>
      <c r="AP127" s="972">
        <v>0.2</v>
      </c>
      <c r="AQ127" s="973"/>
      <c r="AR127" s="973"/>
      <c r="AS127" s="973"/>
      <c r="AT127" s="974"/>
      <c r="AU127" s="223"/>
      <c r="AV127" s="223"/>
      <c r="AW127" s="223"/>
      <c r="AX127" s="1041" t="s">
        <v>495</v>
      </c>
      <c r="AY127" s="1042"/>
      <c r="AZ127" s="1042"/>
      <c r="BA127" s="1042"/>
      <c r="BB127" s="1042"/>
      <c r="BC127" s="1042"/>
      <c r="BD127" s="1042"/>
      <c r="BE127" s="1043"/>
      <c r="BF127" s="1044" t="s">
        <v>496</v>
      </c>
      <c r="BG127" s="1042"/>
      <c r="BH127" s="1042"/>
      <c r="BI127" s="1042"/>
      <c r="BJ127" s="1042"/>
      <c r="BK127" s="1042"/>
      <c r="BL127" s="1043"/>
      <c r="BM127" s="1044" t="s">
        <v>497</v>
      </c>
      <c r="BN127" s="1042"/>
      <c r="BO127" s="1042"/>
      <c r="BP127" s="1042"/>
      <c r="BQ127" s="1042"/>
      <c r="BR127" s="1042"/>
      <c r="BS127" s="1043"/>
      <c r="BT127" s="1044" t="s">
        <v>498</v>
      </c>
      <c r="BU127" s="1042"/>
      <c r="BV127" s="1042"/>
      <c r="BW127" s="1042"/>
      <c r="BX127" s="1042"/>
      <c r="BY127" s="1042"/>
      <c r="BZ127" s="1065"/>
      <c r="CA127" s="223"/>
      <c r="CB127" s="223"/>
      <c r="CC127" s="223"/>
      <c r="CD127" s="246"/>
      <c r="CE127" s="246"/>
      <c r="CF127" s="246"/>
      <c r="CG127" s="223"/>
      <c r="CH127" s="223"/>
      <c r="CI127" s="223"/>
      <c r="CJ127" s="245"/>
      <c r="CK127" s="1033"/>
      <c r="CL127" s="1020"/>
      <c r="CM127" s="1020"/>
      <c r="CN127" s="1020"/>
      <c r="CO127" s="1021"/>
      <c r="CP127" s="932" t="s">
        <v>499</v>
      </c>
      <c r="CQ127" s="933"/>
      <c r="CR127" s="933"/>
      <c r="CS127" s="933"/>
      <c r="CT127" s="933"/>
      <c r="CU127" s="933"/>
      <c r="CV127" s="933"/>
      <c r="CW127" s="933"/>
      <c r="CX127" s="933"/>
      <c r="CY127" s="933"/>
      <c r="CZ127" s="933"/>
      <c r="DA127" s="933"/>
      <c r="DB127" s="933"/>
      <c r="DC127" s="933"/>
      <c r="DD127" s="933"/>
      <c r="DE127" s="933"/>
      <c r="DF127" s="934"/>
      <c r="DG127" s="935" t="s">
        <v>401</v>
      </c>
      <c r="DH127" s="936"/>
      <c r="DI127" s="936"/>
      <c r="DJ127" s="936"/>
      <c r="DK127" s="936"/>
      <c r="DL127" s="936" t="s">
        <v>129</v>
      </c>
      <c r="DM127" s="936"/>
      <c r="DN127" s="936"/>
      <c r="DO127" s="936"/>
      <c r="DP127" s="936"/>
      <c r="DQ127" s="936" t="s">
        <v>129</v>
      </c>
      <c r="DR127" s="936"/>
      <c r="DS127" s="936"/>
      <c r="DT127" s="936"/>
      <c r="DU127" s="936"/>
      <c r="DV127" s="937" t="s">
        <v>139</v>
      </c>
      <c r="DW127" s="937"/>
      <c r="DX127" s="937"/>
      <c r="DY127" s="937"/>
      <c r="DZ127" s="938"/>
    </row>
    <row r="128" spans="1:130" s="221" customFormat="1" ht="26.25" customHeight="1" thickBot="1" x14ac:dyDescent="0.25">
      <c r="A128" s="1051" t="s">
        <v>500</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501</v>
      </c>
      <c r="X128" s="1053"/>
      <c r="Y128" s="1053"/>
      <c r="Z128" s="1054"/>
      <c r="AA128" s="1055">
        <v>141005</v>
      </c>
      <c r="AB128" s="1056"/>
      <c r="AC128" s="1056"/>
      <c r="AD128" s="1056"/>
      <c r="AE128" s="1057"/>
      <c r="AF128" s="1058">
        <v>152751</v>
      </c>
      <c r="AG128" s="1056"/>
      <c r="AH128" s="1056"/>
      <c r="AI128" s="1056"/>
      <c r="AJ128" s="1057"/>
      <c r="AK128" s="1058">
        <v>145395</v>
      </c>
      <c r="AL128" s="1056"/>
      <c r="AM128" s="1056"/>
      <c r="AN128" s="1056"/>
      <c r="AO128" s="1057"/>
      <c r="AP128" s="1059"/>
      <c r="AQ128" s="1060"/>
      <c r="AR128" s="1060"/>
      <c r="AS128" s="1060"/>
      <c r="AT128" s="1061"/>
      <c r="AU128" s="223"/>
      <c r="AV128" s="223"/>
      <c r="AW128" s="223"/>
      <c r="AX128" s="906" t="s">
        <v>502</v>
      </c>
      <c r="AY128" s="907"/>
      <c r="AZ128" s="907"/>
      <c r="BA128" s="907"/>
      <c r="BB128" s="907"/>
      <c r="BC128" s="907"/>
      <c r="BD128" s="907"/>
      <c r="BE128" s="908"/>
      <c r="BF128" s="1062" t="s">
        <v>401</v>
      </c>
      <c r="BG128" s="1063"/>
      <c r="BH128" s="1063"/>
      <c r="BI128" s="1063"/>
      <c r="BJ128" s="1063"/>
      <c r="BK128" s="1063"/>
      <c r="BL128" s="1064"/>
      <c r="BM128" s="1062">
        <v>12.72</v>
      </c>
      <c r="BN128" s="1063"/>
      <c r="BO128" s="1063"/>
      <c r="BP128" s="1063"/>
      <c r="BQ128" s="1063"/>
      <c r="BR128" s="1063"/>
      <c r="BS128" s="1064"/>
      <c r="BT128" s="1062">
        <v>20</v>
      </c>
      <c r="BU128" s="1063"/>
      <c r="BV128" s="1063"/>
      <c r="BW128" s="1063"/>
      <c r="BX128" s="1063"/>
      <c r="BY128" s="1063"/>
      <c r="BZ128" s="1086"/>
      <c r="CA128" s="246"/>
      <c r="CB128" s="246"/>
      <c r="CC128" s="246"/>
      <c r="CD128" s="246"/>
      <c r="CE128" s="246"/>
      <c r="CF128" s="246"/>
      <c r="CG128" s="223"/>
      <c r="CH128" s="223"/>
      <c r="CI128" s="223"/>
      <c r="CJ128" s="245"/>
      <c r="CK128" s="1034"/>
      <c r="CL128" s="1035"/>
      <c r="CM128" s="1035"/>
      <c r="CN128" s="1035"/>
      <c r="CO128" s="1036"/>
      <c r="CP128" s="1045" t="s">
        <v>503</v>
      </c>
      <c r="CQ128" s="736"/>
      <c r="CR128" s="736"/>
      <c r="CS128" s="736"/>
      <c r="CT128" s="736"/>
      <c r="CU128" s="736"/>
      <c r="CV128" s="736"/>
      <c r="CW128" s="736"/>
      <c r="CX128" s="736"/>
      <c r="CY128" s="736"/>
      <c r="CZ128" s="736"/>
      <c r="DA128" s="736"/>
      <c r="DB128" s="736"/>
      <c r="DC128" s="736"/>
      <c r="DD128" s="736"/>
      <c r="DE128" s="736"/>
      <c r="DF128" s="1046"/>
      <c r="DG128" s="1047">
        <v>4430</v>
      </c>
      <c r="DH128" s="1048"/>
      <c r="DI128" s="1048"/>
      <c r="DJ128" s="1048"/>
      <c r="DK128" s="1048"/>
      <c r="DL128" s="1048">
        <v>4430</v>
      </c>
      <c r="DM128" s="1048"/>
      <c r="DN128" s="1048"/>
      <c r="DO128" s="1048"/>
      <c r="DP128" s="1048"/>
      <c r="DQ128" s="1048">
        <v>4430</v>
      </c>
      <c r="DR128" s="1048"/>
      <c r="DS128" s="1048"/>
      <c r="DT128" s="1048"/>
      <c r="DU128" s="1048"/>
      <c r="DV128" s="1049">
        <v>0</v>
      </c>
      <c r="DW128" s="1049"/>
      <c r="DX128" s="1049"/>
      <c r="DY128" s="1049"/>
      <c r="DZ128" s="1050"/>
    </row>
    <row r="129" spans="1:131" s="221" customFormat="1" ht="26.25" customHeight="1" x14ac:dyDescent="0.2">
      <c r="A129" s="944" t="s">
        <v>107</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504</v>
      </c>
      <c r="X129" s="1081"/>
      <c r="Y129" s="1081"/>
      <c r="Z129" s="1082"/>
      <c r="AA129" s="968">
        <v>14833521</v>
      </c>
      <c r="AB129" s="969"/>
      <c r="AC129" s="969"/>
      <c r="AD129" s="969"/>
      <c r="AE129" s="970"/>
      <c r="AF129" s="971">
        <v>15356190</v>
      </c>
      <c r="AG129" s="969"/>
      <c r="AH129" s="969"/>
      <c r="AI129" s="969"/>
      <c r="AJ129" s="970"/>
      <c r="AK129" s="971">
        <v>15819025</v>
      </c>
      <c r="AL129" s="969"/>
      <c r="AM129" s="969"/>
      <c r="AN129" s="969"/>
      <c r="AO129" s="970"/>
      <c r="AP129" s="1083"/>
      <c r="AQ129" s="1084"/>
      <c r="AR129" s="1084"/>
      <c r="AS129" s="1084"/>
      <c r="AT129" s="1085"/>
      <c r="AU129" s="224"/>
      <c r="AV129" s="224"/>
      <c r="AW129" s="224"/>
      <c r="AX129" s="1075" t="s">
        <v>505</v>
      </c>
      <c r="AY129" s="933"/>
      <c r="AZ129" s="933"/>
      <c r="BA129" s="933"/>
      <c r="BB129" s="933"/>
      <c r="BC129" s="933"/>
      <c r="BD129" s="933"/>
      <c r="BE129" s="934"/>
      <c r="BF129" s="1076" t="s">
        <v>129</v>
      </c>
      <c r="BG129" s="1077"/>
      <c r="BH129" s="1077"/>
      <c r="BI129" s="1077"/>
      <c r="BJ129" s="1077"/>
      <c r="BK129" s="1077"/>
      <c r="BL129" s="1078"/>
      <c r="BM129" s="1076">
        <v>17.72</v>
      </c>
      <c r="BN129" s="1077"/>
      <c r="BO129" s="1077"/>
      <c r="BP129" s="1077"/>
      <c r="BQ129" s="1077"/>
      <c r="BR129" s="1077"/>
      <c r="BS129" s="1078"/>
      <c r="BT129" s="1076">
        <v>30</v>
      </c>
      <c r="BU129" s="1077"/>
      <c r="BV129" s="1077"/>
      <c r="BW129" s="1077"/>
      <c r="BX129" s="1077"/>
      <c r="BY129" s="1077"/>
      <c r="BZ129" s="107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4" t="s">
        <v>506</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507</v>
      </c>
      <c r="X130" s="1081"/>
      <c r="Y130" s="1081"/>
      <c r="Z130" s="1082"/>
      <c r="AA130" s="968">
        <v>2107003</v>
      </c>
      <c r="AB130" s="969"/>
      <c r="AC130" s="969"/>
      <c r="AD130" s="969"/>
      <c r="AE130" s="970"/>
      <c r="AF130" s="971">
        <v>2112820</v>
      </c>
      <c r="AG130" s="969"/>
      <c r="AH130" s="969"/>
      <c r="AI130" s="969"/>
      <c r="AJ130" s="970"/>
      <c r="AK130" s="971">
        <v>2056485</v>
      </c>
      <c r="AL130" s="969"/>
      <c r="AM130" s="969"/>
      <c r="AN130" s="969"/>
      <c r="AO130" s="970"/>
      <c r="AP130" s="1083"/>
      <c r="AQ130" s="1084"/>
      <c r="AR130" s="1084"/>
      <c r="AS130" s="1084"/>
      <c r="AT130" s="1085"/>
      <c r="AU130" s="224"/>
      <c r="AV130" s="224"/>
      <c r="AW130" s="224"/>
      <c r="AX130" s="1075" t="s">
        <v>508</v>
      </c>
      <c r="AY130" s="933"/>
      <c r="AZ130" s="933"/>
      <c r="BA130" s="933"/>
      <c r="BB130" s="933"/>
      <c r="BC130" s="933"/>
      <c r="BD130" s="933"/>
      <c r="BE130" s="934"/>
      <c r="BF130" s="1111">
        <v>9.3000000000000007</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509</v>
      </c>
      <c r="X131" s="1118"/>
      <c r="Y131" s="1118"/>
      <c r="Z131" s="1119"/>
      <c r="AA131" s="1014">
        <v>12726518</v>
      </c>
      <c r="AB131" s="996"/>
      <c r="AC131" s="996"/>
      <c r="AD131" s="996"/>
      <c r="AE131" s="997"/>
      <c r="AF131" s="995">
        <v>13243370</v>
      </c>
      <c r="AG131" s="996"/>
      <c r="AH131" s="996"/>
      <c r="AI131" s="996"/>
      <c r="AJ131" s="997"/>
      <c r="AK131" s="995">
        <v>13762540</v>
      </c>
      <c r="AL131" s="996"/>
      <c r="AM131" s="996"/>
      <c r="AN131" s="996"/>
      <c r="AO131" s="997"/>
      <c r="AP131" s="1120"/>
      <c r="AQ131" s="1121"/>
      <c r="AR131" s="1121"/>
      <c r="AS131" s="1121"/>
      <c r="AT131" s="1122"/>
      <c r="AU131" s="224"/>
      <c r="AV131" s="224"/>
      <c r="AW131" s="224"/>
      <c r="AX131" s="1093" t="s">
        <v>510</v>
      </c>
      <c r="AY131" s="736"/>
      <c r="AZ131" s="736"/>
      <c r="BA131" s="736"/>
      <c r="BB131" s="736"/>
      <c r="BC131" s="736"/>
      <c r="BD131" s="736"/>
      <c r="BE131" s="1046"/>
      <c r="BF131" s="1094">
        <v>53.2</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00" t="s">
        <v>511</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512</v>
      </c>
      <c r="W132" s="1104"/>
      <c r="X132" s="1104"/>
      <c r="Y132" s="1104"/>
      <c r="Z132" s="1105"/>
      <c r="AA132" s="1106">
        <v>9.3913197620000002</v>
      </c>
      <c r="AB132" s="1107"/>
      <c r="AC132" s="1107"/>
      <c r="AD132" s="1107"/>
      <c r="AE132" s="1108"/>
      <c r="AF132" s="1109">
        <v>9.0504003139999991</v>
      </c>
      <c r="AG132" s="1107"/>
      <c r="AH132" s="1107"/>
      <c r="AI132" s="1107"/>
      <c r="AJ132" s="1108"/>
      <c r="AK132" s="1109">
        <v>9.6307585660000008</v>
      </c>
      <c r="AL132" s="1107"/>
      <c r="AM132" s="1107"/>
      <c r="AN132" s="1107"/>
      <c r="AO132" s="1108"/>
      <c r="AP132" s="1011"/>
      <c r="AQ132" s="1012"/>
      <c r="AR132" s="1012"/>
      <c r="AS132" s="1012"/>
      <c r="AT132" s="111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513</v>
      </c>
      <c r="W133" s="1087"/>
      <c r="X133" s="1087"/>
      <c r="Y133" s="1087"/>
      <c r="Z133" s="1088"/>
      <c r="AA133" s="1089">
        <v>9.5</v>
      </c>
      <c r="AB133" s="1090"/>
      <c r="AC133" s="1090"/>
      <c r="AD133" s="1090"/>
      <c r="AE133" s="1091"/>
      <c r="AF133" s="1089">
        <v>9.1999999999999993</v>
      </c>
      <c r="AG133" s="1090"/>
      <c r="AH133" s="1090"/>
      <c r="AI133" s="1090"/>
      <c r="AJ133" s="1091"/>
      <c r="AK133" s="1089">
        <v>9.3000000000000007</v>
      </c>
      <c r="AL133" s="1090"/>
      <c r="AM133" s="1090"/>
      <c r="AN133" s="1090"/>
      <c r="AO133" s="1091"/>
      <c r="AP133" s="1038"/>
      <c r="AQ133" s="1039"/>
      <c r="AR133" s="1039"/>
      <c r="AS133" s="1039"/>
      <c r="AT133" s="109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TUfTctWIg9zH/fUGGgDwit6D4CWflTQt2GW4mO4C1kGcAUE3n+BWDUuxR9txRlA1nJVSgZaVs0/oOjLyPoUHw==" saltValue="I7Tl7qASLmaLwsPlPcApL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4" zoomScale="55" zoomScaleNormal="85" zoomScaleSheetLayoutView="5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514</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rX1uIPsLkzHvt+3nvXiT3X3foakhQTjnVkVpqOENJ5ZZd1JO1I+JxRHAkGFTHMMmktUVfwBKna1qLZdzpD4+kg==" saltValue="Fsx18gP6Uqqz3tIe3Ubj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kJFWcpLCAEZIGDSQ5sBhqLDEtvZITzfR5JzyVvP1+RwYzNtCARt4DMjiO6C0fxfY4n8AXonp7w/lXWnJbsHsg==" saltValue="i6dUZ0JL/Dod/YGw5kDd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zoomScale="70" zoomScaleSheetLayoutView="7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516</v>
      </c>
      <c r="AL6" s="257"/>
      <c r="AM6" s="257"/>
      <c r="AN6" s="257"/>
    </row>
    <row r="7" spans="1:46" ht="13.5" customHeight="1" x14ac:dyDescent="0.2">
      <c r="A7" s="256"/>
      <c r="AK7" s="259"/>
      <c r="AL7" s="260"/>
      <c r="AM7" s="260"/>
      <c r="AN7" s="261"/>
      <c r="AO7" s="1124" t="s">
        <v>517</v>
      </c>
      <c r="AP7" s="262"/>
      <c r="AQ7" s="263" t="s">
        <v>518</v>
      </c>
      <c r="AR7" s="264"/>
    </row>
    <row r="8" spans="1:46" ht="13.2" x14ac:dyDescent="0.2">
      <c r="A8" s="256"/>
      <c r="AK8" s="265"/>
      <c r="AL8" s="266"/>
      <c r="AM8" s="266"/>
      <c r="AN8" s="267"/>
      <c r="AO8" s="1125"/>
      <c r="AP8" s="268" t="s">
        <v>519</v>
      </c>
      <c r="AQ8" s="269" t="s">
        <v>520</v>
      </c>
      <c r="AR8" s="270" t="s">
        <v>521</v>
      </c>
    </row>
    <row r="9" spans="1:46" ht="13.2" x14ac:dyDescent="0.2">
      <c r="A9" s="256"/>
      <c r="AK9" s="1126" t="s">
        <v>522</v>
      </c>
      <c r="AL9" s="1127"/>
      <c r="AM9" s="1127"/>
      <c r="AN9" s="1128"/>
      <c r="AO9" s="271">
        <v>4768227</v>
      </c>
      <c r="AP9" s="271">
        <v>93572</v>
      </c>
      <c r="AQ9" s="272">
        <v>85700</v>
      </c>
      <c r="AR9" s="273">
        <v>9.1999999999999993</v>
      </c>
    </row>
    <row r="10" spans="1:46" ht="13.5" customHeight="1" x14ac:dyDescent="0.2">
      <c r="A10" s="256"/>
      <c r="AK10" s="1126" t="s">
        <v>523</v>
      </c>
      <c r="AL10" s="1127"/>
      <c r="AM10" s="1127"/>
      <c r="AN10" s="1128"/>
      <c r="AO10" s="274">
        <v>35202</v>
      </c>
      <c r="AP10" s="274">
        <v>691</v>
      </c>
      <c r="AQ10" s="275">
        <v>7424</v>
      </c>
      <c r="AR10" s="276">
        <v>-90.7</v>
      </c>
    </row>
    <row r="11" spans="1:46" ht="13.5" customHeight="1" x14ac:dyDescent="0.2">
      <c r="A11" s="256"/>
      <c r="AK11" s="1126" t="s">
        <v>524</v>
      </c>
      <c r="AL11" s="1127"/>
      <c r="AM11" s="1127"/>
      <c r="AN11" s="1128"/>
      <c r="AO11" s="274">
        <v>61767</v>
      </c>
      <c r="AP11" s="274">
        <v>1212</v>
      </c>
      <c r="AQ11" s="275">
        <v>1613</v>
      </c>
      <c r="AR11" s="276">
        <v>-24.9</v>
      </c>
    </row>
    <row r="12" spans="1:46" ht="13.5" customHeight="1" x14ac:dyDescent="0.2">
      <c r="A12" s="256"/>
      <c r="AK12" s="1126" t="s">
        <v>525</v>
      </c>
      <c r="AL12" s="1127"/>
      <c r="AM12" s="1127"/>
      <c r="AN12" s="1128"/>
      <c r="AO12" s="274" t="s">
        <v>526</v>
      </c>
      <c r="AP12" s="274" t="s">
        <v>526</v>
      </c>
      <c r="AQ12" s="275">
        <v>12</v>
      </c>
      <c r="AR12" s="276" t="s">
        <v>526</v>
      </c>
    </row>
    <row r="13" spans="1:46" ht="13.5" customHeight="1" x14ac:dyDescent="0.2">
      <c r="A13" s="256"/>
      <c r="AK13" s="1126" t="s">
        <v>527</v>
      </c>
      <c r="AL13" s="1127"/>
      <c r="AM13" s="1127"/>
      <c r="AN13" s="1128"/>
      <c r="AO13" s="274">
        <v>296389</v>
      </c>
      <c r="AP13" s="274">
        <v>5816</v>
      </c>
      <c r="AQ13" s="275">
        <v>3153</v>
      </c>
      <c r="AR13" s="276">
        <v>84.5</v>
      </c>
    </row>
    <row r="14" spans="1:46" ht="13.5" customHeight="1" x14ac:dyDescent="0.2">
      <c r="A14" s="256"/>
      <c r="AK14" s="1126" t="s">
        <v>528</v>
      </c>
      <c r="AL14" s="1127"/>
      <c r="AM14" s="1127"/>
      <c r="AN14" s="1128"/>
      <c r="AO14" s="274">
        <v>113596</v>
      </c>
      <c r="AP14" s="274">
        <v>2229</v>
      </c>
      <c r="AQ14" s="275">
        <v>1845</v>
      </c>
      <c r="AR14" s="276">
        <v>20.8</v>
      </c>
    </row>
    <row r="15" spans="1:46" ht="13.5" customHeight="1" x14ac:dyDescent="0.2">
      <c r="A15" s="256"/>
      <c r="AK15" s="1129" t="s">
        <v>529</v>
      </c>
      <c r="AL15" s="1130"/>
      <c r="AM15" s="1130"/>
      <c r="AN15" s="1131"/>
      <c r="AO15" s="274">
        <v>-481714</v>
      </c>
      <c r="AP15" s="274">
        <v>-9453</v>
      </c>
      <c r="AQ15" s="275">
        <v>-6635</v>
      </c>
      <c r="AR15" s="276">
        <v>42.5</v>
      </c>
    </row>
    <row r="16" spans="1:46" ht="13.2" x14ac:dyDescent="0.2">
      <c r="A16" s="256"/>
      <c r="AK16" s="1129" t="s">
        <v>194</v>
      </c>
      <c r="AL16" s="1130"/>
      <c r="AM16" s="1130"/>
      <c r="AN16" s="1131"/>
      <c r="AO16" s="274">
        <v>4793467</v>
      </c>
      <c r="AP16" s="274">
        <v>94067</v>
      </c>
      <c r="AQ16" s="275">
        <v>93111</v>
      </c>
      <c r="AR16" s="276">
        <v>1</v>
      </c>
    </row>
    <row r="17" spans="1:46" ht="13.2" x14ac:dyDescent="0.2">
      <c r="A17" s="256"/>
    </row>
    <row r="18" spans="1:46" ht="13.2" x14ac:dyDescent="0.2">
      <c r="A18" s="256"/>
      <c r="AQ18" s="277"/>
      <c r="AR18" s="277"/>
    </row>
    <row r="19" spans="1:46" ht="13.2" x14ac:dyDescent="0.2">
      <c r="A19" s="256"/>
      <c r="AK19" s="252" t="s">
        <v>530</v>
      </c>
    </row>
    <row r="20" spans="1:46" ht="13.2" x14ac:dyDescent="0.2">
      <c r="A20" s="256"/>
      <c r="AK20" s="278"/>
      <c r="AL20" s="279"/>
      <c r="AM20" s="279"/>
      <c r="AN20" s="280"/>
      <c r="AO20" s="281" t="s">
        <v>531</v>
      </c>
      <c r="AP20" s="282" t="s">
        <v>532</v>
      </c>
      <c r="AQ20" s="283" t="s">
        <v>533</v>
      </c>
      <c r="AR20" s="284"/>
    </row>
    <row r="21" spans="1:46" s="257" customFormat="1" ht="13.2" x14ac:dyDescent="0.2">
      <c r="A21" s="285"/>
      <c r="AK21" s="1132" t="s">
        <v>534</v>
      </c>
      <c r="AL21" s="1133"/>
      <c r="AM21" s="1133"/>
      <c r="AN21" s="1134"/>
      <c r="AO21" s="286">
        <v>9.24</v>
      </c>
      <c r="AP21" s="287">
        <v>8.58</v>
      </c>
      <c r="AQ21" s="288">
        <v>0.66</v>
      </c>
      <c r="AS21" s="289"/>
      <c r="AT21" s="285"/>
    </row>
    <row r="22" spans="1:46" s="257" customFormat="1" ht="13.2" x14ac:dyDescent="0.2">
      <c r="A22" s="285"/>
      <c r="AK22" s="1132" t="s">
        <v>535</v>
      </c>
      <c r="AL22" s="1133"/>
      <c r="AM22" s="1133"/>
      <c r="AN22" s="1134"/>
      <c r="AO22" s="290">
        <v>99.1</v>
      </c>
      <c r="AP22" s="291">
        <v>97.7</v>
      </c>
      <c r="AQ22" s="292">
        <v>1.4</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3" t="s">
        <v>536</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ht="13.2" x14ac:dyDescent="0.2">
      <c r="A27" s="297"/>
      <c r="AS27" s="252"/>
      <c r="AT27" s="252"/>
    </row>
    <row r="28" spans="1:46" ht="16.2" x14ac:dyDescent="0.2">
      <c r="A28" s="253" t="s">
        <v>537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538</v>
      </c>
      <c r="AL29" s="257"/>
      <c r="AM29" s="257"/>
      <c r="AN29" s="257"/>
      <c r="AS29" s="299"/>
    </row>
    <row r="30" spans="1:46" ht="13.5" customHeight="1" x14ac:dyDescent="0.2">
      <c r="A30" s="256"/>
      <c r="AK30" s="259"/>
      <c r="AL30" s="260"/>
      <c r="AM30" s="260"/>
      <c r="AN30" s="261"/>
      <c r="AO30" s="1124" t="s">
        <v>517</v>
      </c>
      <c r="AP30" s="262"/>
      <c r="AQ30" s="263" t="s">
        <v>518</v>
      </c>
      <c r="AR30" s="264"/>
    </row>
    <row r="31" spans="1:46" ht="13.2" x14ac:dyDescent="0.2">
      <c r="A31" s="256"/>
      <c r="AK31" s="265"/>
      <c r="AL31" s="266"/>
      <c r="AM31" s="266"/>
      <c r="AN31" s="267"/>
      <c r="AO31" s="1125"/>
      <c r="AP31" s="268" t="s">
        <v>519</v>
      </c>
      <c r="AQ31" s="269" t="s">
        <v>520</v>
      </c>
      <c r="AR31" s="270" t="s">
        <v>521</v>
      </c>
    </row>
    <row r="32" spans="1:46" ht="27" customHeight="1" x14ac:dyDescent="0.2">
      <c r="A32" s="256"/>
      <c r="AK32" s="1140" t="s">
        <v>539</v>
      </c>
      <c r="AL32" s="1141"/>
      <c r="AM32" s="1141"/>
      <c r="AN32" s="1142"/>
      <c r="AO32" s="300">
        <v>2851765</v>
      </c>
      <c r="AP32" s="300">
        <v>55963</v>
      </c>
      <c r="AQ32" s="301">
        <v>61596</v>
      </c>
      <c r="AR32" s="302">
        <v>-9.1</v>
      </c>
    </row>
    <row r="33" spans="1:46" ht="13.5" customHeight="1" x14ac:dyDescent="0.2">
      <c r="A33" s="256"/>
      <c r="AK33" s="1140" t="s">
        <v>540</v>
      </c>
      <c r="AL33" s="1141"/>
      <c r="AM33" s="1141"/>
      <c r="AN33" s="1142"/>
      <c r="AO33" s="300" t="s">
        <v>526</v>
      </c>
      <c r="AP33" s="300" t="s">
        <v>526</v>
      </c>
      <c r="AQ33" s="301" t="s">
        <v>526</v>
      </c>
      <c r="AR33" s="302" t="s">
        <v>526</v>
      </c>
    </row>
    <row r="34" spans="1:46" ht="27" customHeight="1" x14ac:dyDescent="0.2">
      <c r="A34" s="256"/>
      <c r="AK34" s="1140" t="s">
        <v>541</v>
      </c>
      <c r="AL34" s="1141"/>
      <c r="AM34" s="1141"/>
      <c r="AN34" s="1142"/>
      <c r="AO34" s="300" t="s">
        <v>526</v>
      </c>
      <c r="AP34" s="300" t="s">
        <v>526</v>
      </c>
      <c r="AQ34" s="301">
        <v>3</v>
      </c>
      <c r="AR34" s="302" t="s">
        <v>526</v>
      </c>
    </row>
    <row r="35" spans="1:46" ht="27" customHeight="1" x14ac:dyDescent="0.2">
      <c r="A35" s="256"/>
      <c r="AK35" s="1140" t="s">
        <v>542</v>
      </c>
      <c r="AL35" s="1141"/>
      <c r="AM35" s="1141"/>
      <c r="AN35" s="1142"/>
      <c r="AO35" s="300">
        <v>641435</v>
      </c>
      <c r="AP35" s="300">
        <v>12588</v>
      </c>
      <c r="AQ35" s="301">
        <v>14651</v>
      </c>
      <c r="AR35" s="302">
        <v>-14.1</v>
      </c>
    </row>
    <row r="36" spans="1:46" ht="27" customHeight="1" x14ac:dyDescent="0.2">
      <c r="A36" s="256"/>
      <c r="AK36" s="1140" t="s">
        <v>543</v>
      </c>
      <c r="AL36" s="1141"/>
      <c r="AM36" s="1141"/>
      <c r="AN36" s="1142"/>
      <c r="AO36" s="300" t="s">
        <v>526</v>
      </c>
      <c r="AP36" s="300" t="s">
        <v>526</v>
      </c>
      <c r="AQ36" s="301">
        <v>1794</v>
      </c>
      <c r="AR36" s="302" t="s">
        <v>526</v>
      </c>
    </row>
    <row r="37" spans="1:46" ht="13.5" customHeight="1" x14ac:dyDescent="0.2">
      <c r="A37" s="256"/>
      <c r="AK37" s="1140" t="s">
        <v>544</v>
      </c>
      <c r="AL37" s="1141"/>
      <c r="AM37" s="1141"/>
      <c r="AN37" s="1142"/>
      <c r="AO37" s="300">
        <v>34117</v>
      </c>
      <c r="AP37" s="300">
        <v>670</v>
      </c>
      <c r="AQ37" s="301">
        <v>505</v>
      </c>
      <c r="AR37" s="302">
        <v>32.700000000000003</v>
      </c>
    </row>
    <row r="38" spans="1:46" ht="27" customHeight="1" x14ac:dyDescent="0.2">
      <c r="A38" s="256"/>
      <c r="AK38" s="1143" t="s">
        <v>545</v>
      </c>
      <c r="AL38" s="1144"/>
      <c r="AM38" s="1144"/>
      <c r="AN38" s="1145"/>
      <c r="AO38" s="303" t="s">
        <v>526</v>
      </c>
      <c r="AP38" s="303" t="s">
        <v>526</v>
      </c>
      <c r="AQ38" s="304">
        <v>1</v>
      </c>
      <c r="AR38" s="292" t="s">
        <v>526</v>
      </c>
      <c r="AS38" s="299"/>
    </row>
    <row r="39" spans="1:46" ht="13.2" x14ac:dyDescent="0.2">
      <c r="A39" s="256"/>
      <c r="AK39" s="1143" t="s">
        <v>546</v>
      </c>
      <c r="AL39" s="1144"/>
      <c r="AM39" s="1144"/>
      <c r="AN39" s="1145"/>
      <c r="AO39" s="300">
        <v>-145395</v>
      </c>
      <c r="AP39" s="300">
        <v>-2853</v>
      </c>
      <c r="AQ39" s="301">
        <v>-3020</v>
      </c>
      <c r="AR39" s="302">
        <v>-5.5</v>
      </c>
      <c r="AS39" s="299"/>
    </row>
    <row r="40" spans="1:46" ht="27" customHeight="1" x14ac:dyDescent="0.2">
      <c r="A40" s="256"/>
      <c r="AK40" s="1140" t="s">
        <v>547</v>
      </c>
      <c r="AL40" s="1141"/>
      <c r="AM40" s="1141"/>
      <c r="AN40" s="1142"/>
      <c r="AO40" s="300">
        <v>-2056485</v>
      </c>
      <c r="AP40" s="300">
        <v>-40356</v>
      </c>
      <c r="AQ40" s="301">
        <v>-54563</v>
      </c>
      <c r="AR40" s="302">
        <v>-26</v>
      </c>
      <c r="AS40" s="299"/>
    </row>
    <row r="41" spans="1:46" ht="13.2" x14ac:dyDescent="0.2">
      <c r="A41" s="256"/>
      <c r="AK41" s="1146" t="s">
        <v>307</v>
      </c>
      <c r="AL41" s="1147"/>
      <c r="AM41" s="1147"/>
      <c r="AN41" s="1148"/>
      <c r="AO41" s="300">
        <v>1325437</v>
      </c>
      <c r="AP41" s="300">
        <v>26010</v>
      </c>
      <c r="AQ41" s="301">
        <v>20967</v>
      </c>
      <c r="AR41" s="302">
        <v>24.1</v>
      </c>
      <c r="AS41" s="299"/>
    </row>
    <row r="42" spans="1:46" ht="13.2" x14ac:dyDescent="0.2">
      <c r="A42" s="256"/>
      <c r="AK42" s="305" t="s">
        <v>548</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549</v>
      </c>
    </row>
    <row r="48" spans="1:46" ht="13.2" x14ac:dyDescent="0.2">
      <c r="A48" s="256"/>
      <c r="AK48" s="310" t="s">
        <v>550</v>
      </c>
      <c r="AL48" s="310"/>
      <c r="AM48" s="310"/>
      <c r="AN48" s="310"/>
      <c r="AO48" s="310"/>
      <c r="AP48" s="310"/>
      <c r="AQ48" s="311"/>
      <c r="AR48" s="310"/>
    </row>
    <row r="49" spans="1:44" ht="13.5" customHeight="1" x14ac:dyDescent="0.2">
      <c r="A49" s="256"/>
      <c r="AK49" s="312"/>
      <c r="AL49" s="313"/>
      <c r="AM49" s="1135" t="s">
        <v>517</v>
      </c>
      <c r="AN49" s="1137" t="s">
        <v>551</v>
      </c>
      <c r="AO49" s="1138"/>
      <c r="AP49" s="1138"/>
      <c r="AQ49" s="1138"/>
      <c r="AR49" s="1139"/>
    </row>
    <row r="50" spans="1:44" ht="13.2" x14ac:dyDescent="0.2">
      <c r="A50" s="256"/>
      <c r="AK50" s="314"/>
      <c r="AL50" s="315"/>
      <c r="AM50" s="1136"/>
      <c r="AN50" s="316" t="s">
        <v>552</v>
      </c>
      <c r="AO50" s="317" t="s">
        <v>553</v>
      </c>
      <c r="AP50" s="318" t="s">
        <v>554</v>
      </c>
      <c r="AQ50" s="319" t="s">
        <v>555</v>
      </c>
      <c r="AR50" s="320" t="s">
        <v>556</v>
      </c>
    </row>
    <row r="51" spans="1:44" ht="13.2" x14ac:dyDescent="0.2">
      <c r="A51" s="256"/>
      <c r="AK51" s="312" t="s">
        <v>557</v>
      </c>
      <c r="AL51" s="313"/>
      <c r="AM51" s="321">
        <v>2094581</v>
      </c>
      <c r="AN51" s="322">
        <v>38595</v>
      </c>
      <c r="AO51" s="323">
        <v>-42.1</v>
      </c>
      <c r="AP51" s="324">
        <v>70615</v>
      </c>
      <c r="AQ51" s="325">
        <v>4.9000000000000004</v>
      </c>
      <c r="AR51" s="326">
        <v>-47</v>
      </c>
    </row>
    <row r="52" spans="1:44" ht="13.2" x14ac:dyDescent="0.2">
      <c r="A52" s="256"/>
      <c r="AK52" s="327"/>
      <c r="AL52" s="328" t="s">
        <v>558</v>
      </c>
      <c r="AM52" s="329">
        <v>798498</v>
      </c>
      <c r="AN52" s="330">
        <v>14713</v>
      </c>
      <c r="AO52" s="331">
        <v>-18.399999999999999</v>
      </c>
      <c r="AP52" s="332">
        <v>37382</v>
      </c>
      <c r="AQ52" s="333">
        <v>-1.9</v>
      </c>
      <c r="AR52" s="334">
        <v>-16.5</v>
      </c>
    </row>
    <row r="53" spans="1:44" ht="13.2" x14ac:dyDescent="0.2">
      <c r="A53" s="256"/>
      <c r="AK53" s="312" t="s">
        <v>559</v>
      </c>
      <c r="AL53" s="313"/>
      <c r="AM53" s="321">
        <v>2074006</v>
      </c>
      <c r="AN53" s="322">
        <v>38705</v>
      </c>
      <c r="AO53" s="323">
        <v>0.3</v>
      </c>
      <c r="AP53" s="324">
        <v>69185</v>
      </c>
      <c r="AQ53" s="325">
        <v>-2</v>
      </c>
      <c r="AR53" s="326">
        <v>2.2999999999999998</v>
      </c>
    </row>
    <row r="54" spans="1:44" ht="13.2" x14ac:dyDescent="0.2">
      <c r="A54" s="256"/>
      <c r="AK54" s="327"/>
      <c r="AL54" s="328" t="s">
        <v>558</v>
      </c>
      <c r="AM54" s="329">
        <v>801008</v>
      </c>
      <c r="AN54" s="330">
        <v>14948</v>
      </c>
      <c r="AO54" s="331">
        <v>1.6</v>
      </c>
      <c r="AP54" s="332">
        <v>38519</v>
      </c>
      <c r="AQ54" s="333">
        <v>3</v>
      </c>
      <c r="AR54" s="334">
        <v>-1.4</v>
      </c>
    </row>
    <row r="55" spans="1:44" ht="13.2" x14ac:dyDescent="0.2">
      <c r="A55" s="256"/>
      <c r="AK55" s="312" t="s">
        <v>560</v>
      </c>
      <c r="AL55" s="313"/>
      <c r="AM55" s="321">
        <v>2525381</v>
      </c>
      <c r="AN55" s="322">
        <v>47828</v>
      </c>
      <c r="AO55" s="323">
        <v>23.6</v>
      </c>
      <c r="AP55" s="324">
        <v>70166</v>
      </c>
      <c r="AQ55" s="325">
        <v>1.4</v>
      </c>
      <c r="AR55" s="326">
        <v>22.2</v>
      </c>
    </row>
    <row r="56" spans="1:44" ht="13.2" x14ac:dyDescent="0.2">
      <c r="A56" s="256"/>
      <c r="AK56" s="327"/>
      <c r="AL56" s="328" t="s">
        <v>558</v>
      </c>
      <c r="AM56" s="329">
        <v>1030743</v>
      </c>
      <c r="AN56" s="330">
        <v>19521</v>
      </c>
      <c r="AO56" s="331">
        <v>30.6</v>
      </c>
      <c r="AP56" s="332">
        <v>36115</v>
      </c>
      <c r="AQ56" s="333">
        <v>-6.2</v>
      </c>
      <c r="AR56" s="334">
        <v>36.799999999999997</v>
      </c>
    </row>
    <row r="57" spans="1:44" ht="13.2" x14ac:dyDescent="0.2">
      <c r="A57" s="256"/>
      <c r="AK57" s="312" t="s">
        <v>561</v>
      </c>
      <c r="AL57" s="313"/>
      <c r="AM57" s="321">
        <v>3453292</v>
      </c>
      <c r="AN57" s="322">
        <v>66566</v>
      </c>
      <c r="AO57" s="323">
        <v>39.200000000000003</v>
      </c>
      <c r="AP57" s="324">
        <v>70329</v>
      </c>
      <c r="AQ57" s="325">
        <v>0.2</v>
      </c>
      <c r="AR57" s="326">
        <v>39</v>
      </c>
    </row>
    <row r="58" spans="1:44" ht="13.2" x14ac:dyDescent="0.2">
      <c r="A58" s="256"/>
      <c r="AK58" s="327"/>
      <c r="AL58" s="328" t="s">
        <v>558</v>
      </c>
      <c r="AM58" s="329">
        <v>2241945</v>
      </c>
      <c r="AN58" s="330">
        <v>43216</v>
      </c>
      <c r="AO58" s="331">
        <v>121.4</v>
      </c>
      <c r="AP58" s="332">
        <v>39403</v>
      </c>
      <c r="AQ58" s="333">
        <v>9.1</v>
      </c>
      <c r="AR58" s="334">
        <v>112.3</v>
      </c>
    </row>
    <row r="59" spans="1:44" ht="13.2" x14ac:dyDescent="0.2">
      <c r="A59" s="256"/>
      <c r="AK59" s="312" t="s">
        <v>562</v>
      </c>
      <c r="AL59" s="313"/>
      <c r="AM59" s="321">
        <v>3787428</v>
      </c>
      <c r="AN59" s="322">
        <v>74325</v>
      </c>
      <c r="AO59" s="323">
        <v>11.7</v>
      </c>
      <c r="AP59" s="324">
        <v>71871</v>
      </c>
      <c r="AQ59" s="325">
        <v>2.2000000000000002</v>
      </c>
      <c r="AR59" s="326">
        <v>9.5</v>
      </c>
    </row>
    <row r="60" spans="1:44" ht="13.2" x14ac:dyDescent="0.2">
      <c r="A60" s="256"/>
      <c r="AK60" s="327"/>
      <c r="AL60" s="328" t="s">
        <v>558</v>
      </c>
      <c r="AM60" s="329">
        <v>2204359</v>
      </c>
      <c r="AN60" s="330">
        <v>43258</v>
      </c>
      <c r="AO60" s="331">
        <v>0.1</v>
      </c>
      <c r="AP60" s="332">
        <v>38232</v>
      </c>
      <c r="AQ60" s="333">
        <v>-3</v>
      </c>
      <c r="AR60" s="334">
        <v>3.1</v>
      </c>
    </row>
    <row r="61" spans="1:44" ht="13.2" x14ac:dyDescent="0.2">
      <c r="A61" s="256"/>
      <c r="AK61" s="312" t="s">
        <v>563</v>
      </c>
      <c r="AL61" s="335"/>
      <c r="AM61" s="321">
        <v>2786938</v>
      </c>
      <c r="AN61" s="322">
        <v>53204</v>
      </c>
      <c r="AO61" s="323">
        <v>6.5</v>
      </c>
      <c r="AP61" s="324">
        <v>70433</v>
      </c>
      <c r="AQ61" s="336">
        <v>1.3</v>
      </c>
      <c r="AR61" s="326">
        <v>5.2</v>
      </c>
    </row>
    <row r="62" spans="1:44" ht="13.2" x14ac:dyDescent="0.2">
      <c r="A62" s="256"/>
      <c r="AK62" s="327"/>
      <c r="AL62" s="328" t="s">
        <v>558</v>
      </c>
      <c r="AM62" s="329">
        <v>1415311</v>
      </c>
      <c r="AN62" s="330">
        <v>27131</v>
      </c>
      <c r="AO62" s="331">
        <v>27.1</v>
      </c>
      <c r="AP62" s="332">
        <v>37930</v>
      </c>
      <c r="AQ62" s="333">
        <v>0.2</v>
      </c>
      <c r="AR62" s="334">
        <v>26.9</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unEK/niQfARYOnijiEkVdlP4oqaxpdCU02q/IQmxs+FHKBovCzeuv3pwwQ2FTbOhiysUdpIY1/i2zrxGOeUfeA==" saltValue="yU+hWphTrxHuWkUWOOuH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70" zoomScaleNormal="7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565</v>
      </c>
    </row>
    <row r="121" spans="125:125" ht="13.5" hidden="1" customHeight="1" x14ac:dyDescent="0.2">
      <c r="DU121" s="250"/>
    </row>
  </sheetData>
  <sheetProtection algorithmName="SHA-512" hashValue="DSDpGGGOZ0wfZjvpf5phCObxwiyJditcHOAkU9Csa0m12HguvJ4t9nZUbvh6S5DeOfSH8mjP06npLC0SIfVUsg==" saltValue="ksLgKRp9DX1ui13lpnR0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55" zoomScaleNormal="55"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566</v>
      </c>
    </row>
  </sheetData>
  <sheetProtection algorithmName="SHA-512" hashValue="8tlvf2ip+6I7jjHGmu76vC0ipX6ki1jUSztw18hd52zD24uQTdXgzMnLHx1dPq+Moe7c0KVYUBYHDegsI/m3kA==" saltValue="L/9m2RxyWIlzSd4BSx0T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49" t="s">
        <v>3</v>
      </c>
      <c r="D47" s="1149"/>
      <c r="E47" s="1150"/>
      <c r="F47" s="11">
        <v>16.98</v>
      </c>
      <c r="G47" s="12">
        <v>17.239999999999998</v>
      </c>
      <c r="H47" s="12">
        <v>17.690000000000001</v>
      </c>
      <c r="I47" s="12">
        <v>17.77</v>
      </c>
      <c r="J47" s="13">
        <v>23.06</v>
      </c>
    </row>
    <row r="48" spans="2:10" ht="57.75" customHeight="1" x14ac:dyDescent="0.2">
      <c r="B48" s="14"/>
      <c r="C48" s="1151" t="s">
        <v>4</v>
      </c>
      <c r="D48" s="1151"/>
      <c r="E48" s="1152"/>
      <c r="F48" s="15">
        <v>5.04</v>
      </c>
      <c r="G48" s="16">
        <v>5.0999999999999996</v>
      </c>
      <c r="H48" s="16">
        <v>2.41</v>
      </c>
      <c r="I48" s="16">
        <v>3.47</v>
      </c>
      <c r="J48" s="17">
        <v>6.35</v>
      </c>
    </row>
    <row r="49" spans="2:10" ht="57.75" customHeight="1" thickBot="1" x14ac:dyDescent="0.25">
      <c r="B49" s="18"/>
      <c r="C49" s="1153" t="s">
        <v>5</v>
      </c>
      <c r="D49" s="1153"/>
      <c r="E49" s="1154"/>
      <c r="F49" s="19">
        <v>0.96</v>
      </c>
      <c r="G49" s="20" t="s">
        <v>572</v>
      </c>
      <c r="H49" s="20" t="s">
        <v>573</v>
      </c>
      <c r="I49" s="20">
        <v>1.83</v>
      </c>
      <c r="J49" s="21">
        <v>8.7899999999999991</v>
      </c>
    </row>
    <row r="50" spans="2:10" ht="13.2" x14ac:dyDescent="0.2"/>
  </sheetData>
  <sheetProtection algorithmName="SHA-512" hashValue="H6v1GuRgYsOLR751M3sUXoyZbuTk6ujaYTXgj3V+G6F0q6FqWkzvZhuKTt4JBQQnFFbqdRQ4ruFRgeE5gxhnNg==" saltValue="HlgYevHfNyVn3EJ46Xfe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2023-03-24T05:12:44Z</cp:lastPrinted>
  <dcterms:created xsi:type="dcterms:W3CDTF">2023-02-20T07:41:33Z</dcterms:created>
  <dcterms:modified xsi:type="dcterms:W3CDTF">2023-10-10T05:25:05Z</dcterms:modified>
  <cp:category/>
</cp:coreProperties>
</file>